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1.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https://sps.mol.hu/sites/ir/FlashReport/1 - Actual Flash Report/11 - Final Flash Report/"/>
    </mc:Choice>
  </mc:AlternateContent>
  <bookViews>
    <workbookView xWindow="0" yWindow="0" windowWidth="28800" windowHeight="11175" tabRatio="897" activeTab="5"/>
  </bookViews>
  <sheets>
    <sheet name="Content" sheetId="6" r:id="rId1"/>
    <sheet name="Financial highlights" sheetId="41" r:id="rId2"/>
    <sheet name="E&amp;P financial results" sheetId="39" r:id="rId3"/>
    <sheet name="E&amp;P operational data" sheetId="42" r:id="rId4"/>
    <sheet name="Downstream financial result" sheetId="40" r:id="rId5"/>
    <sheet name="Downstream operational data" sheetId="43" r:id="rId6"/>
    <sheet name="Downstream market &amp; sales data" sheetId="54" r:id="rId7"/>
    <sheet name="Consumer Services financial" sheetId="44" r:id="rId8"/>
    <sheet name="Consumer Services operational" sheetId="45" r:id="rId9"/>
    <sheet name="Gas financial results" sheetId="46" r:id="rId10"/>
    <sheet name="Financial statem. 2015-2018 HUF" sheetId="55" r:id="rId11"/>
    <sheet name="Financial statem. 2015-2018 USD" sheetId="56" r:id="rId12"/>
    <sheet name="Financial statements 2012-2015" sheetId="57" r:id="rId13"/>
    <sheet name="Tax" sheetId="30" r:id="rId14"/>
    <sheet name="Segmental data (HUF mn)" sheetId="47" r:id="rId15"/>
    <sheet name="Segmental data (USD mn)" sheetId="48" r:id="rId16"/>
    <sheet name="Changes in equity" sheetId="21" r:id="rId17"/>
    <sheet name="Special Items" sheetId="49" r:id="rId18"/>
    <sheet name="Sustainability" sheetId="50" r:id="rId19"/>
    <sheet name="CAPEX" sheetId="51" r:id="rId20"/>
    <sheet name="External parameters" sheetId="52" r:id="rId21"/>
    <sheet name="Shareholders structure" sheetId="53" r:id="rId22"/>
    <sheet name="Footnotes" sheetId="28" r:id="rId23"/>
  </sheets>
  <externalReferences>
    <externalReference r:id="rId24"/>
  </externalReferences>
  <definedNames>
    <definedName name="_xlnm.Print_Area" localSheetId="19">CAPEX!$A$2:$AL$19</definedName>
    <definedName name="_xlnm.Print_Area" localSheetId="16">'Changes in equity'!$A$2:$M$30</definedName>
    <definedName name="_xlnm.Print_Area" localSheetId="7">'Consumer Services financial'!$A$2:$AL$27</definedName>
    <definedName name="_xlnm.Print_Area" localSheetId="8">'Consumer Services operational'!$A$3:$AL$43</definedName>
    <definedName name="_xlnm.Print_Area" localSheetId="0">Content!$A$1:$C$42</definedName>
    <definedName name="_xlnm.Print_Area" localSheetId="4">'Downstream financial result'!$A$2:$AL$82</definedName>
    <definedName name="_xlnm.Print_Area" localSheetId="6">'Downstream market &amp; sales data'!$A$2:$H$18</definedName>
    <definedName name="_xlnm.Print_Area" localSheetId="5">'Downstream operational data'!$A$2:$AL$82</definedName>
    <definedName name="_xlnm.Print_Area" localSheetId="2">'E&amp;P financial results'!$A$2:$AL$19</definedName>
    <definedName name="_xlnm.Print_Area" localSheetId="3">'E&amp;P operational data'!$A$2:$AL$136</definedName>
    <definedName name="_xlnm.Print_Area" localSheetId="20">'External parameters'!$A$2:$AL$38</definedName>
    <definedName name="_xlnm.Print_Area" localSheetId="1">'Financial highlights'!$A$2:$AL$38</definedName>
    <definedName name="_xlnm.Print_Area" localSheetId="10">'Financial statem. 2015-2018 HUF'!$A$2:$T$152</definedName>
    <definedName name="_xlnm.Print_Area" localSheetId="12">'Financial statements 2012-2015'!$A$2:$W$168</definedName>
    <definedName name="_xlnm.Print_Area" localSheetId="22">Footnotes!$A$1:$C$27</definedName>
    <definedName name="_xlnm.Print_Area" localSheetId="9">'Gas financial results'!$A$2:$AL$17</definedName>
    <definedName name="_xlnm.Print_Area" localSheetId="14">'Segmental data (HUF mn)'!$A$2:$AL$66</definedName>
    <definedName name="_xlnm.Print_Area" localSheetId="15">'Segmental data (USD mn)'!$A$2:$AL$66</definedName>
    <definedName name="_xlnm.Print_Area" localSheetId="21">'Shareholders structure'!$A$2:$AE$30</definedName>
    <definedName name="_xlnm.Print_Area" localSheetId="17">'Special Items'!$A$2:$H$89</definedName>
    <definedName name="_xlnm.Print_Area" localSheetId="18">Sustainability!$A$2:$AM$17</definedName>
    <definedName name="_xlnm.Print_Area" localSheetId="13">Tax!$A$2:$AL$15</definedName>
  </definedNames>
  <calcPr calcId="171027"/>
</workbook>
</file>

<file path=xl/calcChain.xml><?xml version="1.0" encoding="utf-8"?>
<calcChain xmlns="http://schemas.openxmlformats.org/spreadsheetml/2006/main">
  <c r="T152" i="56" l="1"/>
  <c r="O152" i="56"/>
  <c r="H73" i="49" l="1"/>
  <c r="G73" i="49"/>
  <c r="F73" i="49"/>
  <c r="E73" i="49"/>
  <c r="D73" i="49"/>
  <c r="H47" i="49"/>
  <c r="G47" i="49"/>
  <c r="F47" i="49"/>
  <c r="E47" i="49"/>
  <c r="D47" i="49"/>
  <c r="H28" i="49"/>
  <c r="G28" i="49"/>
  <c r="F28" i="49"/>
  <c r="E28" i="49"/>
  <c r="D28" i="49"/>
  <c r="H2" i="49"/>
  <c r="G2" i="49"/>
  <c r="F2" i="49"/>
  <c r="E2" i="49"/>
  <c r="D2" i="49"/>
  <c r="R29" i="48" l="1"/>
  <c r="M29" i="48"/>
  <c r="G29" i="48"/>
  <c r="F29" i="48"/>
  <c r="E29" i="48"/>
  <c r="D29" i="48"/>
  <c r="R24" i="48"/>
  <c r="M24" i="48"/>
  <c r="H24" i="48"/>
  <c r="H29" i="48" l="1"/>
  <c r="Q19" i="51"/>
  <c r="P19" i="51"/>
  <c r="O19" i="51"/>
  <c r="N19" i="51"/>
  <c r="G19" i="51"/>
  <c r="F19" i="51"/>
  <c r="E19" i="51"/>
  <c r="D19" i="51"/>
  <c r="X6" i="50" l="1"/>
  <c r="R29" i="47"/>
  <c r="L29" i="47"/>
  <c r="K29" i="47"/>
  <c r="J29" i="47"/>
  <c r="I29" i="47"/>
  <c r="G29" i="47"/>
  <c r="F29" i="47"/>
  <c r="E29" i="47"/>
  <c r="D29" i="47"/>
  <c r="H24" i="47"/>
  <c r="P7" i="46"/>
  <c r="O7" i="46"/>
  <c r="N7" i="46"/>
  <c r="K7" i="46"/>
  <c r="J7" i="46"/>
  <c r="I7" i="46"/>
  <c r="P5" i="46"/>
  <c r="O5" i="46"/>
  <c r="N5" i="46"/>
  <c r="K5" i="46"/>
  <c r="J5" i="46"/>
  <c r="I5" i="46"/>
  <c r="Y68" i="43"/>
  <c r="X68" i="43"/>
  <c r="W68" i="43"/>
  <c r="V68" i="43"/>
  <c r="U68" i="43"/>
  <c r="T68" i="43"/>
  <c r="S68" i="43"/>
  <c r="R68" i="43"/>
  <c r="Q68" i="43"/>
  <c r="P68" i="43"/>
  <c r="O68" i="43"/>
  <c r="N68" i="43"/>
  <c r="M68" i="43"/>
  <c r="L68" i="43"/>
  <c r="K68" i="43"/>
  <c r="J68" i="43"/>
  <c r="I68" i="43"/>
  <c r="H68" i="43"/>
  <c r="G68" i="43"/>
  <c r="F68" i="43"/>
  <c r="E68" i="43"/>
  <c r="D68" i="43"/>
  <c r="Y22" i="43"/>
  <c r="X22" i="43"/>
  <c r="R21" i="43"/>
  <c r="Y20" i="43"/>
  <c r="X20" i="43"/>
  <c r="W20" i="43"/>
  <c r="V20" i="43"/>
  <c r="U20" i="43"/>
  <c r="T20" i="43"/>
  <c r="S20" i="43"/>
  <c r="R20" i="43"/>
  <c r="Y19" i="43"/>
  <c r="X19" i="43"/>
  <c r="W19" i="43"/>
  <c r="V19" i="43"/>
  <c r="U19" i="43"/>
  <c r="T19" i="43"/>
  <c r="S19" i="43"/>
  <c r="R19" i="43"/>
  <c r="S16" i="43"/>
  <c r="H29" i="47" l="1"/>
  <c r="M29" i="47"/>
  <c r="L87" i="42"/>
  <c r="K87" i="42"/>
  <c r="J87" i="42"/>
  <c r="I87" i="42"/>
  <c r="L86" i="42"/>
  <c r="K86" i="42"/>
  <c r="J86" i="42"/>
  <c r="I86" i="42"/>
  <c r="G86" i="42"/>
  <c r="F86" i="42"/>
  <c r="E86" i="42"/>
  <c r="D86" i="42"/>
  <c r="L85" i="42"/>
  <c r="K85" i="42"/>
  <c r="J85" i="42"/>
  <c r="I85" i="42"/>
  <c r="G85" i="42"/>
  <c r="F85" i="42"/>
  <c r="E85" i="42"/>
  <c r="D85" i="42"/>
  <c r="L84" i="42"/>
  <c r="K84" i="42"/>
  <c r="J84" i="42"/>
  <c r="I84" i="42"/>
  <c r="G84" i="42"/>
  <c r="F84" i="42"/>
  <c r="E84" i="42"/>
  <c r="D84" i="42"/>
  <c r="L83" i="42"/>
  <c r="K83" i="42"/>
  <c r="J83" i="42"/>
  <c r="I83" i="42"/>
  <c r="G83" i="42"/>
  <c r="F83" i="42"/>
  <c r="E83" i="42"/>
  <c r="D83" i="42"/>
  <c r="L82" i="42"/>
  <c r="K82" i="42"/>
  <c r="J82" i="42"/>
  <c r="I82" i="42"/>
  <c r="E82" i="42"/>
  <c r="D82" i="42"/>
  <c r="L81" i="42"/>
  <c r="K81" i="42"/>
  <c r="J81" i="42"/>
  <c r="I81" i="42"/>
  <c r="F81" i="42"/>
  <c r="E81" i="42"/>
  <c r="L79" i="42"/>
  <c r="K79" i="42"/>
  <c r="J79" i="42"/>
  <c r="I79" i="42"/>
  <c r="D79" i="42"/>
  <c r="G78" i="42"/>
  <c r="G79" i="42" s="1"/>
  <c r="F78" i="42"/>
  <c r="E78" i="42"/>
  <c r="E79" i="42" s="1"/>
  <c r="H77" i="42"/>
  <c r="H76" i="42"/>
  <c r="H75" i="42"/>
  <c r="H74" i="42"/>
  <c r="H73" i="42"/>
  <c r="H72" i="42"/>
  <c r="F70" i="42"/>
  <c r="E70" i="42"/>
  <c r="D70" i="42"/>
  <c r="G69" i="42"/>
  <c r="G70" i="42" s="1"/>
  <c r="L61" i="42"/>
  <c r="K61" i="42"/>
  <c r="J61" i="42"/>
  <c r="I61" i="42"/>
  <c r="F60" i="42"/>
  <c r="E60" i="42"/>
  <c r="G60" i="42"/>
  <c r="D54" i="42"/>
  <c r="D81" i="42" s="1"/>
  <c r="L52" i="42"/>
  <c r="K52" i="42"/>
  <c r="J52" i="42"/>
  <c r="I52" i="42"/>
  <c r="E51" i="42"/>
  <c r="D51" i="42"/>
  <c r="G46" i="42"/>
  <c r="G82" i="42" s="1"/>
  <c r="F46" i="42"/>
  <c r="F51" i="42" s="1"/>
  <c r="G45" i="42"/>
  <c r="G81" i="42" s="1"/>
  <c r="H78" i="42" l="1"/>
  <c r="L88" i="42"/>
  <c r="E87" i="42"/>
  <c r="M82" i="42"/>
  <c r="M83" i="42"/>
  <c r="F87" i="42"/>
  <c r="J88" i="42"/>
  <c r="M84" i="42"/>
  <c r="M85" i="42"/>
  <c r="M86" i="42"/>
  <c r="M87" i="42"/>
  <c r="K88" i="42"/>
  <c r="G51" i="42"/>
  <c r="G87" i="42" s="1"/>
  <c r="G88" i="42" s="1"/>
  <c r="I88" i="42"/>
  <c r="E88" i="42"/>
  <c r="F79" i="42"/>
  <c r="F82" i="42"/>
  <c r="D60" i="42"/>
  <c r="D87" i="42" s="1"/>
  <c r="D88" i="42" s="1"/>
  <c r="M81" i="42"/>
  <c r="M88" i="42" l="1"/>
  <c r="F88" i="42"/>
</calcChain>
</file>

<file path=xl/comments1.xml><?xml version="1.0" encoding="utf-8"?>
<comments xmlns="http://schemas.openxmlformats.org/spreadsheetml/2006/main">
  <authors>
    <author>Tamási Dorottya</author>
  </authors>
  <commentList>
    <comment ref="G54" authorId="0" shapeId="0">
      <text>
        <r>
          <rPr>
            <b/>
            <sz val="9"/>
            <color indexed="81"/>
            <rFont val="Tahoma"/>
            <family val="2"/>
          </rPr>
          <t>Tamási Dorottya:</t>
        </r>
        <r>
          <rPr>
            <sz val="9"/>
            <color indexed="81"/>
            <rFont val="Tahoma"/>
            <family val="2"/>
          </rPr>
          <t xml:space="preserve">
Coming from Q4 2013 report, but seems incorrect</t>
        </r>
      </text>
    </comment>
  </commentList>
</comments>
</file>

<file path=xl/sharedStrings.xml><?xml version="1.0" encoding="utf-8"?>
<sst xmlns="http://schemas.openxmlformats.org/spreadsheetml/2006/main" count="4723" uniqueCount="1369">
  <si>
    <t>MOL Group financial results (IFRS) (in HUF bn)</t>
  </si>
  <si>
    <t>Q2 2011</t>
  </si>
  <si>
    <t>Q1 2012</t>
  </si>
  <si>
    <t>Q2 2012</t>
  </si>
  <si>
    <t>Q2 2012 restated</t>
  </si>
  <si>
    <t>Q3 2012</t>
  </si>
  <si>
    <t>Q3 2012 restated</t>
  </si>
  <si>
    <t>Q4 2012</t>
  </si>
  <si>
    <t>Q4 2012 restated</t>
  </si>
  <si>
    <t>FY 2012</t>
  </si>
  <si>
    <t>FY 2012 restated</t>
  </si>
  <si>
    <t>Q1 2013</t>
  </si>
  <si>
    <t>Q1 2013 restated</t>
  </si>
  <si>
    <t>Q2 2013</t>
  </si>
  <si>
    <t>Q2 2013 restated</t>
  </si>
  <si>
    <t>Q3 2013 restated</t>
  </si>
  <si>
    <t>Q4 2013</t>
  </si>
  <si>
    <t>FY 2013</t>
  </si>
  <si>
    <t>Q1 2014</t>
  </si>
  <si>
    <t>Q2 2014</t>
  </si>
  <si>
    <t>Q3 2014</t>
  </si>
  <si>
    <t>Net sales revenues</t>
  </si>
  <si>
    <t>EBITDA</t>
  </si>
  <si>
    <t>Operating profit</t>
  </si>
  <si>
    <t>Operating cash flow</t>
  </si>
  <si>
    <t>** Starting from 1 January 2011, the Group has revised its operational segments to reflect changes in organizational responsibilities as  a consequence, Petrochemical segment ceased to report separately and is included in Downstream Heating operations have been reclassified to Downstream from former Gas and PowerINA’s gas wholesale trading subsidiary has been reclassified to Gas Midstream from Upstream. As a result of this resegmentation, the Group has the following three reporting segments: Upstream, Downstream, Gas Midstream. Comparative periods have been restated accordingly.</t>
  </si>
  <si>
    <t>*** The Group decided to present bank charges related to credit facilities as financial expense instead of operating expense. Starting from 1 January 2011, the Group has revised its operational segments to reflect changes in organizational responsibilities as  a consequence, Petrochemical segment ceased to report separately and is included in Downstream Heating operations have been reclassified to Downstream from former Gas and PowerINA’s gas wholesale trading subsidiary has been reclassified to Gas Midstream from Upstream. As a result of this resegmentation, the Group has the following three reporting segments: Upstream, Downstream, Gas Midstream. Comparative periods have been restated accordingly.</t>
  </si>
  <si>
    <t>Operating profit excl. spec. items</t>
  </si>
  <si>
    <t>Net debt / EBITDA</t>
  </si>
  <si>
    <t>Q4 2014</t>
  </si>
  <si>
    <t>FY 2014</t>
  </si>
  <si>
    <t>MOL Group financial results (IFRS) - (in USD mn)</t>
  </si>
  <si>
    <t>Q1 2014 restated</t>
  </si>
  <si>
    <t>In US dollars</t>
  </si>
  <si>
    <t>Exchange rate used in calculation is based on monthly / yearly average</t>
  </si>
  <si>
    <t>Q1 2012 reasteted</t>
  </si>
  <si>
    <t>Q4 2012 reasteted</t>
  </si>
  <si>
    <t>FY 2012 reasteted</t>
  </si>
  <si>
    <t>Q4 2013
restated</t>
  </si>
  <si>
    <t>FY 2013
restated</t>
  </si>
  <si>
    <t>Operating profit/(loss)</t>
  </si>
  <si>
    <t>EBITDA excl. spec. items</t>
  </si>
  <si>
    <t>2013 Q3</t>
  </si>
  <si>
    <t>2013 Q4</t>
  </si>
  <si>
    <t xml:space="preserve">Natural gas production </t>
  </si>
  <si>
    <t>Realised hydrocarbon price</t>
  </si>
  <si>
    <t xml:space="preserve">Q3 2013 </t>
  </si>
  <si>
    <t>Average realised crude oil and condensate price (USD/bbl)</t>
  </si>
  <si>
    <t>Average realised gas price (USD/boe)</t>
  </si>
  <si>
    <t xml:space="preserve">Q1 2013 </t>
  </si>
  <si>
    <t xml:space="preserve">Q2 2013 </t>
  </si>
  <si>
    <t>Content</t>
  </si>
  <si>
    <t>Q1 2012 restated</t>
  </si>
  <si>
    <t>Q3 2013</t>
  </si>
  <si>
    <t>CCS-based EBITDA</t>
  </si>
  <si>
    <t>o/w Petrochemicals clean CCS-based EBITDA</t>
  </si>
  <si>
    <t>Operating profit/(loss) reported excl. spec</t>
  </si>
  <si>
    <t>MOL Group</t>
  </si>
  <si>
    <t>MOL  (excl. INA, exlc. special items)</t>
  </si>
  <si>
    <t>INA (excl. spec. items)</t>
  </si>
  <si>
    <t>Motor gasoline</t>
  </si>
  <si>
    <t>Diesel</t>
  </si>
  <si>
    <t>Heating oils</t>
  </si>
  <si>
    <t>Gas and heating oils</t>
  </si>
  <si>
    <t>Other products</t>
  </si>
  <si>
    <t>TOTAL CRUDE OIL PRODUCT SALES</t>
  </si>
  <si>
    <t>o/w Retail product sales</t>
  </si>
  <si>
    <t xml:space="preserve"> Petrochemical feedstock transfer</t>
  </si>
  <si>
    <t>** (Group external sales)</t>
  </si>
  <si>
    <t>Total refined products</t>
  </si>
  <si>
    <t>o/w Retail segment sales</t>
  </si>
  <si>
    <t>Total petrochemicals products</t>
  </si>
  <si>
    <t>TOTAL</t>
  </si>
  <si>
    <t>LPG</t>
  </si>
  <si>
    <t>Naphta</t>
  </si>
  <si>
    <t xml:space="preserve">Fuel oil </t>
  </si>
  <si>
    <t>Bitumen</t>
  </si>
  <si>
    <t>Hungary</t>
  </si>
  <si>
    <t>Slovakia</t>
  </si>
  <si>
    <t>Croatia</t>
  </si>
  <si>
    <t>Other markets</t>
  </si>
  <si>
    <t>Italy</t>
  </si>
  <si>
    <t xml:space="preserve">Total products and petrochemical sales (kt) </t>
  </si>
  <si>
    <t xml:space="preserve">External refined products and petrochemical sales by product** (kt) </t>
  </si>
  <si>
    <t xml:space="preserve">External refined products and petrochemical sales by country (kt) </t>
  </si>
  <si>
    <t>Refining &amp; Marketing</t>
  </si>
  <si>
    <t>Retail</t>
  </si>
  <si>
    <t>Imported crude oil</t>
  </si>
  <si>
    <t>Condensates</t>
  </si>
  <si>
    <t>Other feedstock</t>
  </si>
  <si>
    <t>TOTAL REFINERY THROUGHPUT</t>
  </si>
  <si>
    <t xml:space="preserve">Refinery processing (kt) </t>
  </si>
  <si>
    <t>Domestic crude oil / Own produced crude oil</t>
  </si>
  <si>
    <t>Kerosene</t>
  </si>
  <si>
    <t>TOTAL PRODUCT</t>
  </si>
  <si>
    <t>Refinery loss**</t>
  </si>
  <si>
    <t>Own consumption**</t>
  </si>
  <si>
    <t>TOTAL REFINERY PRODUCTION</t>
  </si>
  <si>
    <t xml:space="preserve">Refinery production (kt) </t>
  </si>
  <si>
    <t>Diesel and heating oil</t>
  </si>
  <si>
    <t>Fuel oil</t>
  </si>
  <si>
    <t>Petrochemical</t>
  </si>
  <si>
    <t>Olefin products</t>
  </si>
  <si>
    <t>Polymer products</t>
  </si>
  <si>
    <t xml:space="preserve">Petchem sales by product group (kt) </t>
  </si>
  <si>
    <t>Ethylene</t>
  </si>
  <si>
    <t>LDPE</t>
  </si>
  <si>
    <t>HDPE</t>
  </si>
  <si>
    <t>PP</t>
  </si>
  <si>
    <t>Downstream operational data</t>
  </si>
  <si>
    <t>Operating profit/(loss)*</t>
  </si>
  <si>
    <t xml:space="preserve">Q4 2014 </t>
  </si>
  <si>
    <t>Gas segment IFRS results (in HUF bn)</t>
  </si>
  <si>
    <t xml:space="preserve"> </t>
  </si>
  <si>
    <t>Net sales</t>
  </si>
  <si>
    <t>Other operating income</t>
  </si>
  <si>
    <t>Total operating revenues</t>
  </si>
  <si>
    <t xml:space="preserve">Raw material costs </t>
  </si>
  <si>
    <t>Value of material-type services used</t>
  </si>
  <si>
    <t>Cost of goods purchased for resale</t>
  </si>
  <si>
    <t>Personnel expenses</t>
  </si>
  <si>
    <t>Depreciation, depletion, amortisation and impairment</t>
  </si>
  <si>
    <t>Other operating expenses</t>
  </si>
  <si>
    <t>Change in inventory of finished goods &amp; work in progress</t>
  </si>
  <si>
    <t>Work performed by the enterprise and capitalised</t>
  </si>
  <si>
    <t>Total operating expenses</t>
  </si>
  <si>
    <t>Dividends received</t>
  </si>
  <si>
    <t>Fair valuation difference of conversion option</t>
  </si>
  <si>
    <t>Interest on provisions</t>
  </si>
  <si>
    <t>Other financial expenses</t>
  </si>
  <si>
    <t>Income from associates</t>
  </si>
  <si>
    <t>Profit before tax</t>
  </si>
  <si>
    <t>Income tax expense</t>
  </si>
  <si>
    <t>Attributable to:</t>
  </si>
  <si>
    <t xml:space="preserve"> Assets</t>
  </si>
  <si>
    <t xml:space="preserve"> Current assets</t>
  </si>
  <si>
    <t xml:space="preserve"> Liabilities and shareholders’ equity </t>
  </si>
  <si>
    <t xml:space="preserve"> Shareholders’ equity</t>
  </si>
  <si>
    <t xml:space="preserve"> Non-current liabilities</t>
  </si>
  <si>
    <t xml:space="preserve"> Current liabilities</t>
  </si>
  <si>
    <t xml:space="preserve"> Total liabilities and shareholders’ equity</t>
  </si>
  <si>
    <t>*****  Starting from 1 January 2011, the Group has revised its operational segments to reflect changes in organizational responsibilities as  a consequence, Petrochemical segment ceased to report separately and is included in Downstream Heating operations have been reclassified to Downstream from former Gas and PowerINA’s gas wholesale trading subsidiary has been reclassified to Gas Midstream from Upstream. As a result of this resegmentation, the Group has the following three reporting segments: Upstream, Downstream, Gas Midstream. Comparative periods have been restated accordingly.</t>
  </si>
  <si>
    <t xml:space="preserve">Retail refined product sales by type (kt) </t>
  </si>
  <si>
    <t>Romania</t>
  </si>
  <si>
    <t>Czech Republic</t>
  </si>
  <si>
    <t>Other</t>
  </si>
  <si>
    <t>Profit from operations</t>
  </si>
  <si>
    <t>Write-off of/(reversal of write-off) inventories</t>
  </si>
  <si>
    <t>Increase/ (decrease) in provisions</t>
  </si>
  <si>
    <t>Write off / (reversal of write off) of receivables</t>
  </si>
  <si>
    <t>Net gain on sale of subsidiaries</t>
  </si>
  <si>
    <t>Interest income</t>
  </si>
  <si>
    <t>Other financial (gain) loss, net</t>
  </si>
  <si>
    <t>Other non cash items</t>
  </si>
  <si>
    <t>Operating cash flow before changes in working capital</t>
  </si>
  <si>
    <t>(Increase) / decrease  in inventories</t>
  </si>
  <si>
    <t>Increase / (decrease) in other current liabilities</t>
  </si>
  <si>
    <t>Net cash provided by operating activities</t>
  </si>
  <si>
    <t>Capital expenditures, exploration and development costs</t>
  </si>
  <si>
    <t>Proceeds from disposals of non-current assets</t>
  </si>
  <si>
    <t>Net cash inflow on sales on subsidiary undertakings</t>
  </si>
  <si>
    <t>Proceeds from disposal of investments</t>
  </si>
  <si>
    <t>Changes in loans given and long-term bank deposits</t>
  </si>
  <si>
    <t>Changes in short-term investments</t>
  </si>
  <si>
    <t>Interest received and other financial income</t>
  </si>
  <si>
    <t>Net cash (used in) / provided by investing activities</t>
  </si>
  <si>
    <t>Interest paid and other financial costs</t>
  </si>
  <si>
    <t>Dividends paid to shareholders</t>
  </si>
  <si>
    <t>Dividends paid to minority interest</t>
  </si>
  <si>
    <t>Non-controlling interest contribution</t>
  </si>
  <si>
    <t>Sale of treasury shares</t>
  </si>
  <si>
    <t>Repurchase of treasury shares</t>
  </si>
  <si>
    <t>Net cash used in financing activities</t>
  </si>
  <si>
    <t>Increase/(decrease) in cash and cash equivalents</t>
  </si>
  <si>
    <t>Cash at the beginning of the period</t>
  </si>
  <si>
    <t xml:space="preserve">from which </t>
  </si>
  <si>
    <t xml:space="preserve"> - presented in Balance Sheet</t>
  </si>
  <si>
    <t xml:space="preserve"> - attributable to Disposal Group</t>
  </si>
  <si>
    <t>Exchange differences on the consolidation of foreign subsidiaries</t>
  </si>
  <si>
    <t>Unrealised foreign exchange difference on cash and cash equivalents</t>
  </si>
  <si>
    <t xml:space="preserve">Cash at the end of the period </t>
  </si>
  <si>
    <t xml:space="preserve"> - </t>
  </si>
  <si>
    <t>Upstream</t>
  </si>
  <si>
    <t>Downstream</t>
  </si>
  <si>
    <t>Gas Midstream</t>
  </si>
  <si>
    <t>Corporate and other</t>
  </si>
  <si>
    <t>Intersegment transfers</t>
  </si>
  <si>
    <t>Intersegment transactions</t>
  </si>
  <si>
    <t>TOTAL EBITDA</t>
  </si>
  <si>
    <t>Intersegment</t>
  </si>
  <si>
    <t>TOTAL TANGIBLE ASSETS</t>
  </si>
  <si>
    <t>FY 2012
restated</t>
  </si>
  <si>
    <t>Inter(segment transfers)</t>
  </si>
  <si>
    <t>31-Mar-2012 restated</t>
  </si>
  <si>
    <t>30-Jun-2012 restated</t>
  </si>
  <si>
    <t>30-Sep-2012 restated</t>
  </si>
  <si>
    <t>31-Dec-2012 restated</t>
  </si>
  <si>
    <t>31-Mar-2013 restated</t>
  </si>
  <si>
    <t>30-Jun-2013 restated</t>
  </si>
  <si>
    <t>30-Sep-2013</t>
  </si>
  <si>
    <t>31-Dec-2013</t>
  </si>
  <si>
    <t>31-Mar-2014</t>
  </si>
  <si>
    <t>30-Jun-2014</t>
  </si>
  <si>
    <t>30-Sep-2014</t>
  </si>
  <si>
    <t>31-Dec-2014</t>
  </si>
  <si>
    <t>Operating profit/(loss) excl. spec. items</t>
  </si>
  <si>
    <t>TOTAL Operating Profit excl. spec. items</t>
  </si>
  <si>
    <t>TOTAL Operating profit</t>
  </si>
  <si>
    <t>TOTAL Depreciation</t>
  </si>
  <si>
    <t>TOTAL Net sales revenues</t>
  </si>
  <si>
    <t>TOTAL Net external sales revenues</t>
  </si>
  <si>
    <t>Net sales revenues (HUF mn)</t>
  </si>
  <si>
    <t>EBITDA (HUF mn)</t>
  </si>
  <si>
    <t>Depreciation (HUF mn)</t>
  </si>
  <si>
    <t>Operating Profit (HUF mn)</t>
  </si>
  <si>
    <t>TANGIBLE ASSETS (HUF mn)</t>
  </si>
  <si>
    <t>EBITDA excl. spec. items (HUF mn)</t>
  </si>
  <si>
    <t>TOTAL EBITDA excl. spec. items</t>
  </si>
  <si>
    <t>Operating Profit excl. spec. items (HUF mn)</t>
  </si>
  <si>
    <t>Net sales revenues (USD mn)</t>
  </si>
  <si>
    <t>EBITDA (USD mn)</t>
  </si>
  <si>
    <t>EBITDA excl. spec. items (USD mn)</t>
  </si>
  <si>
    <t>Depreciation (USD mn)</t>
  </si>
  <si>
    <t>Operating Profit (USD mn)</t>
  </si>
  <si>
    <t>Operating Profit excl. spec. items (USD mn)</t>
  </si>
  <si>
    <t>TANGIBLE ASSETS (USD mn)</t>
  </si>
  <si>
    <t>Q2 2014 restated</t>
  </si>
  <si>
    <t>-</t>
  </si>
  <si>
    <t>Q4  2014</t>
  </si>
  <si>
    <t>Brent dated (USD/bbl)</t>
  </si>
  <si>
    <t>Ural Blend (USD/bbl)</t>
  </si>
  <si>
    <t>Brent Ural spread (USD/bbl)</t>
  </si>
  <si>
    <t>Crack spread – premium unleaded (USD/t) FOB ROTT</t>
  </si>
  <si>
    <t>Crack spread – gas oil (USD/t) FOB ROTT</t>
  </si>
  <si>
    <t>Crack spread – naphtha (USD/t) FOB MED</t>
  </si>
  <si>
    <t>Crack spread – fuel oil 3.5 (USD/t)</t>
  </si>
  <si>
    <t>Ethylene (EUR/t)</t>
  </si>
  <si>
    <t>HUF/USD average</t>
  </si>
  <si>
    <t>HUF/EUR average</t>
  </si>
  <si>
    <t>HUF/HRK average</t>
  </si>
  <si>
    <t>HRK/USD average</t>
  </si>
  <si>
    <t>HUF/USD closing rate</t>
  </si>
  <si>
    <t>HUF/EUR closing rate</t>
  </si>
  <si>
    <t>112.6</t>
  </si>
  <si>
    <t>111.1</t>
  </si>
  <si>
    <t>1.49</t>
  </si>
  <si>
    <t>HUF/HRK closing rate</t>
  </si>
  <si>
    <t>HRK/USD closing rate</t>
  </si>
  <si>
    <t>Main external parameters</t>
  </si>
  <si>
    <t>31-Mar-2012</t>
  </si>
  <si>
    <t>30-Jun-2012</t>
  </si>
  <si>
    <t>30-Sep-2012</t>
  </si>
  <si>
    <t>31-Dec-2012</t>
  </si>
  <si>
    <t>31-Mar-2013</t>
  </si>
  <si>
    <t>30-Jun-2013</t>
  </si>
  <si>
    <t>Total MOL Group refinery margin</t>
  </si>
  <si>
    <t>Complex refinery margin (MOL+Slovnaft)</t>
  </si>
  <si>
    <t>Foreign investors (mainly institutional)</t>
  </si>
  <si>
    <t>Hungarian State (MNV Zrt., Pension Reform and Debt Reduction Fund</t>
  </si>
  <si>
    <t>Oman Oil (Budapest) Limited</t>
  </si>
  <si>
    <t>CEZ MH B.V.</t>
  </si>
  <si>
    <t>Magnolia Finance Limited</t>
  </si>
  <si>
    <t>ING Bank N.V.</t>
  </si>
  <si>
    <t xml:space="preserve">Crescent Petroleum </t>
  </si>
  <si>
    <t>Dana Gas PJSC</t>
  </si>
  <si>
    <t>UniCredit Bank AG</t>
  </si>
  <si>
    <t>Credit Agricole</t>
  </si>
  <si>
    <t>OTP Bank Plc.</t>
  </si>
  <si>
    <t>MOL Plc. (treasury shares)</t>
  </si>
  <si>
    <t>Total shares issued</t>
  </si>
  <si>
    <t>Average outstanding shares (quarterly)</t>
  </si>
  <si>
    <t>Please note, that data above do not fully reflect the ownership structure in the Share Register. The registration is not mandatory. The shareholder may exercise its rights towards the company, if the shareholder is registered in the Share Register.</t>
  </si>
  <si>
    <t>104 519 063</t>
  </si>
  <si>
    <t>Shareholders structure (%)</t>
  </si>
  <si>
    <t>Unit</t>
  </si>
  <si>
    <t>Environmental &amp; sustainability data</t>
  </si>
  <si>
    <t>mn tn</t>
  </si>
  <si>
    <t>Volume of spills</t>
  </si>
  <si>
    <t>Health and safety indicators</t>
  </si>
  <si>
    <t>Fatalities – own empl.</t>
  </si>
  <si>
    <t>Pcs</t>
  </si>
  <si>
    <t>Human capital</t>
  </si>
  <si>
    <t>Total workforce</t>
  </si>
  <si>
    <t>%</t>
  </si>
  <si>
    <t>Social indicators and ethics data</t>
  </si>
  <si>
    <t>mn HUF</t>
  </si>
  <si>
    <t>Ethical notifications</t>
  </si>
  <si>
    <t>Ethical misconducts</t>
  </si>
  <si>
    <t>Q2 2012
restated</t>
  </si>
  <si>
    <t>n.a.</t>
  </si>
  <si>
    <r>
      <t>m</t>
    </r>
    <r>
      <rPr>
        <vertAlign val="superscript"/>
        <sz val="10"/>
        <rFont val="Arial"/>
        <family val="2"/>
        <charset val="238"/>
      </rPr>
      <t>3</t>
    </r>
  </si>
  <si>
    <t>Segmental data (HUF mn)</t>
  </si>
  <si>
    <t>Segmental data (USD mn)</t>
  </si>
  <si>
    <t>Sustanability figures</t>
  </si>
  <si>
    <t>External parameters</t>
  </si>
  <si>
    <t>Shareholders structure</t>
  </si>
  <si>
    <t>Q4 2013 restated</t>
  </si>
  <si>
    <t>Q3 2014
 restated</t>
  </si>
  <si>
    <t>Q3 2014
Restated</t>
  </si>
  <si>
    <t>Q2 2014
Restated</t>
  </si>
  <si>
    <t>Q1 2014
Restated</t>
  </si>
  <si>
    <t>Q1 2015</t>
  </si>
  <si>
    <t>31-Mar-2015</t>
  </si>
  <si>
    <t>Q3 2014 restated</t>
  </si>
  <si>
    <t>Q4 2014 restated</t>
  </si>
  <si>
    <t>FY 2014 restated</t>
  </si>
  <si>
    <t>Q4 2014
Restated</t>
  </si>
  <si>
    <t>FY 2014
Restated</t>
  </si>
  <si>
    <t>31-Mar-2014
Restated</t>
  </si>
  <si>
    <t>31-Dec-2014
Restated</t>
  </si>
  <si>
    <t>Q1 2014
restated</t>
  </si>
  <si>
    <t>FY 2014
restated</t>
  </si>
  <si>
    <t>FY 2014 
restated</t>
  </si>
  <si>
    <t>31-Dec-2014
restated</t>
  </si>
  <si>
    <t>30-Sep-2014
restated</t>
  </si>
  <si>
    <t>Q2 2014 Restated</t>
  </si>
  <si>
    <t>Q3 2014 Restated</t>
  </si>
  <si>
    <t>30-Jun-2014 Restated</t>
  </si>
  <si>
    <t>30-Sep-2014 Restated</t>
  </si>
  <si>
    <t>Consolidated IFRS profit / loss (P&amp;L) statement (HUF mn)</t>
  </si>
  <si>
    <t>Q2 2014
restated</t>
  </si>
  <si>
    <t>Q3 2014
restated</t>
  </si>
  <si>
    <t>Q4 2014
restated</t>
  </si>
  <si>
    <t>Consolidated IFRS balance sheet statement (HUF mn)</t>
  </si>
  <si>
    <t>Consolidated IFRS cash flow statement (HUF mn)</t>
  </si>
  <si>
    <t>Currency translation differences relating to cash and cash equivalent</t>
  </si>
  <si>
    <t>Q2 2015</t>
  </si>
  <si>
    <t>30-Jun-2015</t>
  </si>
  <si>
    <t>Net (gain) / loss on sale of property, plant &amp; equipment</t>
  </si>
  <si>
    <t>30-Sep-2014
Restated</t>
  </si>
  <si>
    <t>Q1 2015
Restated</t>
  </si>
  <si>
    <t>Q3 2015</t>
  </si>
  <si>
    <t>30-Sep-2015</t>
  </si>
  <si>
    <t>Q1 2015
 restated</t>
  </si>
  <si>
    <t>Q2 2015
 restated</t>
  </si>
  <si>
    <t>Q4 2015</t>
  </si>
  <si>
    <t>FY 2015</t>
  </si>
  <si>
    <t>31-Dec-2015</t>
  </si>
  <si>
    <t xml:space="preserve">Petchem production by product type (kt) </t>
  </si>
  <si>
    <t>Butadiene products</t>
  </si>
  <si>
    <t>Q3 2015 restated</t>
  </si>
  <si>
    <t>Net financial (expenses) / gain</t>
  </si>
  <si>
    <t>Q2 2015 restated</t>
  </si>
  <si>
    <t>Q1 2015 restated</t>
  </si>
  <si>
    <t>Profit / (loss) from operation</t>
  </si>
  <si>
    <t>Financial (expense) / gain, net</t>
  </si>
  <si>
    <t>Profit / (loss) before tax</t>
  </si>
  <si>
    <t>PROFIT / (LOSS) FOR THE PERIOD</t>
  </si>
  <si>
    <t>31-Mar-2015 Restated</t>
  </si>
  <si>
    <t>30-Jun-2015 Restated</t>
  </si>
  <si>
    <t>30-Sep-2015 Restated</t>
  </si>
  <si>
    <t>Q2 2015
restated</t>
  </si>
  <si>
    <t>Q3 2015
restated</t>
  </si>
  <si>
    <t>30-Jun-2015
restated</t>
  </si>
  <si>
    <t>30-Sep-2015
restated</t>
  </si>
  <si>
    <t>Q1 2016</t>
  </si>
  <si>
    <t>Process safety events (Tier1)</t>
  </si>
  <si>
    <t>Prs</t>
  </si>
  <si>
    <t>Q3 2015
 restated</t>
  </si>
  <si>
    <t>Q4 2015
 restated</t>
  </si>
  <si>
    <t>FY 2015 restated</t>
  </si>
  <si>
    <t>Q4 2015 restated</t>
  </si>
  <si>
    <t>Q4 2015   restated</t>
  </si>
  <si>
    <t>Foreign exchange losses</t>
  </si>
  <si>
    <t>Foreign exchange gains</t>
  </si>
  <si>
    <t>Acquisition of non-controlling  interest</t>
  </si>
  <si>
    <t>Q4 2015  restated</t>
  </si>
  <si>
    <t>Q3 2014  restated</t>
  </si>
  <si>
    <t>Q2 2014  restated</t>
  </si>
  <si>
    <t>Q3 2013 
restated</t>
  </si>
  <si>
    <t>Q2 2016</t>
  </si>
  <si>
    <t>Issuance of notes</t>
  </si>
  <si>
    <t>Repayment of notes</t>
  </si>
  <si>
    <t>Clean CCS EBIT</t>
  </si>
  <si>
    <t>Kurdistan Region of Iraq</t>
  </si>
  <si>
    <t>United Kingdom</t>
  </si>
  <si>
    <t>Pakistan</t>
  </si>
  <si>
    <t>CAPEX by  type  (in HUF bn)</t>
  </si>
  <si>
    <t>Total</t>
  </si>
  <si>
    <t>Normalized CAPEX</t>
  </si>
  <si>
    <t>R&amp;M CAPEX and investments</t>
  </si>
  <si>
    <t xml:space="preserve">Retail CAPEX and investments </t>
  </si>
  <si>
    <t xml:space="preserve">Petrochemicals CAPEX </t>
  </si>
  <si>
    <t>Power and other</t>
  </si>
  <si>
    <t>Refinery margin</t>
  </si>
  <si>
    <t>Total MOL Group refinery margin (USD/bbl)</t>
  </si>
  <si>
    <t>Complex refinery margin (MOL+Slovnaft) (USD/bbl)</t>
  </si>
  <si>
    <t>Total olefin</t>
  </si>
  <si>
    <t>Butadiene</t>
  </si>
  <si>
    <t>Raffinate</t>
  </si>
  <si>
    <t>MOL Group filling stations</t>
  </si>
  <si>
    <t xml:space="preserve">Croatia </t>
  </si>
  <si>
    <t>Bosnia and Herzegovina</t>
  </si>
  <si>
    <t>Serbia</t>
  </si>
  <si>
    <t>Slovenia</t>
  </si>
  <si>
    <t>Montenegro</t>
  </si>
  <si>
    <t>Capital Expenditures (USD mn)</t>
  </si>
  <si>
    <t>MOL share price closing (HUF)</t>
  </si>
  <si>
    <t>Brent dated closing (USD/bbl)</t>
  </si>
  <si>
    <t>3m USD LIBOR (%)</t>
  </si>
  <si>
    <t>3m EURIBOR (%)</t>
  </si>
  <si>
    <t>3m BUBOR (%)</t>
  </si>
  <si>
    <t>Clean CCS-based Downstream</t>
  </si>
  <si>
    <t>Clean CCS-based EBITDA</t>
  </si>
  <si>
    <t>o/w exploration CAPEX</t>
  </si>
  <si>
    <t>Total outside MOL Group</t>
  </si>
  <si>
    <t>Total BDEU production</t>
  </si>
  <si>
    <t>Total polymers</t>
  </si>
  <si>
    <t xml:space="preserve">Change in regional motor fuel demand </t>
  </si>
  <si>
    <t>CEE 10 countries</t>
  </si>
  <si>
    <t>Market trends and sales analysis</t>
  </si>
  <si>
    <t>Exploration</t>
  </si>
  <si>
    <t>Russia</t>
  </si>
  <si>
    <t>Norway</t>
  </si>
  <si>
    <t>Development</t>
  </si>
  <si>
    <t>Acquisition</t>
  </si>
  <si>
    <t>Kutatás</t>
  </si>
  <si>
    <t>Magyarország</t>
  </si>
  <si>
    <t>Horvátország</t>
  </si>
  <si>
    <t>Irak Kurdisztáni Régiója</t>
  </si>
  <si>
    <t>Oroszország</t>
  </si>
  <si>
    <t>Pakisztán</t>
  </si>
  <si>
    <t>Egyesült Királyság</t>
  </si>
  <si>
    <t>Norvégia</t>
  </si>
  <si>
    <t>Egyéb</t>
  </si>
  <si>
    <t>Összesen</t>
  </si>
  <si>
    <t>Fejlesztés</t>
  </si>
  <si>
    <t>Akvizíció</t>
  </si>
  <si>
    <t xml:space="preserve">Retail refined product sales by country (kt) Gasoline </t>
  </si>
  <si>
    <t>Retail refined product sales by country (kt) Diesel</t>
  </si>
  <si>
    <t>Értékesítés nettó árbevétele</t>
  </si>
  <si>
    <t xml:space="preserve">EBITDA </t>
  </si>
  <si>
    <t>Üzleti eredmény</t>
  </si>
  <si>
    <t>Pénzügyi műveletek nyeresége/vesztesége (-)</t>
  </si>
  <si>
    <t>Anyavállalati részvényesek részesedése a nettó eredményből</t>
  </si>
  <si>
    <t>EPS, USD</t>
  </si>
  <si>
    <t>EPS speciális tételek nélkül, USD</t>
  </si>
  <si>
    <t>EBITDA speciális tételek nélkül</t>
  </si>
  <si>
    <t>Újrabesz. árakkal becsült „tiszta” EBITDA</t>
  </si>
  <si>
    <t>Üzleti eredmény speciális tételek nélkül</t>
  </si>
  <si>
    <t>Újrabesz. árakkal becsült „tiszta” üzleti eredmény</t>
  </si>
  <si>
    <t>Működési cash flow</t>
  </si>
  <si>
    <t>Működési cash flow a működőtőke változása előtt</t>
  </si>
  <si>
    <t>Egyszerűsített Nettó adósság/EBITDA</t>
  </si>
  <si>
    <t>MOL-csoport pénzügyi összefoglaló (Mrd Ft)</t>
  </si>
  <si>
    <t>MOL-csoport pénzügyi összefoglaló (millió USD)</t>
  </si>
  <si>
    <t>Beruházások és befektetések</t>
  </si>
  <si>
    <t>Egyéb Nemzetközi</t>
  </si>
  <si>
    <t>Földgáztermelés</t>
  </si>
  <si>
    <t>Szíria</t>
  </si>
  <si>
    <t xml:space="preserve">Szénhidrogén-termelés (ezer hordó/nap) </t>
  </si>
  <si>
    <t>Realizált szénhidrogén árak</t>
  </si>
  <si>
    <t>Átlagos realizált kőolaj és kondenzátum ár (USD/bbl)</t>
  </si>
  <si>
    <t>Átlagos realizált gáz ár (USD/boe)</t>
  </si>
  <si>
    <t>Syria</t>
  </si>
  <si>
    <t>Other International</t>
  </si>
  <si>
    <t>o/w Croatian offshore</t>
  </si>
  <si>
    <t>amiből off-shore</t>
  </si>
  <si>
    <t xml:space="preserve">amiből kutatási CAPEX </t>
  </si>
  <si>
    <t>o/w Retail</t>
  </si>
  <si>
    <t>Ebből Petrolkémia</t>
  </si>
  <si>
    <t>Ebből Kiskereskedelem</t>
  </si>
  <si>
    <t>Újrabeszerzési árakkal becsült „tiszta” EBITDA</t>
  </si>
  <si>
    <t>Újrabeszerzési árakkal becsült „tiszta” üzleti eredmény</t>
  </si>
  <si>
    <r>
      <t>EBITDA speciális tételek nélkül</t>
    </r>
    <r>
      <rPr>
        <vertAlign val="superscript"/>
        <sz val="8"/>
        <color rgb="FF000000"/>
        <rFont val="Calibri"/>
        <family val="2"/>
        <scheme val="minor"/>
      </rPr>
      <t>(1)</t>
    </r>
  </si>
  <si>
    <r>
      <t>Üzleti eredmény speciális tételek nélkül</t>
    </r>
    <r>
      <rPr>
        <vertAlign val="superscript"/>
        <sz val="8"/>
        <color rgb="FF000000"/>
        <rFont val="Calibri"/>
        <family val="2"/>
        <scheme val="minor"/>
      </rPr>
      <t>(1)</t>
    </r>
  </si>
  <si>
    <t>o/w Petchem</t>
  </si>
  <si>
    <t>Ebből Petrolkémia üzleti újrabeszerzési árakkal becsült „tiszta” EBITDA-ja</t>
  </si>
  <si>
    <t>MOL Csoport</t>
  </si>
  <si>
    <t>MOL-csoport az INA nélkül</t>
  </si>
  <si>
    <t>Újrabeszerzési árakkal becsült „tiszta” üzleti eredménye</t>
  </si>
  <si>
    <t>INA-csoport</t>
  </si>
  <si>
    <t>CAPEX (in HUF bn)</t>
  </si>
  <si>
    <t>Beruházások és befektetések típus szerinti bontásban (Mrd Ft)</t>
  </si>
  <si>
    <t>Normalizált beruházások és befektetések</t>
  </si>
  <si>
    <t>Beruházások és befektetések (Mrd Ft)</t>
  </si>
  <si>
    <t>Feldolgozás és Kereskedelem beruházások és befektetések</t>
  </si>
  <si>
    <t>Kiskereskedelem beruházások és befektetések</t>
  </si>
  <si>
    <t>Vegyipar beruházások és befektetések</t>
  </si>
  <si>
    <t>Energia és egyéb</t>
  </si>
  <si>
    <t xml:space="preserve">Összesen </t>
  </si>
  <si>
    <t>Finomítói árrések</t>
  </si>
  <si>
    <t>Csoportszintű finomítói árrés (USD/bbl)</t>
  </si>
  <si>
    <t>Komplex finomítói árrés (MOL+Slovnaft) (USD/bbl)</t>
  </si>
  <si>
    <t>Integrált petrolkémiai árrés (EUR/t)</t>
  </si>
  <si>
    <t>Külső kőolaj- és petrolkémiai termék- értékesítés országonként (kt)</t>
  </si>
  <si>
    <t>Szlovákia</t>
  </si>
  <si>
    <t>Olaszország</t>
  </si>
  <si>
    <t>Egyéb piacok</t>
  </si>
  <si>
    <t>Külső kőolaj- és petrolkémiai termék-értékesítés termékenként (kt)</t>
  </si>
  <si>
    <t>Kőolajtermékek</t>
  </si>
  <si>
    <t>Ebből kiskereskedelmi értékesítés</t>
  </si>
  <si>
    <t>Petrolkémiai termékértékesítés</t>
  </si>
  <si>
    <t>Vegyipari benzin</t>
  </si>
  <si>
    <t>Motorbenzin</t>
  </si>
  <si>
    <t>Gázolaj</t>
  </si>
  <si>
    <t>Tüzelőolaj</t>
  </si>
  <si>
    <t>Kerozin</t>
  </si>
  <si>
    <t>Fűtőolaj</t>
  </si>
  <si>
    <t>Egyéb termék</t>
  </si>
  <si>
    <t>ebből kiskereskedelmi értékesítés</t>
  </si>
  <si>
    <t>Petrolkémia alapanyag-átadás</t>
  </si>
  <si>
    <t>Külső kőolajtermék értékesítési adatok (kt)</t>
  </si>
  <si>
    <t>Kőolaj-feldolgozási adatok (kt)</t>
  </si>
  <si>
    <t>Saját termelésű kőolaj</t>
  </si>
  <si>
    <t>Import kőolaj</t>
  </si>
  <si>
    <t>Kondenzátum</t>
  </si>
  <si>
    <t>Egyéb alapanyag</t>
  </si>
  <si>
    <t>Teljes feldolgozott mennyiség</t>
  </si>
  <si>
    <t>Vásárolt és értékesített termékek</t>
  </si>
  <si>
    <t>Finomítói termelés (kt)</t>
  </si>
  <si>
    <t>Gázolaj és tüzelőolaj</t>
  </si>
  <si>
    <t>Veszteség</t>
  </si>
  <si>
    <t>Saját felhasználás</t>
  </si>
  <si>
    <t>Teljes finomítói termelés</t>
  </si>
  <si>
    <t>Petrolkémiai értékesítés termék-csoportonként (kt)</t>
  </si>
  <si>
    <t>Olefin termékek</t>
  </si>
  <si>
    <t>Polimer termékek</t>
  </si>
  <si>
    <t>Butadién termékek</t>
  </si>
  <si>
    <t>Olefin termékek értékesítése MOL-csoporton belül</t>
  </si>
  <si>
    <t>Petrolkémiai termelés (kt)</t>
  </si>
  <si>
    <t>Etilén</t>
  </si>
  <si>
    <t>Egyéb termékek</t>
  </si>
  <si>
    <t>Összes olefin</t>
  </si>
  <si>
    <t>Butadién</t>
  </si>
  <si>
    <t>Összes BDEU termelés</t>
  </si>
  <si>
    <t>Összes polimer</t>
  </si>
  <si>
    <t>Kiskereskedelmi kőolajtermék-értékesítés (kt)</t>
  </si>
  <si>
    <t>Gáz- és tüzelőolaj</t>
  </si>
  <si>
    <t>Petrolkémia</t>
  </si>
  <si>
    <t>Feldolgozás és Kereskedelem</t>
  </si>
  <si>
    <t>Kiskereskedelmi kőolajtermék-értékesítés (kt) - Benzin</t>
  </si>
  <si>
    <t>Románia</t>
  </si>
  <si>
    <t>Csehország</t>
  </si>
  <si>
    <t>Kiskereskedelmi kőolajtermék-értékesítés (kt) - Gázolaj</t>
  </si>
  <si>
    <t>MOL-csoport töltőállomások</t>
  </si>
  <si>
    <t>Bosznia Hercegovina</t>
  </si>
  <si>
    <t>Szerbia</t>
  </si>
  <si>
    <t>Szlovénia</t>
  </si>
  <si>
    <t>Montenegró</t>
  </si>
  <si>
    <t>A régiós motor üzemanyag kereslet változása</t>
  </si>
  <si>
    <t>KKE 10 ország</t>
  </si>
  <si>
    <t>*Source: MOL estimation</t>
  </si>
  <si>
    <t>*Forrás: MOL becslés</t>
  </si>
  <si>
    <t>Teljes piac* / Market*</t>
  </si>
  <si>
    <t>MOL Csoport értékesítés / MOL Group sales</t>
  </si>
  <si>
    <t>Benzin / Gasoline</t>
  </si>
  <si>
    <t>Dízel / Diesel</t>
  </si>
  <si>
    <t>Motor üzemanyagok / Motor fuels</t>
  </si>
  <si>
    <t xml:space="preserve">Piaci trendek és értékesítés-elemzés </t>
  </si>
  <si>
    <t>Gáz Midstream IFRS eredmények (Mrd Ft)</t>
  </si>
  <si>
    <t xml:space="preserve">Nettó árbevétel </t>
  </si>
  <si>
    <t>Egyéb működési bevétel</t>
  </si>
  <si>
    <t>Összes működési bevétel</t>
  </si>
  <si>
    <t>Anyagjellegű ráfordítások</t>
  </si>
  <si>
    <t>Személyi jellegű ráfordítások</t>
  </si>
  <si>
    <t xml:space="preserve">Értékcsökkenés és értékvesztés </t>
  </si>
  <si>
    <t>Egyéb működési költségek és ráfordítások</t>
  </si>
  <si>
    <t>Saját termelésű készletek állományváltozása</t>
  </si>
  <si>
    <t>Saját előállítású eszközök aktivált értéke</t>
  </si>
  <si>
    <t>Összes működési költség</t>
  </si>
  <si>
    <t>Pénzügyi műveletek nettó nyeresége / vesztesége (-)</t>
  </si>
  <si>
    <t>Részesedés a társult vállalkozások eredményéből</t>
  </si>
  <si>
    <t>Adózás előtti eredmény</t>
  </si>
  <si>
    <t>Nyereségadó</t>
  </si>
  <si>
    <t>IDŐSZAK eredménye</t>
  </si>
  <si>
    <t>Anyavállalati részvényesek részesedése az eredményből</t>
  </si>
  <si>
    <t>Ebből:</t>
  </si>
  <si>
    <t xml:space="preserve">Külső tulajdonosok részesedése az eredményből  </t>
  </si>
  <si>
    <t>Anyavállalati részvényeseket megillető egy részvényre jutó eredmény (Ft)</t>
  </si>
  <si>
    <t>Anyavállalati részvényeseket megillető egy részvényre jutó higított eredmény (Ft)</t>
  </si>
  <si>
    <t>IFRS szerinti konszolidált mérleg (Millió Ft)</t>
  </si>
  <si>
    <t>ESZKÖZÖK</t>
  </si>
  <si>
    <t>Befektetett eszközök</t>
  </si>
  <si>
    <t>Immateriális javak</t>
  </si>
  <si>
    <t>Tárgyi eszközök</t>
  </si>
  <si>
    <t>Befektetések társult és közös vállalkozásokban</t>
  </si>
  <si>
    <t>Értékesíthető befektetések</t>
  </si>
  <si>
    <t>Halasztott adó eszközök</t>
  </si>
  <si>
    <t>Egyéb befektetett eszközök</t>
  </si>
  <si>
    <t>Összes befektetett eszköz</t>
  </si>
  <si>
    <t>Forgóeszközök</t>
  </si>
  <si>
    <t>Készletek</t>
  </si>
  <si>
    <t>Értékpapírok</t>
  </si>
  <si>
    <t>Egyéb forgóeszközök</t>
  </si>
  <si>
    <t>Pénzeszközök</t>
  </si>
  <si>
    <t>Összes forgóeszköz</t>
  </si>
  <si>
    <t>Igénybe vett anyagjellegű szolgáltatások</t>
  </si>
  <si>
    <t>Eladott áruk beszerzési értéke</t>
  </si>
  <si>
    <t>Anyagköltség</t>
  </si>
  <si>
    <t>Egyéb pénzügyi bevételek</t>
  </si>
  <si>
    <t>Céltartalék kamata</t>
  </si>
  <si>
    <t>Egyéb pénzügyi ráfordítások</t>
  </si>
  <si>
    <t>Vevőkövetelések, nettó</t>
  </si>
  <si>
    <t>Értékesítendő eszközök</t>
  </si>
  <si>
    <t>Anyavállalati részvényesekre jutó saját tőke</t>
  </si>
  <si>
    <t>Tartalékok</t>
  </si>
  <si>
    <t>Nem irányító tulajdonosok részesedése az eredményből</t>
  </si>
  <si>
    <t>Összes saját tőke</t>
  </si>
  <si>
    <t>Hosszú lejáratú kötelezettségek</t>
  </si>
  <si>
    <t>Hosszú lejáratú hitelek</t>
  </si>
  <si>
    <t xml:space="preserve">Céltartalékok </t>
  </si>
  <si>
    <t>Halasztott adó kötelezettségek</t>
  </si>
  <si>
    <t>Egyéb hosszú lejáratú kötelezettségek</t>
  </si>
  <si>
    <t>Összes hosszú lejáratú kötelezettség</t>
  </si>
  <si>
    <t>Rövid lejáratú kötelezettségek</t>
  </si>
  <si>
    <t>Szállítók és egyéb kötelezettségek</t>
  </si>
  <si>
    <t>Fizetendő nyereségadók</t>
  </si>
  <si>
    <t>Céltartalékok várható kötelezettségekre</t>
  </si>
  <si>
    <t>Rövid lejáratú hitelek</t>
  </si>
  <si>
    <t>Összes rövid lejáratú kötelezettség</t>
  </si>
  <si>
    <t>ÖSSZES SAJÁT TŐKE ÉS KÖTELEZETTSÉGEK</t>
  </si>
  <si>
    <t>Értékcsökkenés, amortizáció és értékvesztés</t>
  </si>
  <si>
    <t>Készletek értékvesztése / visszaírása (-)</t>
  </si>
  <si>
    <t>Céltartalékok növekedése / csökkenése (-)</t>
  </si>
  <si>
    <t>Befektetett eszközök értékesítéséből származó nyereség (-) / veszteség</t>
  </si>
  <si>
    <t>Követelések értékvesztése / visszaírása (-)</t>
  </si>
  <si>
    <t>Leányvállalatok értékesítéséből származó nettó nyereség (-) / veszteség</t>
  </si>
  <si>
    <t>Devizás átértékelés nettó nyeresége (-) / vesztesége</t>
  </si>
  <si>
    <t>Egyéb pénzügyi bevételek (-) / ráfordítások, nettó</t>
  </si>
  <si>
    <t>Részesedés társult és közös vezetésű vállalatok eredményéből</t>
  </si>
  <si>
    <t>Egyéb pénzmozgással nem járó tételek</t>
  </si>
  <si>
    <t>Üzleti tevékenységből származó nettó pénzáramlás a működő tőke változás előtt</t>
  </si>
  <si>
    <t>Konverziós opció valós értékeléséből származó különbözet</t>
  </si>
  <si>
    <t>Üzleti tevékenységből származó nettó pénzáramlás</t>
  </si>
  <si>
    <t>Fizetett nyereségadó</t>
  </si>
  <si>
    <t>Készletek csökkenése / növekedése (-)</t>
  </si>
  <si>
    <t>Vevő követelések csökkenése / növekedése (-)</t>
  </si>
  <si>
    <t>Szállítói tartozások növekedése / csökkenése (-)</t>
  </si>
  <si>
    <t>Egyéb rövid lejáratú kötelezettségek növekedése / csökkenése (-)</t>
  </si>
  <si>
    <t>Beruházások, szénhidrogén kutatási és fejlesztési költségek</t>
  </si>
  <si>
    <t>Befektetett eszközök értékesítéséből származó pénzeszköz</t>
  </si>
  <si>
    <t>Rövid lejáratú befektetések állományváltozása</t>
  </si>
  <si>
    <t>Kapott kamatok és egyéb pénzügyi bevételek</t>
  </si>
  <si>
    <t>Kapott osztalék</t>
  </si>
  <si>
    <t>Befektetési tevékenység nettó pénzáramlása</t>
  </si>
  <si>
    <t>Adott hitelek és hosszú lejáratú bankbetétek változása</t>
  </si>
  <si>
    <t>Leányvállalatok értékesítéséből származó nettó pénzáramlás</t>
  </si>
  <si>
    <t>Társult vállalkozások és egyéb befektetések értékesítéséből származó pénzeszköz</t>
  </si>
  <si>
    <t>Finanszírozási tevékenység nettó pénzáramlása</t>
  </si>
  <si>
    <t>Fizetett kamatok és egyéb pénzügyi ráfordítások</t>
  </si>
  <si>
    <t>Tulajdonosoknak fizetett osztalékok</t>
  </si>
  <si>
    <t>Külső tulajdonosoknak fizetett osztalékok és kisebbségi részesedések megvásárlása</t>
  </si>
  <si>
    <t>Külső tulajdonosok hozzájárulása</t>
  </si>
  <si>
    <t>Saját részvények értékesítése</t>
  </si>
  <si>
    <t>Visszavásárolt saját részvények</t>
  </si>
  <si>
    <t>Árfolyam átváltási különbözetek a pénzeszközökön</t>
  </si>
  <si>
    <t>Pénzeszközök növekedése / csökkenése (-)</t>
  </si>
  <si>
    <t>Pénzeszköz állomány az időszak elején</t>
  </si>
  <si>
    <t>ebből:</t>
  </si>
  <si>
    <t>mérlegben szereplő pénzeszköz állomány</t>
  </si>
  <si>
    <t>Pénzeszköz állomány az időszak végén</t>
  </si>
  <si>
    <t>Eredménykimutatás (Millió Ft)</t>
  </si>
  <si>
    <t>Gáz Midstream</t>
  </si>
  <si>
    <t>Központ és egyéb</t>
  </si>
  <si>
    <t>Értékesítés nettó árbevétele összesen</t>
  </si>
  <si>
    <t>Külső értékesítés nettó árbevétele összesen</t>
  </si>
  <si>
    <t>EBITDA összesen</t>
  </si>
  <si>
    <t>Szegmensek közötti átadás</t>
  </si>
  <si>
    <r>
      <t>EBITDA speciális tételek nélkül</t>
    </r>
    <r>
      <rPr>
        <b/>
        <vertAlign val="superscript"/>
        <sz val="8"/>
        <color rgb="FF000000"/>
        <rFont val="Calibri"/>
        <family val="2"/>
        <scheme val="minor"/>
      </rPr>
      <t xml:space="preserve"> </t>
    </r>
    <r>
      <rPr>
        <b/>
        <sz val="8"/>
        <color rgb="FF000000"/>
        <rFont val="Calibri"/>
        <family val="2"/>
        <scheme val="minor"/>
      </rPr>
      <t xml:space="preserve">összesen </t>
    </r>
  </si>
  <si>
    <t>EBITDA (Millió Ft)</t>
  </si>
  <si>
    <t>EBITDA speciális tételek nélkül (Millió Ft)</t>
  </si>
  <si>
    <t>Értékcsökkenés összesen</t>
  </si>
  <si>
    <t>Üzleti eredmény összesen</t>
  </si>
  <si>
    <t>Üzleti eredmény speciális tét. nélkül összesen</t>
  </si>
  <si>
    <t>Tárgyi eszközök összesen</t>
  </si>
  <si>
    <t>Értékcsökkenés (Millió Ft)</t>
  </si>
  <si>
    <t>Üzleti eredmény (Millió Ft)</t>
  </si>
  <si>
    <t>Üzleti eredmény speciális tét. nélkül (Millió Ft)</t>
  </si>
  <si>
    <t>Tárgyi eszközök (Millió Ft)</t>
  </si>
  <si>
    <t>Értékesítés nettó árbevétele (Millió Ft)</t>
  </si>
  <si>
    <t>Értékesítés nettó árbevétele (Millió USD)</t>
  </si>
  <si>
    <t>EBITDA (Millió USD)</t>
  </si>
  <si>
    <t>EBITDA speciális tételek nélkül (Millió USD)</t>
  </si>
  <si>
    <t>Értékcsökkenés (Millió USD)</t>
  </si>
  <si>
    <t>Üzleti eredmény (Millió USD)</t>
  </si>
  <si>
    <t>Üzleti eredmény speciális tét. nélkül (Millió USD)</t>
  </si>
  <si>
    <t>Tárgyi eszközök(Millió USD)</t>
  </si>
  <si>
    <t>Környezeti és fenntarthatósági adatok</t>
  </si>
  <si>
    <t>Szén-dioxid (CO2) kibocsátás ETS szerint</t>
  </si>
  <si>
    <t>Halálos balesetek száma –saját munkavállalók</t>
  </si>
  <si>
    <t>Teljes munkaerő</t>
  </si>
  <si>
    <t>Adományozás</t>
  </si>
  <si>
    <t>Etikai bejelentések száma</t>
  </si>
  <si>
    <t>Etikai vétségek száma</t>
  </si>
  <si>
    <t>Egészség és biztonsági mutatószámok</t>
  </si>
  <si>
    <t>Humán tőke</t>
  </si>
  <si>
    <t>Szociális mutatószámok és etika adatok</t>
  </si>
  <si>
    <t>A vállalatot elhagyók száma</t>
  </si>
  <si>
    <t>Fluktuáció</t>
  </si>
  <si>
    <t>Elfolyások mennyisége</t>
  </si>
  <si>
    <t>m3</t>
  </si>
  <si>
    <t>darab</t>
  </si>
  <si>
    <t xml:space="preserve">millió </t>
  </si>
  <si>
    <t>fő</t>
  </si>
  <si>
    <t>Millió Ft</t>
  </si>
  <si>
    <t>Mértékegység</t>
  </si>
  <si>
    <t>Beruházások (Millió USD)</t>
  </si>
  <si>
    <t>Külső tényezők</t>
  </si>
  <si>
    <t>Brent (USD/bbl)</t>
  </si>
  <si>
    <t>Komplex finomítói árrés (MOL + Slovnaft) (USD/bbl)</t>
  </si>
  <si>
    <t>Etilén (EUR/t)</t>
  </si>
  <si>
    <t>HUF/USD átlag</t>
  </si>
  <si>
    <t>HUF/EUR átlag</t>
  </si>
  <si>
    <t>HUF/HRK átlag</t>
  </si>
  <si>
    <t>HRK/USD átlag</t>
  </si>
  <si>
    <t>3 havi USD LIBOR (%)</t>
  </si>
  <si>
    <t>3 havi EURIBOR (%)</t>
  </si>
  <si>
    <t>3 havi BUBOR (%)</t>
  </si>
  <si>
    <t>Brent záró (USD/bbl)</t>
  </si>
  <si>
    <t>HUF/USD záró</t>
  </si>
  <si>
    <t>HUF/EUR záró</t>
  </si>
  <si>
    <t>HUF/HRK záró</t>
  </si>
  <si>
    <t>HRK/USD záró</t>
  </si>
  <si>
    <t>MOL részvény záró (HUF)</t>
  </si>
  <si>
    <t>TULAJDONOSI STRUKTÚRA (%)</t>
  </si>
  <si>
    <t xml:space="preserve">Külföldi befektetők (főleg intézményi) </t>
  </si>
  <si>
    <t>Magyar Állam (MNV Zrt., Nyugdíjreform és Adósságcsökkentő Alap)</t>
  </si>
  <si>
    <t>OmanOil (Budapest) Limited</t>
  </si>
  <si>
    <t>OTP Bank Nyrt.</t>
  </si>
  <si>
    <t>MOL Nyrt. és MOL Investment Kft. (sajátrészvény)</t>
  </si>
  <si>
    <t>Összes kibocsátott részvény darabszáma</t>
  </si>
  <si>
    <t>Kintlévő részvények átlagos darabszáma (negyedéves)</t>
  </si>
  <si>
    <t>Üzleti eredményt érintő speciális tételek összesen</t>
  </si>
  <si>
    <t>EBITDA-t érintő speciális tételek összesen</t>
  </si>
  <si>
    <t>Special items - operating profit (HUF mn)</t>
  </si>
  <si>
    <t>Special items - EBITDA (HUF mn)</t>
  </si>
  <si>
    <t>Raw material and consumables used</t>
  </si>
  <si>
    <t>Diluted earnings per share attributable to ordinary equity holders of the parent (HUF)</t>
  </si>
  <si>
    <t>Összes eszköz</t>
  </si>
  <si>
    <t>Saját tőke és kötelezettségek</t>
  </si>
  <si>
    <t>Jegyzett tőke</t>
  </si>
  <si>
    <t>Cash flow kimutatás (Millió HUF)</t>
  </si>
  <si>
    <t>Share of net profit of associates and joint venture</t>
  </si>
  <si>
    <t>Exchange differences on translating foreign operations</t>
  </si>
  <si>
    <t>Available-for-sale financial assets, net of tax</t>
  </si>
  <si>
    <t>Cash-flow hedges, net of tax</t>
  </si>
  <si>
    <t>Net investment hedge, net of tax</t>
  </si>
  <si>
    <t>Actuarial gain / (loss) on provisions for retirement benefit obligations</t>
  </si>
  <si>
    <t>Share of other comprehensive income for associates</t>
  </si>
  <si>
    <t>Other comprehensive income for the period, net of tax</t>
  </si>
  <si>
    <t>Equity holders of the parent</t>
  </si>
  <si>
    <t>Non-controlling interest</t>
  </si>
  <si>
    <t>Átváltási különbözet</t>
  </si>
  <si>
    <t>Értékesíthető pénzügyi instrumentumok halasztott adóval együtt</t>
  </si>
  <si>
    <t>Cash flow fedezeti ügyletek halasztott adóval együtt</t>
  </si>
  <si>
    <t>Nettó befektetés-fedezeti ügyletek adóval együtt</t>
  </si>
  <si>
    <t>Aktuáriusi nyereség (veszteség)- nyugdíjazásra képzett céltartalék</t>
  </si>
  <si>
    <t>Részesedés a társult vállalkozások egyéb átfogó jövedelméből</t>
  </si>
  <si>
    <t>Időszak egyéb átfogó jövedelme adóhatással együtt</t>
  </si>
  <si>
    <t>Pénzügyi műveletek bevételei</t>
  </si>
  <si>
    <t>Total financial income</t>
  </si>
  <si>
    <t>Pénzügyi műveletek ráfordításai</t>
  </si>
  <si>
    <t>Total financial expense</t>
  </si>
  <si>
    <t>Nyereségadó követelés</t>
  </si>
  <si>
    <t>Income tax receivable</t>
  </si>
  <si>
    <t>Other current assets</t>
  </si>
  <si>
    <t>Cash and cash equivalents</t>
  </si>
  <si>
    <t>Assets classified as held for sale</t>
  </si>
  <si>
    <t>Marketable securities</t>
  </si>
  <si>
    <t>Trade receivables net</t>
  </si>
  <si>
    <t>Inventories</t>
  </si>
  <si>
    <t>Total current assets</t>
  </si>
  <si>
    <t>Trade and other payables</t>
  </si>
  <si>
    <t>Provisions for liabilities and charges</t>
  </si>
  <si>
    <t>Non-current assets</t>
  </si>
  <si>
    <t>Intangible assets</t>
  </si>
  <si>
    <t>Property plant and equipment</t>
  </si>
  <si>
    <t>Investments in associated companies **</t>
  </si>
  <si>
    <t>Available-for-sale investments **</t>
  </si>
  <si>
    <t>Deferred tax asset</t>
  </si>
  <si>
    <t>Other non-current assets</t>
  </si>
  <si>
    <t>Total non-current assets</t>
  </si>
  <si>
    <t>Total assets</t>
  </si>
  <si>
    <t>Share capital</t>
  </si>
  <si>
    <t>Reserves</t>
  </si>
  <si>
    <t>Net income attributable to equity holders of the parent</t>
  </si>
  <si>
    <t>Equity attributable to equity holders of the parent</t>
  </si>
  <si>
    <t>Minority interest</t>
  </si>
  <si>
    <t>Total equity</t>
  </si>
  <si>
    <t>Deferred tax liability</t>
  </si>
  <si>
    <t>Other non-current liabilities</t>
  </si>
  <si>
    <t>Total non-current liabilities</t>
  </si>
  <si>
    <t>Current taxes payable ****</t>
  </si>
  <si>
    <t>Short-term debt</t>
  </si>
  <si>
    <t>Total current liabilities</t>
  </si>
  <si>
    <t>Drawdown of loans and borrowings</t>
  </si>
  <si>
    <t>Repayment of loans and borrowings</t>
  </si>
  <si>
    <t>Kölcsönök és hitelek felvétele</t>
  </si>
  <si>
    <t>Kölcsönök és hitelek törlesztése</t>
  </si>
  <si>
    <t>Kötvények kibocsátása</t>
  </si>
  <si>
    <t>Kötvények visszafizetése</t>
  </si>
  <si>
    <t>Long-term debt net of current portion</t>
  </si>
  <si>
    <t>Total comprehensive income for the period</t>
  </si>
  <si>
    <t>Transfer to reserves of retained profit for the previous year</t>
  </si>
  <si>
    <t>Dividends to non-controlling interests</t>
  </si>
  <si>
    <t>Equity recorded for share-based payments</t>
  </si>
  <si>
    <t>Acquisition of non-controlling interests</t>
  </si>
  <si>
    <t>Transactions with non-controlling interest</t>
  </si>
  <si>
    <t>Share premium</t>
  </si>
  <si>
    <t>Fair valuation reserve</t>
  </si>
  <si>
    <t>Translation reserve</t>
  </si>
  <si>
    <t>Retained earnings</t>
  </si>
  <si>
    <t>Total reserves</t>
  </si>
  <si>
    <t>Profit / (loss) for the year attributable to equity holders of the parent</t>
  </si>
  <si>
    <t>Tárgyidőszaki mérleg szerinti eredmény</t>
  </si>
  <si>
    <t>Tárgyidőszaki egyéb átfogó jövedelem adóhatással együtt</t>
  </si>
  <si>
    <t>Tárgyidőszaki teljes átfogó jövedelem</t>
  </si>
  <si>
    <t>Külső tulajdonosoknak fizetett osztalék</t>
  </si>
  <si>
    <t>Tőketartalék</t>
  </si>
  <si>
    <t>Valós  értékelés értékelési tartaléka</t>
  </si>
  <si>
    <t>Átváltási tartalék</t>
  </si>
  <si>
    <t>Eredménytartalék</t>
  </si>
  <si>
    <t>Tartalékok összesen</t>
  </si>
  <si>
    <t>Külső tulajdonosok részesedése</t>
  </si>
  <si>
    <t>Downstream újrabeszerzési árakkal becsült „tiszta” EBITDA-ja</t>
  </si>
  <si>
    <r>
      <t>TRIR</t>
    </r>
    <r>
      <rPr>
        <sz val="10"/>
        <color rgb="FF000000"/>
        <rFont val="Calibri"/>
        <family val="2"/>
        <scheme val="minor"/>
      </rPr>
      <t>– saját munkavállalók, alvállalkozók és töltőállomás személyzet</t>
    </r>
  </si>
  <si>
    <t>Basic earnings per share ttributable to ordinary equity holders of the parent (HUF)</t>
  </si>
  <si>
    <t>TOTAL COMREHENSIVE INCOME FOR THE PERIOD</t>
  </si>
  <si>
    <t>31-Mar-2016</t>
  </si>
  <si>
    <t>30-Jun-2016</t>
  </si>
  <si>
    <t>Purchased and sold products</t>
  </si>
  <si>
    <t xml:space="preserve">                                     -     </t>
  </si>
  <si>
    <t>Basic EPS, HUF</t>
  </si>
  <si>
    <t>Basic EPS, excl. Special items, HUF</t>
  </si>
  <si>
    <t>Basic EPS, USD</t>
  </si>
  <si>
    <t>Basic EPS, excl. Special items, USD</t>
  </si>
  <si>
    <t>Local trade tax and innovation fee</t>
  </si>
  <si>
    <t>Industry tax</t>
  </si>
  <si>
    <t>Corporate income tax</t>
  </si>
  <si>
    <t>Deferred tax</t>
  </si>
  <si>
    <t xml:space="preserve">Iparűzési adó és innovációs járulék </t>
  </si>
  <si>
    <t>Iparági adó</t>
  </si>
  <si>
    <t>Társasági adó</t>
  </si>
  <si>
    <t>Halasztott adó</t>
  </si>
  <si>
    <t>Income tax expense (HUF mn)</t>
  </si>
  <si>
    <t>Nyereségadók bemutatása (Millió Ft)</t>
  </si>
  <si>
    <t>As of Q2 2013 our applied clean CCS methodology eliminates from EBITDA/operating profit inventory holding gain / loss (i.e.: reflecting actual cost of supply of crude oil and other major raw materials); impairment on inventories; FX gains / losses on debtors and creditors; furthermore adjusts EBITDA/operating profit by capturing the results of underlying hedge transactions. Clean CCS figures of the base periods were modified as well according to the improved methodology.</t>
  </si>
  <si>
    <t>English</t>
  </si>
  <si>
    <t>2013 második negyedévétől a tisztított, újrabeszerzési árakkal becsült költségek módszerével számított eredmény az EBITDA-t és üzleti eredményt tisztítja meg a készlettartás hatásától (az aktuális piaci árakat figyelembe véve a kőolaj és egyéb alapanyagok esetében), a készleten elszámolt értékvesztéstől, a vevő- és szállítóállomány pénzügyi eredményétől; illetve módosítja az EBITDA-t / üzleti eredményt a fedezeti ügyletek eredményével. A bázisidőszak „tiszta” újrabeszerzési árakkal becsült eredményei az új metodika szerint átdolgozásra kerültek.</t>
  </si>
  <si>
    <t>From 2016 Austrian retail operations were reclassified into wholesale.</t>
  </si>
  <si>
    <t>2016-tól kezdődően az osztrák kiskereskedelem működése a nagykereskedelem szegmenshez kerül átsorolásra</t>
  </si>
  <si>
    <t xml:space="preserve">Nettó eladósodottság (gearing): nettó adósság aránya a nettó adósság és a külső tulajdonosok részesedését is tartalmazó saját tőke összegéhez </t>
  </si>
  <si>
    <t>Net gearing: net debt divided by net debt plus shareholders’ equity including non-controlling interests</t>
  </si>
  <si>
    <t>Both the 2015 and 2016 figures have been calculated by converting the results of each month in the period on its actual monthly average HUF/USD rate.</t>
  </si>
  <si>
    <t>Mind a 2015, mind a 2016-os időszakoknál minden hónap adott havi átlagos HUF / USD devizaárfolyamát használtuk.</t>
  </si>
  <si>
    <t xml:space="preserve">Újrabesz. árakkal becsült „tiszta” EBITDA </t>
  </si>
  <si>
    <t xml:space="preserve">Clean CCS EBITDA </t>
  </si>
  <si>
    <t xml:space="preserve">Újrabesz. árakkal becsült „tiszta” üzleti eredmény </t>
  </si>
  <si>
    <t xml:space="preserve">Clean CCS EBIT </t>
  </si>
  <si>
    <t xml:space="preserve">Nettó eladósodottság </t>
  </si>
  <si>
    <t xml:space="preserve">Gearing ratio (%) </t>
  </si>
  <si>
    <t>3</t>
  </si>
  <si>
    <t>2, 10</t>
  </si>
  <si>
    <t>foot-
note</t>
  </si>
  <si>
    <t>2</t>
  </si>
  <si>
    <t>CAPEX and investments</t>
  </si>
  <si>
    <t xml:space="preserve">CCS-based  EBITDA </t>
  </si>
  <si>
    <t>CCS-based  EBITDA</t>
  </si>
  <si>
    <t>23</t>
  </si>
  <si>
    <t>Consolidated CAPEX figures exclude capitalised finance costs, but include financial investments.</t>
  </si>
  <si>
    <t xml:space="preserve">Profit from operations excludes the additional expense of the turnover of inventories of INA which were recognized at fair market value upon initial consolidation as opposed to the carrying amounts reflected in INA Group’s separate financial statements (HUF 0.2 bn in Q1 2010), the provision for redundancy recorded at INA in Q3 2010 and Q1 2011, respectively (HUF 4.6 bn, the majority of which has been paid in Q4 2010 and HUF 1.7 bn) and the crisis tax imposed by the Hungarian state on domestic energy sector recorded in Q3 and Q4 2010 and in Q1 2011, respectively (HUF 14.0 bn, HUF 8.3 bn and HUF 5.3 bn). </t>
  </si>
  <si>
    <t>2, 24</t>
  </si>
  <si>
    <t>Integrated petrochemical margin (EUR/t)</t>
  </si>
  <si>
    <t>PB</t>
  </si>
  <si>
    <t>LPG és pentánok</t>
  </si>
  <si>
    <t>LPG and pentanes</t>
  </si>
  <si>
    <t>11</t>
  </si>
  <si>
    <t>Kőolajtermelés</t>
  </si>
  <si>
    <t xml:space="preserve">Excluding separated condensate </t>
  </si>
  <si>
    <t>Leválasztott kondenzátum nélkül</t>
  </si>
  <si>
    <t xml:space="preserve">Crude oil production </t>
  </si>
  <si>
    <t>Including LPG and other gas products</t>
  </si>
  <si>
    <t>Tartalmazza a PB-t és egyéb gáztermékeket is</t>
  </si>
  <si>
    <t>Condensate</t>
  </si>
  <si>
    <t>Közúti balesetekből eredő elfolyásokat nem tartalmazza</t>
  </si>
  <si>
    <t>Excluding spills related to road accidents</t>
  </si>
  <si>
    <t>Amount of Q1 2016 spills was restated (increased) by 88 m3 due to incident reported after submission of Q1 flash report</t>
  </si>
  <si>
    <t>A 2016 első negyedéves adatot újraközöljük, mert egy 88 m3 szénhidrogén elfolyásával járó esemény az első negyedéves leadása után került riportálásra.</t>
  </si>
  <si>
    <t>TRIR - own &amp; contractor &amp; fuel station staff</t>
  </si>
  <si>
    <t>Leavers</t>
  </si>
  <si>
    <t>Employee turnover rate</t>
  </si>
  <si>
    <t>Total recordable injury rate – number of Medical treatment cases, Restricted work cases and Lost-time injuries (including fatalities) per 1 million man-hours worked</t>
  </si>
  <si>
    <t>Annual rolling figures to allow comparison with ‘total workforce’ figures</t>
  </si>
  <si>
    <t>Összes rögzítendő sérülési ráta (Total recordable injury rate) – orvosi kezeléssel járó balesetek, ideiglenesen megváltozott munkavégzéssel járó személyi sérülést okozó balesetek és munkaidő-kieséssel járó balesetek (beleértve a halálos baleseteket) száma 1 millió ledolgozott munkaórára vetítve.</t>
  </si>
  <si>
    <t>Éves gördülő adatokat közlünk a “teljes munkaerő” adattal való összehasonlíthatóság érdekében.</t>
  </si>
  <si>
    <t>10</t>
  </si>
  <si>
    <t>foot-
notes</t>
  </si>
  <si>
    <t>Net external sales revenues and operating profit includes the profit arising both from sales to third parties and transfers to the other business segments. Upstream transfers domestically produced crude oil, condensates and LPG to Downstream and natural gas to the Gas Midstream segment. The internal transfer prices used are based on prevailing market prices. The gas transfer price equals the average import price. Divisional figures contain the results of the fully consolidated subsidiaries engaged in the respective divisions.</t>
  </si>
  <si>
    <t>A nettó értékesítés és az üzleti eredmény a harmadik félnek, valamint más szegmensnek történő értékesítésekből származó eredményt foglalja magába. Az Upstream belföldön kitermelt kőolajat, kondenzátumokat és PB gázt ad át a Downstream-nek, és földgázt a Gáz Midstream szegmensnek. A belső transzferárak az aktuális piaci árakon alapulnak. A gáz transzfer ára az átlagos import árnak felel meg. A szegmens eredmények az adott szegmenshez tartozó teljes körűen konszolidált leányvállalatok eredményeit is tartalmazzák.</t>
  </si>
  <si>
    <t>3, 8</t>
  </si>
  <si>
    <t>Ezen a soron a szegmensek közötti átadásokból származó nem realizált üzleti eredmény változását mutatjuk ki. Nem realizált eredmény akkor keletkezik, amikor az átadott tétel a fogadott szegmensnél készleten van az időszak végén és csak a későbbi időszakban kerül értékesítésre harmadik fél felé. A szegmensszintű kimutatásokban az átadó szegmens az átadáskor azonnal elszámolja a tranzakción keletkező nyereséget. Társasági szintű eredmény szempontjából azonban a nyereség csak a harmadik félnek történő értékesítéskor kerül elszámolásra. Szegmensek közötti átadáson nem realizált profit elsősorban az Upstream-ből a Downstream és Gáz Midstream szegmensbe történő átadásnál keletkezik.</t>
  </si>
  <si>
    <t>This line shows the effect on operating profit of the change in the amount of unrealised profit deferred in respect of transfers between segments. Unrealised profits arise where the item transferred is held in inventory by the receiving segment and a third party sale takes place only in a subsequent quarter. For segmental reporting purposes the transferor segment records a profit immediately at the point of transfer. However, at the company level profit is only reported when the related third party sale has taken place. Unrealised profits arise principally in respect of transfers from Upstream to Downstream and Gas Midstream.</t>
  </si>
  <si>
    <t>9</t>
  </si>
  <si>
    <t>CIF Med parity</t>
  </si>
  <si>
    <t>FOB Rotterdam parity</t>
  </si>
  <si>
    <t>FOB Med parity</t>
  </si>
  <si>
    <t>Brent  dated price vs. average Ural MED and Ural ROTT prices</t>
  </si>
  <si>
    <t>CIF Med paritás</t>
  </si>
  <si>
    <t>FOB Rotterdam paritás</t>
  </si>
  <si>
    <t>FOB Med paritás</t>
  </si>
  <si>
    <t>Brent kőolaj ár viszonyítva az Ural MED és Ural ROTT kőolaj árak átlagához</t>
  </si>
  <si>
    <t>95-ös ólmozatlan benzin 10 ppm (USD/t)</t>
  </si>
  <si>
    <t>Gázolaj – ULSD 10 ppm (USD/t)</t>
  </si>
  <si>
    <t>Vegyipari benzin (USD/t)</t>
  </si>
  <si>
    <t>Fűtőolaj 3,5  (USD/t)</t>
  </si>
  <si>
    <t>Crack spread – ólmozatlan benzin (USD/t)</t>
  </si>
  <si>
    <t>Crack spread – gázolaj (USD/t)</t>
  </si>
  <si>
    <t>Crack spread – vegyipari benzin (USD/t)</t>
  </si>
  <si>
    <t>Crack spread – fűtőolaj 3,5 (USD/t)</t>
  </si>
  <si>
    <t>Crack spread – ólmozatlan benzin (USD/bbl)</t>
  </si>
  <si>
    <t>Crack spread – gázolaj (USD/bbl)</t>
  </si>
  <si>
    <t>Crack spread – vegyipari benzin (USD/bbl)</t>
  </si>
  <si>
    <t>Crack spread – fűtőolaj 3,5 (USD/bbl)</t>
  </si>
  <si>
    <t>Crack spread – fuel oil 3.5 (USD/bbl)</t>
  </si>
  <si>
    <t>Premium unleaded gasoline 10 ppm (USD/t) FOB ROTT</t>
  </si>
  <si>
    <t>Gas oil – ULSD 10 ppm (USD/t) FOB ROTT</t>
  </si>
  <si>
    <t>Naphtha (USD/t) FOB MED</t>
  </si>
  <si>
    <t>Fuel oil 3.5 (USD/t)</t>
  </si>
  <si>
    <t>Crack spread – premium unleaded (USD/bbl)</t>
  </si>
  <si>
    <t>Crack spread – gas oil (USD/bbl)</t>
  </si>
  <si>
    <t>Crack spread – naphtha (USD/bbl)</t>
  </si>
  <si>
    <t>14</t>
  </si>
  <si>
    <t>Royalty</t>
  </si>
  <si>
    <t>Bányajáradék</t>
  </si>
  <si>
    <t>Kuatás és Termelés üzletág eredményei (Mrd Ft)</t>
  </si>
  <si>
    <t>Exploration &amp; Production segment results (in HUF bn)</t>
  </si>
  <si>
    <t>Leányvállalatok és egyéb pénzügyi befektetések vétele / eladása</t>
  </si>
  <si>
    <t>Acquisition / sale of subsidiaries (net of cash) and other financial investments</t>
  </si>
  <si>
    <t>Changes in equity (HUF mn)</t>
  </si>
  <si>
    <t>Q3 2016</t>
  </si>
  <si>
    <t xml:space="preserve">Az alap egy részvényre jutó eredmény számításánál az anyavállalati részvényesekre jutó eredményből levonásra kerül az átváltható értékpapírok tulajdonosainak az időszak során fizetett kamat, majd az így kapott eredményt osztjuk a forgalomban lévő részvények átlagos darabszámával.
Az egy részvényre jutó higított eredmény számításánál figyelembe vételre került az átváltható értékpapírokban foglalt konverziós opció esetleges hígító hatása a kinnlevő részvények darabszámára, valamint a konverziós opció valós értékelésének hatása az anyavállalati részvényesekre jutó eredményre. Az alap, illetve a hígított egy részvényre jutó eredmény számításánál az alábbi részvény darabszámokat használtuk: 91.337 és 97.345 millió 2015. I. negyedévre; 91.970 és 97.978 millió 2015. IV. negyedévre; 91.813 és 97.821 millió 2015. I.-IV. negyedévre; és 91.971 és 97.252 millió 2016. I. negyedévre. </t>
  </si>
  <si>
    <t>Basic earnings per share are calculated by decreasing the net profit for the period attributable to ordinary shareholders with the coupon paid to the owners of Perpetual Exchangeable Capital Securities and divided by the weighted average number of ordinary shares outstanding during the period.
Diluted earnings per share is calculated considering the potentially dilutive effect of the conversion option embedded in the Perpetual Exchangeable Capital Securities in the number of outstanding shares and by excluding the fair valuation difference of the conversion option from the net income attributable to equity holders of the parent. The following number of shares has been used when calculating basic and diluted EPS: 91,337 and 97,345 for Q1 2015; 91,970mn and 97,978mn for Q4 2015; 91,813 and 97,821 for FY 2015 and 91,971 and 97,252 for Q1 2016, respectively.</t>
  </si>
  <si>
    <t>21</t>
  </si>
  <si>
    <t xml:space="preserve">Gas segment operating profit, in addition to subsidiary results, includes segment level consolidation effects and the one-off effects of asset sale. </t>
  </si>
  <si>
    <t xml:space="preserve">Gas Midstream </t>
  </si>
  <si>
    <t>25</t>
  </si>
  <si>
    <r>
      <t>Carbon Dioxide (CO</t>
    </r>
    <r>
      <rPr>
        <vertAlign val="subscript"/>
        <sz val="10"/>
        <rFont val="Arial"/>
        <family val="2"/>
        <charset val="238"/>
      </rPr>
      <t>2</t>
    </r>
    <r>
      <rPr>
        <sz val="10"/>
        <rFont val="Arial"/>
        <family val="2"/>
        <charset val="238"/>
      </rPr>
      <t>) under ETS</t>
    </r>
  </si>
  <si>
    <t>From 2013 INA facilities (Sisak Refinery, Rijeka Refinery, Molve GTP, Ivanic Grad GTP) are under ETS</t>
  </si>
  <si>
    <t>EBITDA excl. spec. Items</t>
  </si>
  <si>
    <t xml:space="preserve">Operating profit </t>
  </si>
  <si>
    <t xml:space="preserve">Operating profit excl. spec. Items </t>
  </si>
  <si>
    <t xml:space="preserve">Üzleti eredmény speciális tételek nélkül </t>
  </si>
  <si>
    <t xml:space="preserve">Üzleti eredmény </t>
  </si>
  <si>
    <t xml:space="preserve">EBITDA speciális tételek nélkül </t>
  </si>
  <si>
    <t>Donation (measurement starts 1st January 2013)</t>
  </si>
  <si>
    <t>26</t>
  </si>
  <si>
    <r>
      <t>Donation</t>
    </r>
    <r>
      <rPr>
        <vertAlign val="superscript"/>
        <sz val="8"/>
        <rFont val="Calibri"/>
        <family val="2"/>
        <charset val="238"/>
      </rPr>
      <t/>
    </r>
  </si>
  <si>
    <t>Folyamatbiztonsági események száma (Tier1)</t>
  </si>
  <si>
    <t>30-Sept-2016</t>
  </si>
  <si>
    <t>Magyar</t>
  </si>
  <si>
    <t>Compared to HAS registered share capital in IFRS does not include issued MOL shares owned by ING. Unicredit and CA-CIB (treated as a financial liability due to the connecting option structure) or lent to third parties and is decreased by the face value of treasury shares.</t>
  </si>
  <si>
    <t>A magyar számviteli szabályzással ellentétben az IFRS szerinti jegyzett tőke nem tartalmazza az ING, az Unicredit és a CA-CIB által birtokolt MOL részvények (melyek a kapcsolódó opciós jogok alapján kötelezettségként kerülnek kimutatásra) és a visszavásárolt vagy kölcsönadott saját részvények névértékét.</t>
  </si>
  <si>
    <t>Q1 2016 restated</t>
  </si>
  <si>
    <t>Q2 2016 restated</t>
  </si>
  <si>
    <t>Interest expense</t>
  </si>
  <si>
    <t>Kamat bevétel</t>
  </si>
  <si>
    <t>Kamat ráfordítás</t>
  </si>
  <si>
    <t>Net foreign exchange (gain) / loss</t>
  </si>
  <si>
    <t>(Increase) / decrease in other current assets</t>
  </si>
  <si>
    <t>(Increase) / decrease in trade receivable</t>
  </si>
  <si>
    <t>Increase / (decrease) in trade payable</t>
  </si>
  <si>
    <t>Income taxes paid</t>
  </si>
  <si>
    <t>Egyéb forgóeszközök csökkenése / növekedése (-)</t>
  </si>
  <si>
    <t>Net profit for the period attr. to equity holders of the parent</t>
  </si>
  <si>
    <t>EPS, HUF</t>
  </si>
  <si>
    <t>EPS speciális tételek nélkül, HUF</t>
  </si>
  <si>
    <t>Árfolyamnyereség</t>
  </si>
  <si>
    <t>Árfolyamveszteség</t>
  </si>
  <si>
    <t>Dividend income</t>
  </si>
  <si>
    <t>Kamat bevételek</t>
  </si>
  <si>
    <t>Osztalékbevétel</t>
  </si>
  <si>
    <t>Kamat ráfordítások</t>
  </si>
  <si>
    <t>E&amp;P CAPEX (in HUF bn)</t>
  </si>
  <si>
    <t>Kutatás és Termelés beruházások (Mrd Ft)</t>
  </si>
  <si>
    <t>Kiskereskedelem</t>
  </si>
  <si>
    <t>CCS-based operating profit/(loss)</t>
  </si>
  <si>
    <t xml:space="preserve">A Gáz Midstream üzletág üzleti eredménye, a leányvállalati erdmények mellett, tartalmazza a szegmens szintű koszolidációs, valamint az eszközértékesítéssel kapcsolatos egyszeri tételeket. </t>
  </si>
  <si>
    <t>A konszolidált CAPEX értékek az aktivált költségeket nem, de a pénzügyi befektetéseket tartalmazzák.</t>
  </si>
  <si>
    <t>2013-tól kezdődően az INA létesítményei (Sisaki finomító, Rijekai finomító, Molve GTP, Ivanic Grad GTP) az ETS alá tartoznak.</t>
  </si>
  <si>
    <t>Adományok (2013 január 1-től mérve)</t>
  </si>
  <si>
    <t>Üzleti tevékenység eredménye a következő tételek nélkül: az INA akvizíciókori, azóta értékesített készleteinek az első konszolidáció során valós értékre történő átértékelése miatti többlet ráfordítás, szemben az INA-csoport saját eredménykimutatásában bemutatott értékkel (0,2 Mrd Ft 2010. I. negyedévben); az INA létszámleépítési programjára 2010. III. negyedévben, valamint 2011. I. negyedévben képzett céltartalék (4,6 Mrd Ft, melynek jelentős része 2010. IV. negyedévben kifizetésre került 1,7 Mrd Ft); valamint a magyar állam által a hazai energia szektorra kivetett válságadó hatása 2010. III. és IV. negyedévben, valamint 2011. I. negyedévben (14,0 Mrd Ft, 8,3 Mrd Ft, valamint 5,3 Mrd Ft)</t>
  </si>
  <si>
    <t>OTP Alapkezelő</t>
  </si>
  <si>
    <t xml:space="preserve">OTP Fund Management </t>
  </si>
  <si>
    <t xml:space="preserve">Hazai intézményi befektetők </t>
  </si>
  <si>
    <t>Domestic institutional investors</t>
  </si>
  <si>
    <t xml:space="preserve">Hazai magánbefektetők </t>
  </si>
  <si>
    <t xml:space="preserve">Domestic private investors </t>
  </si>
  <si>
    <t>31 Dec 2014</t>
  </si>
  <si>
    <t>31 Mar 2015</t>
  </si>
  <si>
    <t>30 Jun 2015</t>
  </si>
  <si>
    <t>30 Sep 2015</t>
  </si>
  <si>
    <t>31 Dec 2015</t>
  </si>
  <si>
    <t>31 Mar 2016</t>
  </si>
  <si>
    <t>30 Jun 2016</t>
  </si>
  <si>
    <t>30 Sep 2016</t>
  </si>
  <si>
    <t>Nyereségadó ráfordítások / bevételek (-)</t>
  </si>
  <si>
    <t>Total income tax expenses / (income)</t>
  </si>
  <si>
    <t>Q4 2016</t>
  </si>
  <si>
    <t>31-Dec-2016</t>
  </si>
  <si>
    <t>FY 2016</t>
  </si>
  <si>
    <t>Other finance income</t>
  </si>
  <si>
    <t>2016. I-IV. negyedév / 2015. I-IV. negyedév (%)</t>
  </si>
  <si>
    <t>Q1-Q4 2016 vs. Q1-Q4 2015 in %</t>
  </si>
  <si>
    <t xml:space="preserve">Anyagköltség  </t>
  </si>
  <si>
    <t xml:space="preserve">Eladott áruk beszerzési értéke </t>
  </si>
  <si>
    <t>Üzleti tevékenység vesztesége (-) / nyeresége</t>
  </si>
  <si>
    <t xml:space="preserve">Kapott kamatok és kamatjellegű bevételek </t>
  </si>
  <si>
    <t>Kapott osztalék és részesedés</t>
  </si>
  <si>
    <t>Fizetett kamatok</t>
  </si>
  <si>
    <t>Céltartalékok kamathatása</t>
  </si>
  <si>
    <t>Total operating income</t>
  </si>
  <si>
    <t xml:space="preserve">Raw material costs  </t>
  </si>
  <si>
    <t xml:space="preserve">Cost of goods purchased for resale </t>
  </si>
  <si>
    <t>Work performed by the enterprise and capitalized</t>
  </si>
  <si>
    <t>Finance income</t>
  </si>
  <si>
    <t>Unwinding of discount on provisions</t>
  </si>
  <si>
    <t>Other finance expenses</t>
  </si>
  <si>
    <t>Finance expense</t>
  </si>
  <si>
    <t>Total finance gain / (expense), net</t>
  </si>
  <si>
    <t xml:space="preserve">Profit / (loss) before tax </t>
  </si>
  <si>
    <t xml:space="preserve">Non-controlling interests  </t>
  </si>
  <si>
    <t>Basic earnings per share attributable to ordinary equity holders of the parent (HUF)</t>
  </si>
  <si>
    <t>Income statement (HUF mn)</t>
  </si>
  <si>
    <t>CONSOLIDATED STATEMENT OF OTHER INCOME</t>
  </si>
  <si>
    <t>ÁTFOGÓ JÖVEDELEMKIMUTATÁS</t>
  </si>
  <si>
    <t>Profit / (loss) for the period</t>
  </si>
  <si>
    <t>Other comprehensive income</t>
  </si>
  <si>
    <t>Tárgyidőszak eredménye</t>
  </si>
  <si>
    <t>Egyéb átfogó jövedelem</t>
  </si>
  <si>
    <t>Property, plant and equipment</t>
  </si>
  <si>
    <t>Investments in associated companies and joint ventures</t>
  </si>
  <si>
    <t>Other non-current financial assets</t>
  </si>
  <si>
    <t>Egyéb befektetett pénzügyi eszközök</t>
  </si>
  <si>
    <t>Vevő és egyéb követelések</t>
  </si>
  <si>
    <t>Egyéb pénzügyi eszközök</t>
  </si>
  <si>
    <t>Értékesítésre tartottá minősített eszközök</t>
  </si>
  <si>
    <t>Current assets</t>
  </si>
  <si>
    <t>Trade and other receivables</t>
  </si>
  <si>
    <t>Securities</t>
  </si>
  <si>
    <t>Other current financial assets</t>
  </si>
  <si>
    <t>Eszközök</t>
  </si>
  <si>
    <t>Shareholders’ equity</t>
  </si>
  <si>
    <t>Equity and liabilities</t>
  </si>
  <si>
    <t>Profit/(loss) for the year attributable to equity holders of the parent</t>
  </si>
  <si>
    <t>Egyéb hosszú lejáratú pénzügyi kötelezettségek</t>
  </si>
  <si>
    <t>Céltartalék várható kötelezettségekre</t>
  </si>
  <si>
    <t>Long-term debt</t>
  </si>
  <si>
    <t>Other non-current financial liabilities</t>
  </si>
  <si>
    <t>Provisions - long-term</t>
  </si>
  <si>
    <t>Deferred tax liabilities</t>
  </si>
  <si>
    <t>Non-current liabilities</t>
  </si>
  <si>
    <t>Current liabilities</t>
  </si>
  <si>
    <t>Egyéb rövid lejáratú pénzügyi kötelezettségek</t>
  </si>
  <si>
    <t>Nyereségadó kötelezettség</t>
  </si>
  <si>
    <t>Egyéb rövid lejáratú kötelezettségek</t>
  </si>
  <si>
    <t>Other current financial liabilities</t>
  </si>
  <si>
    <t>Provisions - short-term</t>
  </si>
  <si>
    <t>Income tax payable</t>
  </si>
  <si>
    <t>Other current liabilities</t>
  </si>
  <si>
    <t>Adjustments to reconcile profit before tax to net cash provided by operating activities</t>
  </si>
  <si>
    <t>Increase / (decrease) in provisions</t>
  </si>
  <si>
    <t>Net (gain) / loss on asset disposal and divestments</t>
  </si>
  <si>
    <t>Net interest expense / (income)</t>
  </si>
  <si>
    <t>Other finance expense / (income)</t>
  </si>
  <si>
    <t>Total change in working capital o/w:</t>
  </si>
  <si>
    <t>(Increase) / decrease in trade and other receivables</t>
  </si>
  <si>
    <t>Increase / (decrease) in trade and other payables</t>
  </si>
  <si>
    <t>Increase / decrease in other assets and liabilities</t>
  </si>
  <si>
    <t>Net cash provided by / (used in) operating activities</t>
  </si>
  <si>
    <t>Capital expenditures</t>
  </si>
  <si>
    <t>Proceeds from disposal of fixed assets</t>
  </si>
  <si>
    <t>Acquisition of businesses (net of cash)</t>
  </si>
  <si>
    <t>Proceeds from disposal of businesses (net of cash)</t>
  </si>
  <si>
    <t>Increase / decrease in other financial assets</t>
  </si>
  <si>
    <t xml:space="preserve">Issuance of long-term notes </t>
  </si>
  <si>
    <t>Repayment of long-term notes</t>
  </si>
  <si>
    <t>Proceeds from loans and borrowings received</t>
  </si>
  <si>
    <t>Repayments of loans and borrowings</t>
  </si>
  <si>
    <t>Dividends paid to non-controlling interest</t>
  </si>
  <si>
    <t>Net cash (used in) / provided by financing activities</t>
  </si>
  <si>
    <t>Currency translation differences relating to cash and cash equivalents</t>
  </si>
  <si>
    <t>Cash and cash equivalents at the beginning of the period</t>
  </si>
  <si>
    <t>from which:</t>
  </si>
  <si>
    <t>Cash and cash equivalents at the end of the period</t>
  </si>
  <si>
    <t>Az adózás előtti eredmény kiigazitása az üzemi tevékenységből származó nettó pénzáramláshoz</t>
  </si>
  <si>
    <t>Értékcsökkenés, amortizáció, értékvesztés</t>
  </si>
  <si>
    <t>Céltartalékok növekedése / csökkenése</t>
  </si>
  <si>
    <t>Befektetett eszköz és leányváll eladásának nettó nyeresége/vesztesége</t>
  </si>
  <si>
    <t>Kamatráfordítások és kamatbevételek, nettó eredmény</t>
  </si>
  <si>
    <t>Egyéb pénzügyi ráfordítások és bevételek, nettó eredmény</t>
  </si>
  <si>
    <t>Részesedés társult vállalatok eredményéből</t>
  </si>
  <si>
    <t>Fizetett nyereségadók</t>
  </si>
  <si>
    <t>Üzleti tevékenység nettó pénzáramlása forgótőke változás nélkül</t>
  </si>
  <si>
    <t>Forgótőke változás hatása, ebből:</t>
  </si>
  <si>
    <t>Készletek növekedése / csökkenése</t>
  </si>
  <si>
    <t>Vevők és egyéb követelések növekedése / csökkenése</t>
  </si>
  <si>
    <t>Szállítói és egyéb tartozások növekedése / csökkenése</t>
  </si>
  <si>
    <t>Egyéb eszközök és kötelezettségek növekedése / csökkenése</t>
  </si>
  <si>
    <t>Üzleti tevékenység nettó pénzáramlása</t>
  </si>
  <si>
    <t>Beruházási kiadások</t>
  </si>
  <si>
    <t>Tárgyi eszközök értékesítésének bevétele</t>
  </si>
  <si>
    <t>Üzleti kombinációk megszerzésére fordított nettó pénzeszköz</t>
  </si>
  <si>
    <t>Üzleti kombinációk eladásából származó nettó pénzeszköz</t>
  </si>
  <si>
    <t>Egyéb pénzügyi eszközök növekedése / csökkenése</t>
  </si>
  <si>
    <t>Kapott osztalékok</t>
  </si>
  <si>
    <t>Nem irányító tulajdonosoknak fizetett osztalékok</t>
  </si>
  <si>
    <t>Tranzakciók nem irányító tulajdonosokkal</t>
  </si>
  <si>
    <t>Árfolyam átváltási külömbözetek pénzeszközökön és pénzeszköz egyenértékeseken</t>
  </si>
  <si>
    <t>Pénzeszközök növekedése/(csökkenése)</t>
  </si>
  <si>
    <t xml:space="preserve"> Pénzeszköz állomány az időszak végén</t>
  </si>
  <si>
    <t xml:space="preserve"> ebből:</t>
  </si>
  <si>
    <t>FY 2015
restated</t>
  </si>
  <si>
    <t>Q3 2016
restated</t>
  </si>
  <si>
    <t>31-Dec-2015
restated</t>
  </si>
  <si>
    <t>31-Mar-2016
restated</t>
  </si>
  <si>
    <t>30-Jun-2016
restated</t>
  </si>
  <si>
    <t>30-Sep-2016
restated</t>
  </si>
  <si>
    <t>31-Dec-2016
restated</t>
  </si>
  <si>
    <t>Q2 2016
restated</t>
  </si>
  <si>
    <t>Q1 2016
restated</t>
  </si>
  <si>
    <t>Q1 2015
restated*</t>
  </si>
  <si>
    <t>31-Mar-2015
restated*</t>
  </si>
  <si>
    <t>Q4 2015
restated</t>
  </si>
  <si>
    <t>Q1 2015
restated</t>
  </si>
  <si>
    <t>Average hydrocarbon production of fully consolidated companies</t>
  </si>
  <si>
    <t>Teljeskörűen konszolidált vállalatok átlagos napi szénhidrogén-termelése</t>
  </si>
  <si>
    <t>Oroszország (Baitex)</t>
  </si>
  <si>
    <t>Társult és közös vezetésű vállalatok átlagos napi szénhidrogén-termelése</t>
  </si>
  <si>
    <t>Russia (Baitex)</t>
  </si>
  <si>
    <t>Average hydrocarbon production of joint ventures and associated companies</t>
  </si>
  <si>
    <t>Irak Kurdisztáni Régiója (Pearl Petroleum)</t>
  </si>
  <si>
    <t>Kurdistan Region of Iraq (Pearl Petroleum)</t>
  </si>
  <si>
    <t>Average unit OPEX of fully consolidated companies</t>
  </si>
  <si>
    <t>Average unit OPEX of joint ventures and associated companies</t>
  </si>
  <si>
    <t xml:space="preserve">Teljeskörűen konszolidált vállalatok szénhidrogén-termelésének fajlagos költsége </t>
  </si>
  <si>
    <t>Társult és közös vezetésű vállaltok szénhidrogén termelésének fajlagos költsége</t>
  </si>
  <si>
    <t>Production cost (USD/boe)</t>
  </si>
  <si>
    <t>Fajlagos költség (USD/boe)</t>
  </si>
  <si>
    <t>Csoportszintű átlagos napi szénhidrogén termelés*</t>
  </si>
  <si>
    <t>Group level average hydrocarbon production*</t>
  </si>
  <si>
    <t>Átlagos realizált szénhidrogén ár (USD/boe)*</t>
  </si>
  <si>
    <t>Csoportszintű szénhidrogén-termelés fajlagos költsége (USD/boe)*</t>
  </si>
  <si>
    <t>Group level average unit OPEX (USD/boe)*</t>
  </si>
  <si>
    <t>HYDROCARBON PRODUCTION (mboe/d) (gross figures before royalty)</t>
  </si>
  <si>
    <t>Q2 2015
restated*</t>
  </si>
  <si>
    <t>Q3 2015
restated*</t>
  </si>
  <si>
    <t>FY 2015
restated*</t>
  </si>
  <si>
    <t>Q4 2015
restated*</t>
  </si>
  <si>
    <t>Q1 2016
retstated*</t>
  </si>
  <si>
    <t>Q2 2016
restated*</t>
  </si>
  <si>
    <t>Q3 2016
restated*</t>
  </si>
  <si>
    <t>27</t>
  </si>
  <si>
    <t>* As of 2016 MOL Group has revised the presentation format of its financial statements based on international best practice, and with the aim of ensuring compliance with the requirements of International Financial Reporting Standards.</t>
  </si>
  <si>
    <t>Exploration &amp; Production operational data</t>
  </si>
  <si>
    <t>Financial highlights (HUF bn, USD mn)</t>
  </si>
  <si>
    <t>CAPEX (HUF bn, USD mn)</t>
  </si>
  <si>
    <t>31-Mar-2015
restated</t>
  </si>
  <si>
    <t xml:space="preserve">* Due to IFRS requirements, as of 2016, Baitex (Baitugan) production in Russia and Fedorovsky in Kazakhstan are deconsolidated and shown among „JVs and associates”. In addition, the liquids production of Pearl Petroleum from 2016 is also included among „JVs and associates”. </t>
  </si>
  <si>
    <t>Exploration &amp; Production financial results (HUF bn, USD mn)</t>
  </si>
  <si>
    <t>Downstream financial results (HUF bn, USD mn)</t>
  </si>
  <si>
    <t>Gas financial results (HUF bn, USD mn)</t>
  </si>
  <si>
    <t>Special items (HUF mn, USD mn)</t>
  </si>
  <si>
    <t>Financial Statements 2012-2015 (HUF mn)</t>
  </si>
  <si>
    <t>Exploration &amp; Production segment results (in USD mn)</t>
  </si>
  <si>
    <t>Kuatás és Termelés üzletág eredményei (millió USD)</t>
  </si>
  <si>
    <t>E&amp;P CAPEX (in USD mn)</t>
  </si>
  <si>
    <t>Kutatás és Termelés beruházások (millió USD)</t>
  </si>
  <si>
    <t xml:space="preserve">Downstream segment IFRS results* - (in HUF bn) </t>
  </si>
  <si>
    <t>* As of 2017 MOL Group reports retail performance in the Consumer Services segment. Base periods are restated accordingly.</t>
  </si>
  <si>
    <t>Downstream üzletág (IFRS) eredményei* (Mrd Ft)</t>
  </si>
  <si>
    <t>* 2017-től kezdődően a MOL-csoport a Kiskereskedelem eredményeket a Fogyasztói Szolgáltatások szegmensbe sorolja. A bázis időszakok ennek megfelelően módosításra kerültek.</t>
  </si>
  <si>
    <t>Q1 2016
restated*</t>
  </si>
  <si>
    <t>Q4 2016
restated*</t>
  </si>
  <si>
    <t>FY 2016
restated*</t>
  </si>
  <si>
    <t>Downstream üzletág (IFRS) eredményei* (millió USD)</t>
  </si>
  <si>
    <t xml:space="preserve">Downstream segment IFRS results* - (in USD mn) </t>
  </si>
  <si>
    <t xml:space="preserve">CAPEX (in USD mn) </t>
  </si>
  <si>
    <t>Beruházások és befektetések típus szerinti bontásban (millió USD)</t>
  </si>
  <si>
    <t>Beruházások és befektetések (millió USD)</t>
  </si>
  <si>
    <t>Fogyasztói szolgáltatások* IFRS eredmények (Mrd Ft)</t>
  </si>
  <si>
    <t>Consumer Services* IFRS results (in HUF bn)</t>
  </si>
  <si>
    <t>Fogyasztói szolgáltatások* IFRS eredmények (millió USD)</t>
  </si>
  <si>
    <t>Consumer Services* IFRS results (in USD mn)</t>
  </si>
  <si>
    <t>Number of Fresh Corners</t>
  </si>
  <si>
    <t>Fresh Corner-ek száma</t>
  </si>
  <si>
    <t>Total margin split (%)</t>
  </si>
  <si>
    <t>Teljes margin megoszlás (%)</t>
  </si>
  <si>
    <t>Non-fuel</t>
  </si>
  <si>
    <t>Nem-üzemenyag</t>
  </si>
  <si>
    <t>Fuel</t>
  </si>
  <si>
    <t>Üzemanyag</t>
  </si>
  <si>
    <t>Mobility</t>
  </si>
  <si>
    <t>Mobilitás</t>
  </si>
  <si>
    <t>CAPEX by segment(in HUF bn)</t>
  </si>
  <si>
    <t>Beruházások és befektetések szegmensek szerint (Mrd Ft)</t>
  </si>
  <si>
    <t>Beruházások és befektetések szegmensek szerint (millió USD)</t>
  </si>
  <si>
    <t>Gáz Midstream IFRS eredmények (millió USD)</t>
  </si>
  <si>
    <t>Gas segment IFRS results (in USD mn)</t>
  </si>
  <si>
    <t>Nyereségadók bemutatása (millió USD)</t>
  </si>
  <si>
    <t>Income tax expense (USD mn)</t>
  </si>
  <si>
    <t>Fogyasztói szolgáltatások</t>
  </si>
  <si>
    <t>Consumer Services</t>
  </si>
  <si>
    <t>Q1 2017</t>
  </si>
  <si>
    <t>CAPEX by segment(in USD mn)</t>
  </si>
  <si>
    <t xml:space="preserve">CAPEX by type (in USD mn) </t>
  </si>
  <si>
    <t>Total equity and liabilities</t>
  </si>
  <si>
    <t>- pénz- és pénzeszköz egyenértékesek (eszközök)</t>
  </si>
  <si>
    <t>- folyószámlahitel (kötelezettségek)</t>
  </si>
  <si>
    <t xml:space="preserve">    - presented as cash and cash equivalents (assets)</t>
  </si>
  <si>
    <t xml:space="preserve">    - presented as overdraft (liabilities)</t>
  </si>
  <si>
    <t xml:space="preserve">   - presented as cash and cash equivalents (assets)</t>
  </si>
  <si>
    <t xml:space="preserve">   - presented as overdraft (liabilities)</t>
  </si>
  <si>
    <t>Eredménykimutatás (Millió USD)</t>
  </si>
  <si>
    <t>Income statement (USD mn)</t>
  </si>
  <si>
    <t>IFRS szerinti konszolidált mérleg (Millió USD)</t>
  </si>
  <si>
    <t>Consolidated IFRS balance sheet statement (USD mn)</t>
  </si>
  <si>
    <t>Cash flow kimutatás (Millió USD)</t>
  </si>
  <si>
    <t>Consolidated IFRS cash flow statement (USD mn)</t>
  </si>
  <si>
    <t>Q4 2016 restated</t>
  </si>
  <si>
    <t>FY 2016 restated</t>
  </si>
  <si>
    <t>Osztalék</t>
  </si>
  <si>
    <t>Dividends</t>
  </si>
  <si>
    <t>Nyitó állomány
2017. jan. 1.</t>
  </si>
  <si>
    <t>Profit / (loss) for the year</t>
  </si>
  <si>
    <t>Időszak eredménye</t>
  </si>
  <si>
    <t>Other comprehensive income for the year</t>
  </si>
  <si>
    <t>Beruházások (Milliárd Ft)</t>
  </si>
  <si>
    <t>Capital Expenditures (HUF bn)</t>
  </si>
  <si>
    <t>Consumer Services financial results (HUF bn, USD mn)</t>
  </si>
  <si>
    <t>Consumer Services operational data</t>
  </si>
  <si>
    <t>Tax (HUF mn, USD mn)</t>
  </si>
  <si>
    <t>Részvényalapú kifizetés miatti saját tőke változás</t>
  </si>
  <si>
    <t>Előző évi anyavállalati részvényesek részesedésére jutó eredmény átvezetése</t>
  </si>
  <si>
    <t>Olefin products sales within MOL Group*</t>
  </si>
  <si>
    <t>* Includes transfers within petrochemicals segment.</t>
  </si>
  <si>
    <t>* A petrolkémia üzletágon belüli átadásokat is tartalmazza.</t>
  </si>
  <si>
    <t>Operating profit excl. spec. Items</t>
  </si>
  <si>
    <t>Operating profit/(loss) reported excl. Spec</t>
  </si>
  <si>
    <t>Q2 2017</t>
  </si>
  <si>
    <t>Q1 2017
restated</t>
  </si>
  <si>
    <t>Speciális tételek - üzleti eredmény</t>
  </si>
  <si>
    <t>North Karpovsky értékesítése</t>
  </si>
  <si>
    <t>North Karpovsky divestment</t>
  </si>
  <si>
    <t>Angola céltartalék feloldás</t>
  </si>
  <si>
    <t>Angola provision release</t>
  </si>
  <si>
    <t>Speciális tételek - EBITDA</t>
  </si>
  <si>
    <t>Cancellation of treasury shares</t>
  </si>
  <si>
    <t>Acquisition / divestition of subsidiaries</t>
  </si>
  <si>
    <t>Acquisition / divestment of subsidiaries</t>
  </si>
  <si>
    <t>Tulajdonosoknak fizetett osztalék</t>
  </si>
  <si>
    <t>Nem irányító tulajdonosoknak fizetett osztalék</t>
  </si>
  <si>
    <t>Saját részvények bevonása</t>
  </si>
  <si>
    <t>Leányvállalatok megszerzése / értékesítése</t>
  </si>
  <si>
    <t>Nem irányító tulajdonosok részesedésének megszerzése</t>
  </si>
  <si>
    <t>Page</t>
  </si>
  <si>
    <t>Downstream market &amp; sales data</t>
  </si>
  <si>
    <t>Q3 2017</t>
  </si>
  <si>
    <t>Q1 2017 restated</t>
  </si>
  <si>
    <t>Q2 2017 restated</t>
  </si>
  <si>
    <t>Series "A"</t>
  </si>
  <si>
    <t>Series "B"</t>
  </si>
  <si>
    <t>Series "C"</t>
  </si>
  <si>
    <t>"A" sorozatú</t>
  </si>
  <si>
    <t>"B" sorozatú</t>
  </si>
  <si>
    <t>"C" sorozatú</t>
  </si>
  <si>
    <t xml:space="preserve">* A Társaság 102.428.103 darab, egyenként 1.000 forint névértékű „A” sorozatú törzsrészvényének – a névérték nyolcadolásával – 819.424.824 darab, egyenként 125 forint névértékű „A” sorozatú MOL részvénnyé történő átalakítása 2017. szeptember 28-án zárult le.
</t>
  </si>
  <si>
    <t xml:space="preserve">* The split of the Company’s 102,428,103 pieces of registered ordinary “A” shares with a par value of HUF 1,000 each to 819,424,824 pieces series “A” MOL shares with a par value of HUF 125, representing an 8-for-1 split, was completed on 28 September 2017. 
</t>
  </si>
  <si>
    <t>Q3 2017*</t>
  </si>
  <si>
    <t>Average realised total hydrocarbon price (USD/boe)</t>
  </si>
  <si>
    <t>Refers to fully consolidated companies.</t>
  </si>
  <si>
    <t>Teljeskörűen konszolidált vállalatokra vonatkozik.</t>
  </si>
  <si>
    <t>Q4 2017</t>
  </si>
  <si>
    <t>FY 2017</t>
  </si>
  <si>
    <t>31-Dec-2017</t>
  </si>
  <si>
    <t xml:space="preserve">FY 2017 </t>
  </si>
  <si>
    <t>Q3 2017 restated</t>
  </si>
  <si>
    <t>MUFG</t>
  </si>
  <si>
    <t>RÉGI Integrált petrolkémiai árrés (EUR/t)</t>
  </si>
  <si>
    <t>OLD Integrated petrochemical margin (EUR/t)</t>
  </si>
  <si>
    <t>ÚJ Csoportszintű petrolkémiai árrés (EUR/t)</t>
  </si>
  <si>
    <t>NEW MOL Group petrochemicals margin (EUR/t)</t>
  </si>
  <si>
    <t xml:space="preserve">Q4 2016 </t>
  </si>
  <si>
    <t xml:space="preserve">Q1 2017 </t>
  </si>
  <si>
    <t>Q3 2016 restated</t>
  </si>
  <si>
    <t xml:space="preserve">FY 2016 </t>
  </si>
  <si>
    <t>Q1 2018</t>
  </si>
  <si>
    <t>Operating profit excluding special items</t>
  </si>
  <si>
    <t>UPSTREAM</t>
  </si>
  <si>
    <t>Total impact of special items on operating profit</t>
  </si>
  <si>
    <t>EBITDA excl. special items</t>
  </si>
  <si>
    <t>Total impact of special items on EBITDA</t>
  </si>
  <si>
    <t>Halálos balesetek száma – Alvállalkozók és harmadik felek (telephelyen belül és kívül)</t>
  </si>
  <si>
    <t>Fatalities – contractors &amp; third parties (onsite &amp; offsite)</t>
  </si>
  <si>
    <t>Q2 2018</t>
  </si>
  <si>
    <t>Q1 2018 restated</t>
  </si>
  <si>
    <r>
      <t>MOL Group</t>
    </r>
    <r>
      <rPr>
        <b/>
        <sz val="14"/>
        <color theme="0"/>
        <rFont val="Arial"/>
        <family val="2"/>
        <charset val="238"/>
      </rPr>
      <t xml:space="preserve"> 
</t>
    </r>
    <r>
      <rPr>
        <b/>
        <sz val="18"/>
        <color theme="0"/>
        <rFont val="Arial"/>
        <family val="2"/>
        <charset val="238"/>
      </rPr>
      <t>Flash Report tables
2012-2018</t>
    </r>
  </si>
  <si>
    <t>Financial Statements 2015-2018* (HUF mn)</t>
  </si>
  <si>
    <t>Financial Statements 2015-2018 (USD mn)</t>
  </si>
  <si>
    <t>16</t>
  </si>
  <si>
    <t>2, 3</t>
  </si>
  <si>
    <t>15</t>
  </si>
  <si>
    <t>22</t>
  </si>
  <si>
    <t>12</t>
  </si>
  <si>
    <t>13</t>
  </si>
  <si>
    <t>As of Q2 2013 Integrated petrochemical margin captures MOL Petrochemicals and Slovnaft Petrochemicals numbers, as well. Integrated petrochemical margin of the base periods were modified as well according to the improved methodology. As of January 2018 an updated formula for calculating the „MOL Group petrochemicals margin” was introduced, replacing the previous „Integrated petrochemical margin”. The purpose of the new formula is to better reflect the petchem product slate of the group.</t>
  </si>
  <si>
    <t xml:space="preserve">2013 második negyedévétől az integrált petrolkémiai árrés mutató a MOL Petrolkémia és a Slovnaft Petrochemicals termelés profitabilitás mérésére egyaránt kiterjed. A bázisidőszak integrált petrolkémiai árrés mutatói az új metodika szerint átdolgozásra kerültek. 2018 január elsejétől egy új formulával számított "ÚJ Csoportszintű petrolkémiai árrés" került bevezetésre. Ennek célja, hogy jobban tükrözze a csoport petrolkémiai termék portfólióját. </t>
  </si>
  <si>
    <t>17,20</t>
  </si>
  <si>
    <t>Záró állomány
2017. dec. 31.</t>
  </si>
  <si>
    <t>Closing balance 31 Dec 2017</t>
  </si>
  <si>
    <t>Opening balance 01 Jan 2018</t>
  </si>
  <si>
    <t>Nyitó állomány 2018. jan. 1.</t>
  </si>
  <si>
    <t>DOWNSTREAM</t>
  </si>
  <si>
    <t>Penalty from LDPE 4 constructor Slovnaft</t>
  </si>
  <si>
    <t>Kártérítés LDPE 4 kivitelezőtől Slovnaft</t>
  </si>
  <si>
    <t>Q3 2018</t>
  </si>
  <si>
    <t>Matjushkinskaya Vertical értékesítése</t>
  </si>
  <si>
    <t>Matjushkinskaya Vertical divestment</t>
  </si>
  <si>
    <t>CEOC választottbírósági ügy</t>
  </si>
  <si>
    <t>CEOC arbitration</t>
  </si>
  <si>
    <t>Q2 2018 resteted</t>
  </si>
  <si>
    <t>2018.03.31 resteted</t>
  </si>
  <si>
    <t>Other adjustment item</t>
  </si>
  <si>
    <t>Egyéb módosító tételek</t>
  </si>
  <si>
    <t xml:space="preserve">Egyéb módosító tételek </t>
  </si>
  <si>
    <t>30 Sep 2017*</t>
  </si>
  <si>
    <t>Transzformációs projektek</t>
  </si>
  <si>
    <t>Transformational projects</t>
  </si>
  <si>
    <t>Q4 2018</t>
  </si>
  <si>
    <t>FY 2018</t>
  </si>
  <si>
    <t>2018. IV. n.év / 2017. IV. n.év (%)</t>
  </si>
  <si>
    <t>Q4 2018 vs. Q4 2017 in %</t>
  </si>
  <si>
    <t>2018. év / 2017. év (%)</t>
  </si>
  <si>
    <t>FY 2018 vs. FY 2017 in %</t>
  </si>
  <si>
    <t>31-Dec-2018</t>
  </si>
  <si>
    <t>MOL-CSOPORT 2018. IV. NEGYEDÉVES KONSZOLIDÁLT KIMUTATÁSA A SAJÁT TŐKE VÁLTOZÁSÁRÓL (Millió Ft)</t>
  </si>
  <si>
    <t>Záró állomány
2017. dec. 30.</t>
  </si>
  <si>
    <t>Closing balance 30 Dec 2017</t>
  </si>
  <si>
    <t>Operating profit excl.spec.items</t>
  </si>
  <si>
    <t>Gain on INAgip acquisition</t>
  </si>
  <si>
    <t>Kalinovac field impairment in INA Group</t>
  </si>
  <si>
    <t>Molve field impairment in INA Group</t>
  </si>
  <si>
    <t>Év végi értékvesztések, Magyarország</t>
  </si>
  <si>
    <t>Hungarian year-end impairments</t>
  </si>
  <si>
    <t>HCK (Hidrokrakkoló) értékvesztés</t>
  </si>
  <si>
    <t>HCK (HydroCracker) impairment</t>
  </si>
  <si>
    <t>INA környezetvédelmi céltartalék</t>
  </si>
  <si>
    <t>INA environmental provision</t>
  </si>
  <si>
    <t>CORPORATE AND OTHER</t>
  </si>
  <si>
    <t>Értékvesztés a CEGE Csoportban</t>
  </si>
  <si>
    <t>Impairment in CEGE</t>
  </si>
  <si>
    <t>Labin platform</t>
  </si>
  <si>
    <t>EBITDA EXCLUDING SPECIAL  ITEMS</t>
  </si>
  <si>
    <t>Penalty from LDPE 4 contractor  Slovnaft</t>
  </si>
  <si>
    <t>Opening balance 1 January, 2017</t>
  </si>
  <si>
    <t>Opening changes due to effect of IFRS standard change</t>
  </si>
  <si>
    <t>Nyitó állomány változása IFRS standard változás miatt</t>
  </si>
  <si>
    <t>Closing balance 
31 Dec 2018</t>
  </si>
  <si>
    <t>Záró állomány
2018. dec. 31.</t>
  </si>
  <si>
    <t>INTERIM CONSOLIDATED STATEMENTS OF CHANGES IN EQUITY FOR THE MOL GROUP FOR THE PERIOD ENDED 31 DEC 2018 (HUF mn)</t>
  </si>
  <si>
    <t>Special items - operating profit (USD mn)</t>
  </si>
  <si>
    <t>Special items - EBITDA (USD mn)</t>
  </si>
  <si>
    <t>Changes in fair value of debt instruments at fair value through other comprehensive income, net of tax</t>
  </si>
  <si>
    <t>Changes in fair value of equity instruments at fair value through other comprehensive income, net of tax</t>
  </si>
  <si>
    <t>Egyéb átfogó jövedelemmel szemben valós értéken értékelt adósság instrumentumok, halasztott adóhatással együtt</t>
  </si>
  <si>
    <t>Egyéb átfogó jövedelemmel szemben valós értéken értékelt tőke instrumentumok, halasztott adóhatással együtt</t>
  </si>
  <si>
    <t>Impairment reversal in Growest</t>
  </si>
  <si>
    <t>Propilén</t>
  </si>
  <si>
    <t>Propylene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</si>
</sst>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9">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 _F_t_-;\-* #,##0\ _F_t_-;_-* &quot;-&quot;\ _F_t_-;_-@_-"/>
    <numFmt numFmtId="167" formatCode="_-* #,##0.00\ &quot;Ft&quot;_-;\-* #,##0.00\ &quot;Ft&quot;_-;_-* &quot;-&quot;??\ &quot;Ft&quot;_-;_-@_-"/>
    <numFmt numFmtId="168" formatCode="_-* #,##0.00\ _F_t_-;\-* #,##0.00\ _F_t_-;_-* &quot;-&quot;??\ _F_t_-;_-@_-"/>
    <numFmt numFmtId="169" formatCode="_-* #,##0.00\ &quot;kn&quot;_-;\-* #,##0.00\ &quot;kn&quot;_-;_-* &quot;-&quot;??\ &quot;kn&quot;_-;_-@_-"/>
    <numFmt numFmtId="170" formatCode="_-* #,##0.00\ _k_n_-;\-* #,##0.00\ _k_n_-;_-* &quot;-&quot;??\ _k_n_-;_-@_-"/>
    <numFmt numFmtId="171" formatCode="#,##0.0_);\(#,##0.0\)"/>
    <numFmt numFmtId="172" formatCode="#,##0;\(#,##0\)"/>
    <numFmt numFmtId="173" formatCode="#,##0.0"/>
    <numFmt numFmtId="174" formatCode="0.0"/>
    <numFmt numFmtId="175" formatCode="General_)"/>
    <numFmt numFmtId="176" formatCode="#,##0.0;[Red]\-#,##0.0"/>
    <numFmt numFmtId="177" formatCode="#,##0;[Red]&quot;▲&quot;#,##0"/>
    <numFmt numFmtId="178" formatCode="0.0000"/>
    <numFmt numFmtId="179" formatCode="0.000"/>
    <numFmt numFmtId="180" formatCode="0;[Red]\-0"/>
    <numFmt numFmtId="181" formatCode="[DBNum3][$-411]&quot;平成&quot;e&quot;年&quot;m&quot;月&quot;d&quot;日&quot;"/>
    <numFmt numFmtId="182" formatCode="yy/mm/dd"/>
    <numFmt numFmtId="183" formatCode="[$-411]ge\.mm\.dd"/>
    <numFmt numFmtId="184" formatCode="_(* #,##0.0_);_(* \(#,##0.0\);_(* &quot;--- &quot;_)"/>
    <numFmt numFmtId="185" formatCode="#,##0;\-#,##0;&quot;-&quot;"/>
    <numFmt numFmtId="186" formatCode="###,###,##0;\-###,###,##0"/>
    <numFmt numFmtId="187" formatCode="###,###,###,##0;\-###,###,##0"/>
    <numFmt numFmtId="188" formatCode="0.0%"/>
    <numFmt numFmtId="189" formatCode="#\ ##0;[Red]\-#\ ##0"/>
    <numFmt numFmtId="190" formatCode="0.00\x;&quot;NEG&quot;"/>
    <numFmt numFmtId="191" formatCode="&quot;$&quot;#,##0.0_);\(&quot;$&quot;#,##0.0\)"/>
    <numFmt numFmtId="192" formatCode="&quot;$&quot;#,##0\ ;\(&quot;$&quot;#,##0\)"/>
    <numFmt numFmtId="193" formatCode="0.000_);[Red]\(0.000\)"/>
    <numFmt numFmtId="194" formatCode="#,##0.???_);\(#,##0.???\)"/>
    <numFmt numFmtId="195" formatCode="_-* #,##0.00\ [$€-1]_-;\-* #,##0.00\ [$€-1]_-;_-* &quot;-&quot;??\ [$€-1]_-"/>
    <numFmt numFmtId="196" formatCode="_-* #,##0.00\ _D_M_-;\-* #,##0.00\ _D_M_-;_-* &quot;-&quot;??\ _D_M_-;_-@_-"/>
    <numFmt numFmtId="197" formatCode="#,##0.0\ ;\(#,##0.0\)"/>
    <numFmt numFmtId="198" formatCode=";;;"/>
    <numFmt numFmtId="199" formatCode="###,###,##0;[Red]\-###,###,##0"/>
    <numFmt numFmtId="200" formatCode="000,000"/>
    <numFmt numFmtId="201" formatCode="#.\ ##0;[Red]\-#.\ ##0"/>
    <numFmt numFmtId="202" formatCode="###\ ###\ ##0;\-###\ ###\ ##0"/>
    <numFmt numFmtId="203" formatCode="###\ ###\ ##0;[Red]\-###\ ###\ ##0"/>
    <numFmt numFmtId="204" formatCode="0.0\x"/>
    <numFmt numFmtId="205" formatCode="#,##0\ ;\(#,##0\)"/>
    <numFmt numFmtId="206" formatCode="#,##0.0000;[Red]\(#,##0.0000\)"/>
    <numFmt numFmtId="207" formatCode="&quot;DM&quot;#,##0;[Red]\-&quot;DM&quot;#,##0"/>
    <numFmt numFmtId="208" formatCode="_-&quot;€&quot;\ * #,##0_-;_-&quot;€&quot;\ * #,##0\-;_-&quot;€&quot;\ * &quot;-&quot;_-;_-@_-"/>
    <numFmt numFmtId="209" formatCode="[DBNum3]#,##0;[Red]\-#,##0"/>
    <numFmt numFmtId="210" formatCode="#,##0.0;\(#,##0.0\)"/>
    <numFmt numFmtId="211" formatCode="_-* #,##0.00\ &quot;Sk&quot;_-;\-* #,##0.00\ &quot;Sk&quot;_-;_-* &quot;-&quot;??\ &quot;Sk&quot;_-;_-@_-"/>
    <numFmt numFmtId="212" formatCode="#,##0.0000"/>
    <numFmt numFmtId="213" formatCode="mmm\-yyyy"/>
    <numFmt numFmtId="214" formatCode="0.00\ "/>
    <numFmt numFmtId="215" formatCode="_ * #,##0.00_)[$€-1]_ ;_ * \(#,##0.00\)[$€-1]_ ;_ * &quot;-&quot;??_)[$€-1]_ "/>
    <numFmt numFmtId="216" formatCode="@\ *."/>
    <numFmt numFmtId="217" formatCode="000000"/>
    <numFmt numFmtId="218" formatCode="[Red][=1]&quot;Error&quot;;&quot;OK&quot;"/>
    <numFmt numFmtId="219" formatCode="0000"/>
    <numFmt numFmtId="220" formatCode="_-* #,##0\ _k_n_-;\-* #,##0\ _k_n_-;_-* &quot;-&quot;??\ _k_n_-;_-@_-"/>
    <numFmt numFmtId="221" formatCode="##,#0_;\(#,##0\);&quot;-&quot;??_);@"/>
    <numFmt numFmtId="222" formatCode="*(#,##0\);*#\,##0_);&quot;-&quot;??_);@"/>
    <numFmt numFmtId="223" formatCode="_*\(#,##0\);_*#,##0_);&quot;-&quot;??_);@"/>
    <numFmt numFmtId="224" formatCode="_-* #,##0.00_р_._-;\-* #,##0.00_р_._-;_-* &quot;-&quot;??_р_._-;_-@_-"/>
    <numFmt numFmtId="225" formatCode="#,##0.000000_);\(#,##0.000000\)"/>
    <numFmt numFmtId="226" formatCode="* \(#,##0\);* #,##0_);&quot;-&quot;??_);@"/>
    <numFmt numFmtId="227" formatCode="#,##0_);\(#,##0\);&quot;-&quot;??_);@"/>
    <numFmt numFmtId="228" formatCode="* #,##0_);* \(#,##0\);&quot;-&quot;??_);@"/>
    <numFmt numFmtId="229" formatCode="dd\.mm\.yyyy&quot;г.&quot;"/>
    <numFmt numFmtId="230" formatCode="_(* #,##0.0000_);_(* \(#,##0.0000\);_(* &quot;-&quot;?_);_(@_)"/>
    <numFmt numFmtId="231" formatCode="_(* #,##0.0_);_(* \(#,##0.0\);_(* &quot;-&quot;_);_(@_)"/>
    <numFmt numFmtId="232" formatCode="000"/>
    <numFmt numFmtId="233" formatCode="#,##0.00\ ;\(#,##0.00\)"/>
    <numFmt numFmtId="234" formatCode="0.0_)%;\(0.0\)%"/>
    <numFmt numFmtId="235" formatCode="0.00_)%;\(0.00\)%"/>
    <numFmt numFmtId="236" formatCode="0%_);\(0%\)"/>
    <numFmt numFmtId="237" formatCode="* \(#,##0.0\);* #,##0.0_);&quot;-&quot;??_);@"/>
    <numFmt numFmtId="238" formatCode="* \(#,##0.00\);* #,##0.00_);&quot;-&quot;??_);@"/>
    <numFmt numFmtId="239" formatCode="_(* \(#,##0.0\);_(* #,##0.0_);_(* &quot;-&quot;_);_(@_)"/>
    <numFmt numFmtId="240" formatCode="_(* \(#,##0.00\);_(* #,##0.00_);_(* &quot;-&quot;_);_(@_)"/>
    <numFmt numFmtId="241" formatCode="_(* \(#,##0.000\);_(* #,##0.000_);_(* &quot;-&quot;_);_(@_)"/>
    <numFmt numFmtId="242" formatCode="#,##0.000000;[Red]#,##0.000000"/>
    <numFmt numFmtId="243" formatCode="_ * #,##0_ ;_ * \(#,##0_ ;_ * &quot;-&quot;_ ;_ @_ "/>
    <numFmt numFmtId="244" formatCode="&quot;$&quot;#,##0.000000;[Red]&quot;$&quot;#,##0.000000"/>
    <numFmt numFmtId="245" formatCode="#,##0.0000000_$"/>
    <numFmt numFmtId="246" formatCode="&quot;$&quot;\ #,##0.00"/>
    <numFmt numFmtId="247" formatCode="_ * #,##0_ ;_ * \(#,##0_)\ ;_ * &quot;-&quot;_ ;_ @_ "/>
    <numFmt numFmtId="248" formatCode="&quot;$&quot;\ #,##0"/>
    <numFmt numFmtId="249" formatCode="&quot;$&quot;"/>
    <numFmt numFmtId="250" formatCode="_._.* #,##0_)_%;_._.* \(#,##0\)_%;_._.* \ _)_%"/>
    <numFmt numFmtId="251" formatCode="yyyy"/>
    <numFmt numFmtId="252" formatCode="yyyy\ &quot;год&quot;"/>
    <numFmt numFmtId="253" formatCode="_-* #,##0_р_._-;\-* #,##0_р_._-;_-* &quot;-&quot;_р_._-;_-@_-"/>
    <numFmt numFmtId="254" formatCode="#,##0.00000000000"/>
    <numFmt numFmtId="255" formatCode="#,##0.000000000000"/>
    <numFmt numFmtId="256" formatCode="#,##0.00000000000000"/>
    <numFmt numFmtId="257" formatCode="#,##0.000000000000000"/>
    <numFmt numFmtId="258" formatCode="yyyy/mm/"/>
    <numFmt numFmtId="259" formatCode="#,##0.\-"/>
    <numFmt numFmtId="260" formatCode="yy/mm/dd\ \-\i\g"/>
    <numFmt numFmtId="261" formatCode="yy/mm/dd\ \-\t\ő\l"/>
    <numFmt numFmtId="262" formatCode="yyyy\.\ mmmm\ \ \ \ \ \."/>
    <numFmt numFmtId="263" formatCode="yyyy\.\ mmmm\ dd\."/>
    <numFmt numFmtId="264" formatCode="General\ \n\a\p"/>
    <numFmt numFmtId="265" formatCode="#,##0.00\ &quot;Pts&quot;;[Red]\-#,##0.00\ &quot;Pts&quot;"/>
    <numFmt numFmtId="266" formatCode="#,##0."/>
    <numFmt numFmtId="267" formatCode="m/d/yy\ h:mm"/>
    <numFmt numFmtId="268" formatCode="mmm\ dd\,\ yyyy"/>
    <numFmt numFmtId="269" formatCode="#,##0.00&quot; Pts&quot;;[Red]\-#,##0.00&quot; Pts&quot;"/>
    <numFmt numFmtId="270" formatCode="_(* #,##0.00_);_(* \(#,##0.00\);_(* \-??_);_(@_)"/>
    <numFmt numFmtId="271" formatCode="d&quot;, &quot;mmm\ yy"/>
    <numFmt numFmtId="272" formatCode="_(* #,##0.0_);_(* \(#,##0.0\);_(* \-_);_(@_)"/>
    <numFmt numFmtId="273" formatCode="mmm\ dd&quot;, &quot;yyyy"/>
    <numFmt numFmtId="274" formatCode="mm/yy"/>
    <numFmt numFmtId="275" formatCode="\$#,##0.00_);[Red]&quot;($&quot;#,##0.00\)"/>
    <numFmt numFmtId="276" formatCode="_ * #,##0.00_)\ _k_n_ ;_ * \(#,##0.00\)\ _k_n_ ;_ * &quot;-&quot;??_)\ _k_n_ ;_ @_ "/>
    <numFmt numFmtId="277" formatCode="mmmm\ d\,\ yyyy"/>
    <numFmt numFmtId="278" formatCode="_([$€]* #,##0.00_);_([$€]* \(#,##0.00\);_([$€]* &quot;-&quot;??_);_(@_)"/>
    <numFmt numFmtId="279" formatCode="0_);[Red]\(0\)"/>
    <numFmt numFmtId="280" formatCode="_(* #,##0.0_);[Red]_(* \(#,##0.0\);&quot;nm &quot;"/>
    <numFmt numFmtId="281" formatCode="0.00000_)"/>
    <numFmt numFmtId="282" formatCode="_-* #,##0.00\ &quot;F&quot;_-;\-* #,##0.00\ &quot;F&quot;_-;_-* &quot;-&quot;??\ &quot;F&quot;_-;_-@_-"/>
    <numFmt numFmtId="283" formatCode="_-&quot;€&quot;\ * #,##0_-;\-&quot;€&quot;\ * #,##0_-;_-&quot;€&quot;\ * &quot;-&quot;_-;_-@_-"/>
    <numFmt numFmtId="284" formatCode="[$-411]ge/mm/dd"/>
    <numFmt numFmtId="285" formatCode="#,##0.00;\(#,##0.00\)"/>
    <numFmt numFmtId="286" formatCode="_-* #,##0.00\ _S_k_-;\-* #,##0.00\ _S_k_-;_-* &quot;-&quot;??\ _S_k_-;_-@_-"/>
    <numFmt numFmtId="287" formatCode="_-* #,##0.000\ _F_t_-;\-* #,##0.000\ _F_t_-;_-* &quot;-&quot;???\ _F_t_-;_-@_-"/>
    <numFmt numFmtId="288" formatCode="_-* #,##0_-;\(#,##0\);_-* &quot;–&quot;_-;_-@_-"/>
    <numFmt numFmtId="289" formatCode="&quot;\&quot;#,##0.00;[Red]&quot;\&quot;\-#,##0.00"/>
    <numFmt numFmtId="290" formatCode="&quot;\&quot;#,##0;[Red]&quot;\&quot;\-#,##0"/>
    <numFmt numFmtId="291" formatCode="#."/>
    <numFmt numFmtId="292" formatCode="#.00"/>
    <numFmt numFmtId="293" formatCode="_-&quot;L.&quot;\ * #,##0.00_-;\-&quot;L.&quot;\ * #,##0.00_-;_-&quot;L.&quot;\ * &quot;-&quot;??_-;_-@_-"/>
    <numFmt numFmtId="294" formatCode="[$-409]d\-mmm\-yyyy;@"/>
    <numFmt numFmtId="295" formatCode="dd\ mmm\ yyyy"/>
    <numFmt numFmtId="296" formatCode="[$-409]d\-mmm\-yy;@"/>
  </numFmts>
  <fonts count="382">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charset val="238"/>
      <scheme val="minor"/>
    </font>
    <font>
      <sz val="10"/>
      <name val="Arial"/>
      <family val="2"/>
      <charset val="238"/>
    </font>
    <font>
      <sz val="10"/>
      <color indexed="8"/>
      <name val="Arial"/>
      <family val="2"/>
      <charset val="238"/>
    </font>
    <font>
      <b/>
      <sz val="10"/>
      <name val="Arial"/>
      <family val="2"/>
      <charset val="238"/>
    </font>
    <font>
      <sz val="11"/>
      <name val="Calibri"/>
      <family val="2"/>
      <charset val="238"/>
      <scheme val="minor"/>
    </font>
    <font>
      <b/>
      <sz val="10"/>
      <color theme="0"/>
      <name val="Arial"/>
      <family val="2"/>
      <charset val="238"/>
    </font>
    <font>
      <b/>
      <sz val="11"/>
      <name val="Calibri"/>
      <family val="2"/>
      <charset val="238"/>
      <scheme val="minor"/>
    </font>
    <font>
      <sz val="10"/>
      <color theme="1"/>
      <name val="Arial"/>
      <family val="2"/>
      <charset val="238"/>
    </font>
    <font>
      <b/>
      <sz val="10"/>
      <color theme="1"/>
      <name val="Arial"/>
      <family val="2"/>
      <charset val="238"/>
    </font>
    <font>
      <sz val="9"/>
      <name val="Arial"/>
      <family val="2"/>
      <charset val="238"/>
    </font>
    <font>
      <vertAlign val="superscript"/>
      <sz val="10"/>
      <color theme="1"/>
      <name val="Arial"/>
      <family val="2"/>
      <charset val="238"/>
    </font>
    <font>
      <u/>
      <sz val="10"/>
      <color indexed="12"/>
      <name val="Arial"/>
      <family val="2"/>
      <charset val="238"/>
    </font>
    <font>
      <sz val="11"/>
      <name val="ＭＳ 明朝"/>
      <family val="1"/>
      <charset val="128"/>
    </font>
    <font>
      <sz val="9"/>
      <name val="ＭＳ Ｐゴシック"/>
      <family val="3"/>
      <charset val="128"/>
    </font>
    <font>
      <sz val="10"/>
      <name val="Helv"/>
    </font>
    <font>
      <sz val="12"/>
      <name val="ＭＳ 明朝"/>
      <family val="1"/>
      <charset val="128"/>
    </font>
    <font>
      <sz val="8"/>
      <name val="ＭＳ 明朝"/>
      <family val="1"/>
      <charset val="128"/>
    </font>
    <font>
      <sz val="10"/>
      <name val="MS Sans Serif"/>
      <family val="2"/>
      <charset val="238"/>
    </font>
    <font>
      <sz val="11"/>
      <color indexed="8"/>
      <name val="Calibri"/>
      <family val="2"/>
      <charset val="238"/>
    </font>
    <font>
      <sz val="10"/>
      <name val="ＭＳ ゴシック"/>
      <family val="3"/>
      <charset val="128"/>
    </font>
    <font>
      <sz val="11"/>
      <color indexed="9"/>
      <name val="Calibri"/>
      <family val="2"/>
      <charset val="238"/>
    </font>
    <font>
      <sz val="11"/>
      <color indexed="8"/>
      <name val="Calibri"/>
      <family val="2"/>
    </font>
    <font>
      <sz val="11"/>
      <color indexed="9"/>
      <name val="Calibri"/>
      <family val="2"/>
    </font>
    <font>
      <sz val="9"/>
      <color indexed="12"/>
      <name val="Times New Roman"/>
      <family val="1"/>
    </font>
    <font>
      <sz val="10"/>
      <name val="Arial"/>
      <family val="2"/>
    </font>
    <font>
      <sz val="8"/>
      <name val="Sans EE"/>
      <charset val="238"/>
    </font>
    <font>
      <sz val="11"/>
      <color indexed="20"/>
      <name val="Calibri"/>
      <family val="2"/>
      <charset val="238"/>
    </font>
    <font>
      <b/>
      <sz val="11"/>
      <color indexed="52"/>
      <name val="Calibri"/>
      <family val="2"/>
    </font>
    <font>
      <sz val="11"/>
      <color indexed="62"/>
      <name val="Calibri"/>
      <family val="2"/>
      <charset val="238"/>
    </font>
    <font>
      <sz val="9"/>
      <name val="NewsGoth Lt BT"/>
      <family val="2"/>
    </font>
    <font>
      <b/>
      <sz val="12"/>
      <name val="Times New Roman"/>
      <family val="1"/>
    </font>
    <font>
      <sz val="9"/>
      <color indexed="8"/>
      <name val="Arial CE"/>
      <family val="2"/>
    </font>
    <font>
      <sz val="10"/>
      <color indexed="8"/>
      <name val="Arial"/>
      <family val="2"/>
    </font>
    <font>
      <sz val="9"/>
      <color indexed="9"/>
      <name val="Tahoma"/>
      <family val="2"/>
      <charset val="238"/>
    </font>
    <font>
      <b/>
      <sz val="11"/>
      <color indexed="52"/>
      <name val="Calibri"/>
      <family val="2"/>
      <charset val="238"/>
    </font>
    <font>
      <sz val="8"/>
      <name val="Arial CE"/>
      <charset val="238"/>
    </font>
    <font>
      <b/>
      <sz val="11"/>
      <color indexed="9"/>
      <name val="Calibri"/>
      <family val="2"/>
      <charset val="238"/>
    </font>
    <font>
      <b/>
      <sz val="18"/>
      <color indexed="62"/>
      <name val="Cambria"/>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name val="Tms Rmn"/>
    </font>
    <font>
      <b/>
      <sz val="12"/>
      <color indexed="21"/>
      <name val="Tahoma"/>
      <family val="2"/>
      <charset val="238"/>
    </font>
    <font>
      <b/>
      <sz val="11"/>
      <color indexed="9"/>
      <name val="Calibri"/>
      <family val="2"/>
    </font>
    <font>
      <sz val="8"/>
      <name val="Helv"/>
      <family val="2"/>
    </font>
    <font>
      <sz val="10"/>
      <name val="Helv"/>
      <family val="2"/>
    </font>
    <font>
      <sz val="8"/>
      <name val="Arial"/>
      <family val="2"/>
      <charset val="238"/>
    </font>
    <font>
      <sz val="8"/>
      <color indexed="18"/>
      <name val="Arial"/>
      <family val="2"/>
    </font>
    <font>
      <sz val="10"/>
      <name val="Arial CE"/>
      <charset val="238"/>
    </font>
    <font>
      <sz val="8"/>
      <color indexed="8"/>
      <name val="Arial"/>
      <family val="2"/>
      <charset val="238"/>
    </font>
    <font>
      <b/>
      <sz val="11"/>
      <color indexed="8"/>
      <name val="Calibri"/>
      <family val="2"/>
    </font>
    <font>
      <sz val="10"/>
      <color indexed="21"/>
      <name val="Tahoma"/>
      <family val="2"/>
      <charset val="238"/>
    </font>
    <font>
      <b/>
      <sz val="10"/>
      <color indexed="9"/>
      <name val="Tahoma"/>
      <family val="2"/>
      <charset val="238"/>
    </font>
    <font>
      <b/>
      <sz val="14"/>
      <color indexed="9"/>
      <name val="Arial CE"/>
      <family val="2"/>
      <charset val="238"/>
    </font>
    <font>
      <b/>
      <sz val="9"/>
      <color indexed="9"/>
      <name val="Tahoma"/>
      <family val="2"/>
      <charset val="238"/>
    </font>
    <font>
      <b/>
      <sz val="9"/>
      <color indexed="8"/>
      <name val="Arial CE"/>
      <family val="2"/>
      <charset val="238"/>
    </font>
    <font>
      <i/>
      <sz val="11"/>
      <color indexed="23"/>
      <name val="Calibri"/>
      <family val="2"/>
      <charset val="238"/>
    </font>
    <font>
      <sz val="11"/>
      <color indexed="10"/>
      <name val="Calibri"/>
      <family val="2"/>
      <charset val="238"/>
    </font>
    <font>
      <b/>
      <sz val="10"/>
      <name val="MS Sans Serif"/>
      <family val="2"/>
      <charset val="238"/>
    </font>
    <font>
      <sz val="11"/>
      <color indexed="52"/>
      <name val="Calibri"/>
      <family val="2"/>
    </font>
    <font>
      <u/>
      <sz val="10"/>
      <color indexed="36"/>
      <name val="Arial"/>
      <family val="2"/>
      <charset val="238"/>
    </font>
    <font>
      <sz val="11"/>
      <color indexed="17"/>
      <name val="Calibri"/>
      <family val="2"/>
    </font>
    <font>
      <sz val="11"/>
      <color indexed="17"/>
      <name val="Calibri"/>
      <family val="2"/>
      <charset val="238"/>
    </font>
    <font>
      <sz val="8"/>
      <name val="Arial"/>
      <family val="2"/>
    </font>
    <font>
      <sz val="10"/>
      <name val="NewsGoth Lt BT"/>
      <family val="2"/>
    </font>
    <font>
      <b/>
      <sz val="12"/>
      <name val="Arial"/>
      <family val="2"/>
    </font>
    <font>
      <b/>
      <sz val="10"/>
      <name val="Helv"/>
      <family val="2"/>
    </font>
    <font>
      <b/>
      <sz val="9"/>
      <name val="NewsGoth Lt BT"/>
    </font>
    <font>
      <sz val="8"/>
      <name val="Swis721 BT"/>
      <family val="2"/>
    </font>
    <font>
      <sz val="11"/>
      <color indexed="53"/>
      <name val="Calibri"/>
      <family val="2"/>
      <charset val="238"/>
    </font>
    <font>
      <sz val="10"/>
      <name val="Times New Roman"/>
      <family val="1"/>
      <charset val="238"/>
    </font>
    <font>
      <sz val="10"/>
      <color indexed="12"/>
      <name val="Arial"/>
      <family val="2"/>
    </font>
    <font>
      <sz val="9"/>
      <color indexed="8"/>
      <name val="Tahoma"/>
      <family val="2"/>
      <charset val="238"/>
    </font>
    <font>
      <sz val="9"/>
      <color indexed="8"/>
      <name val="Times New Roman CE"/>
      <family val="1"/>
      <charset val="238"/>
    </font>
    <font>
      <sz val="9"/>
      <name val="Tahoma"/>
      <family val="2"/>
      <charset val="238"/>
    </font>
    <font>
      <sz val="9"/>
      <color indexed="16"/>
      <name val="Tahoma"/>
      <family val="2"/>
      <charset val="238"/>
    </font>
    <font>
      <sz val="9"/>
      <color indexed="16"/>
      <name val="Times New Roman CE"/>
      <family val="1"/>
      <charset val="238"/>
    </font>
    <font>
      <sz val="11"/>
      <color indexed="62"/>
      <name val="Calibri"/>
      <family val="2"/>
    </font>
    <font>
      <b/>
      <sz val="11"/>
      <color indexed="63"/>
      <name val="Calibri"/>
      <family val="2"/>
      <charset val="238"/>
    </font>
    <font>
      <b/>
      <sz val="15"/>
      <color indexed="56"/>
      <name val="Calibri"/>
      <family val="2"/>
    </font>
    <font>
      <b/>
      <sz val="13"/>
      <color indexed="56"/>
      <name val="Calibri"/>
      <family val="2"/>
    </font>
    <font>
      <b/>
      <sz val="11"/>
      <color indexed="56"/>
      <name val="Calibri"/>
      <family val="2"/>
    </font>
    <font>
      <b/>
      <sz val="20"/>
      <color indexed="16"/>
      <name val="Tahoma"/>
      <family val="2"/>
      <charset val="238"/>
    </font>
    <font>
      <b/>
      <sz val="20"/>
      <color indexed="16"/>
      <name val="Times New Roman CE"/>
      <family val="1"/>
      <charset val="238"/>
    </font>
    <font>
      <sz val="10"/>
      <name val="Arial CE"/>
      <family val="2"/>
      <charset val="238"/>
    </font>
    <font>
      <sz val="10"/>
      <name val="Times New Roman CE"/>
      <family val="1"/>
      <charset val="238"/>
    </font>
    <font>
      <b/>
      <sz val="10"/>
      <color indexed="21"/>
      <name val="Tahoma"/>
      <family val="2"/>
      <charset val="238"/>
    </font>
    <font>
      <sz val="9"/>
      <color indexed="37"/>
      <name val="Tahoma"/>
      <family val="2"/>
      <charset val="238"/>
    </font>
    <font>
      <sz val="11"/>
      <color indexed="60"/>
      <name val="Calibri"/>
      <family val="2"/>
    </font>
    <font>
      <sz val="11"/>
      <color indexed="60"/>
      <name val="Calibri"/>
      <family val="2"/>
      <charset val="238"/>
    </font>
    <font>
      <sz val="7"/>
      <name val="Small Fonts"/>
      <family val="3"/>
      <charset val="128"/>
    </font>
    <font>
      <sz val="10"/>
      <name val="Geneva CE"/>
    </font>
    <font>
      <sz val="10"/>
      <color indexed="23"/>
      <name val="Tahoma"/>
      <family val="2"/>
      <charset val="238"/>
    </font>
    <font>
      <b/>
      <sz val="12"/>
      <color indexed="37"/>
      <name val="Tahoma"/>
      <family val="2"/>
      <charset val="238"/>
    </font>
    <font>
      <sz val="11"/>
      <color indexed="20"/>
      <name val="Calibri"/>
      <family val="2"/>
    </font>
    <font>
      <b/>
      <sz val="11"/>
      <color indexed="8"/>
      <name val="Calibri"/>
      <family val="2"/>
      <charset val="238"/>
    </font>
    <font>
      <b/>
      <sz val="9"/>
      <color indexed="9"/>
      <name val="Arial CE"/>
      <family val="2"/>
      <charset val="238"/>
    </font>
    <font>
      <b/>
      <sz val="10"/>
      <color indexed="8"/>
      <name val="Arial"/>
      <family val="2"/>
    </font>
    <font>
      <b/>
      <sz val="10"/>
      <color indexed="39"/>
      <name val="Arial"/>
      <family val="2"/>
    </font>
    <font>
      <b/>
      <sz val="12"/>
      <color indexed="8"/>
      <name val="Arial"/>
      <family val="2"/>
      <charset val="238"/>
    </font>
    <font>
      <b/>
      <sz val="8"/>
      <name val="Arial"/>
      <family val="2"/>
    </font>
    <font>
      <sz val="10"/>
      <color indexed="39"/>
      <name val="Arial"/>
      <family val="2"/>
    </font>
    <font>
      <sz val="19"/>
      <color indexed="48"/>
      <name val="Arial"/>
      <family val="2"/>
      <charset val="238"/>
    </font>
    <font>
      <sz val="10"/>
      <color indexed="10"/>
      <name val="Arial"/>
      <family val="2"/>
    </font>
    <font>
      <sz val="9"/>
      <color indexed="20"/>
      <name val="Arial"/>
      <family val="2"/>
    </font>
    <font>
      <sz val="9"/>
      <color indexed="48"/>
      <name val="Arial"/>
      <family val="2"/>
    </font>
    <font>
      <b/>
      <sz val="12"/>
      <color indexed="20"/>
      <name val="Arial"/>
      <family val="2"/>
    </font>
    <font>
      <b/>
      <sz val="9"/>
      <color indexed="20"/>
      <name val="Arial"/>
      <family val="2"/>
    </font>
    <font>
      <b/>
      <sz val="18"/>
      <color indexed="62"/>
      <name val="Cambria"/>
      <family val="2"/>
    </font>
    <font>
      <sz val="9"/>
      <name val="Verdana"/>
      <family val="2"/>
      <charset val="238"/>
    </font>
    <font>
      <sz val="10"/>
      <name val="Courier"/>
      <family val="3"/>
    </font>
    <font>
      <sz val="10"/>
      <name val="Courier"/>
      <family val="1"/>
      <charset val="238"/>
    </font>
    <font>
      <sz val="12"/>
      <color indexed="8"/>
      <name val="Arial"/>
      <family val="1"/>
      <charset val="128"/>
    </font>
    <font>
      <b/>
      <sz val="8"/>
      <color indexed="8"/>
      <name val="Arial"/>
      <family val="2"/>
      <charset val="238"/>
    </font>
    <font>
      <b/>
      <sz val="11"/>
      <name val="Helv"/>
      <family val="2"/>
    </font>
    <font>
      <sz val="9"/>
      <name val="NewsGoth Dm BT"/>
      <family val="2"/>
    </font>
    <font>
      <sz val="10"/>
      <name val="NewsGoth Dm BT"/>
      <family val="2"/>
    </font>
    <font>
      <b/>
      <sz val="12"/>
      <name val="NewsGoth BT"/>
      <family val="2"/>
    </font>
    <font>
      <sz val="9"/>
      <name val="NewsGoth BT"/>
      <family val="2"/>
    </font>
    <font>
      <sz val="7.5"/>
      <name val="NewsGoth Lt BT"/>
      <family val="2"/>
    </font>
    <font>
      <b/>
      <sz val="11"/>
      <color indexed="53"/>
      <name val="Calibri"/>
      <family val="2"/>
      <charset val="238"/>
    </font>
    <font>
      <sz val="10"/>
      <name val="Times New Roman CE"/>
      <charset val="238"/>
    </font>
    <font>
      <u/>
      <sz val="9"/>
      <name val="Tahoma"/>
      <family val="2"/>
      <charset val="238"/>
    </font>
    <font>
      <sz val="9"/>
      <name val="Times New Roman CE"/>
      <family val="1"/>
      <charset val="238"/>
    </font>
    <font>
      <sz val="9"/>
      <color indexed="10"/>
      <name val="Times New Roman CE"/>
      <family val="1"/>
      <charset val="238"/>
    </font>
    <font>
      <sz val="9"/>
      <color indexed="12"/>
      <name val="Times New Roman CE"/>
      <family val="1"/>
      <charset val="238"/>
    </font>
    <font>
      <sz val="9"/>
      <name val="Arial CE"/>
      <family val="2"/>
      <charset val="238"/>
    </font>
    <font>
      <b/>
      <sz val="18"/>
      <color indexed="56"/>
      <name val="Cambria"/>
      <family val="2"/>
    </font>
    <font>
      <sz val="10"/>
      <name val="ＭＳ 明朝"/>
      <family val="1"/>
      <charset val="128"/>
    </font>
    <font>
      <b/>
      <sz val="11"/>
      <color indexed="63"/>
      <name val="Calibri"/>
      <family val="2"/>
    </font>
    <font>
      <i/>
      <sz val="11"/>
      <color indexed="23"/>
      <name val="Calibri"/>
      <family val="2"/>
    </font>
    <font>
      <sz val="11"/>
      <color indexed="10"/>
      <name val="Calibri"/>
      <family val="2"/>
    </font>
    <font>
      <sz val="11"/>
      <color indexed="8"/>
      <name val="ＭＳ 明朝"/>
      <family val="1"/>
      <charset val="128"/>
    </font>
    <font>
      <sz val="11"/>
      <name val="System"/>
      <family val="2"/>
      <charset val="238"/>
    </font>
    <font>
      <sz val="11"/>
      <color indexed="10"/>
      <name val="ＭＳ 明朝"/>
      <family val="1"/>
      <charset val="128"/>
    </font>
    <font>
      <sz val="14"/>
      <name val="ＭＳ 明朝"/>
      <family val="1"/>
      <charset val="128"/>
    </font>
    <font>
      <sz val="11"/>
      <name val="ＭＳ Ｐゴシック"/>
      <family val="3"/>
      <charset val="128"/>
    </font>
    <font>
      <sz val="10"/>
      <name val="Calibri"/>
      <family val="2"/>
      <charset val="238"/>
      <scheme val="minor"/>
    </font>
    <font>
      <sz val="12"/>
      <name val="Calibri"/>
      <family val="2"/>
      <charset val="238"/>
      <scheme val="minor"/>
    </font>
    <font>
      <b/>
      <sz val="14"/>
      <color theme="0"/>
      <name val="Arial"/>
      <family val="2"/>
      <charset val="238"/>
    </font>
    <font>
      <b/>
      <sz val="18"/>
      <color theme="0"/>
      <name val="Arial"/>
      <family val="2"/>
      <charset val="238"/>
    </font>
    <font>
      <b/>
      <sz val="10"/>
      <color indexed="9"/>
      <name val="Arial"/>
      <family val="2"/>
      <charset val="238"/>
    </font>
    <font>
      <sz val="11"/>
      <color theme="1"/>
      <name val="Arial"/>
      <family val="2"/>
      <charset val="238"/>
    </font>
    <font>
      <b/>
      <sz val="11"/>
      <color theme="1"/>
      <name val="Arial"/>
      <family val="2"/>
      <charset val="238"/>
    </font>
    <font>
      <b/>
      <sz val="12"/>
      <color theme="0"/>
      <name val="Arial"/>
      <family val="2"/>
      <charset val="238"/>
    </font>
    <font>
      <b/>
      <sz val="14"/>
      <color theme="1"/>
      <name val="Arial"/>
      <family val="2"/>
      <charset val="238"/>
    </font>
    <font>
      <vertAlign val="superscript"/>
      <sz val="10"/>
      <name val="Arial"/>
      <family val="2"/>
      <charset val="238"/>
    </font>
    <font>
      <sz val="9"/>
      <color theme="1"/>
      <name val="Arial"/>
      <family val="2"/>
      <charset val="238"/>
    </font>
    <font>
      <b/>
      <i/>
      <sz val="10"/>
      <color theme="1"/>
      <name val="Arial"/>
      <family val="2"/>
      <charset val="238"/>
    </font>
    <font>
      <b/>
      <sz val="10"/>
      <color indexed="8"/>
      <name val="Arial"/>
      <family val="2"/>
      <charset val="238"/>
    </font>
    <font>
      <sz val="9"/>
      <color indexed="8"/>
      <name val="Arial"/>
      <family val="2"/>
      <charset val="238"/>
    </font>
    <font>
      <sz val="9"/>
      <color theme="1"/>
      <name val="Calibri"/>
      <family val="2"/>
      <charset val="238"/>
      <scheme val="minor"/>
    </font>
    <font>
      <sz val="12"/>
      <name val="Arial"/>
      <family val="2"/>
      <charset val="238"/>
    </font>
    <font>
      <vertAlign val="superscript"/>
      <sz val="8"/>
      <name val="Calibri"/>
      <family val="2"/>
      <charset val="238"/>
    </font>
    <font>
      <vertAlign val="subscript"/>
      <sz val="10"/>
      <name val="Arial"/>
      <family val="2"/>
      <charset val="238"/>
    </font>
    <font>
      <sz val="11"/>
      <color theme="1"/>
      <name val="Calibri"/>
      <family val="2"/>
      <scheme val="minor"/>
    </font>
    <font>
      <b/>
      <sz val="9"/>
      <name val="Arial"/>
      <family val="2"/>
      <charset val="238"/>
    </font>
    <font>
      <b/>
      <sz val="9"/>
      <color indexed="8"/>
      <name val="Arial"/>
      <family val="2"/>
      <charset val="238"/>
    </font>
    <font>
      <sz val="10"/>
      <color indexed="10"/>
      <name val="Arial"/>
      <family val="2"/>
      <charset val="238"/>
    </font>
    <font>
      <b/>
      <sz val="12"/>
      <name val="Arial"/>
      <family val="2"/>
      <charset val="238"/>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b/>
      <sz val="18"/>
      <color indexed="56"/>
      <name val="Cambria"/>
      <family val="2"/>
      <charset val="238"/>
    </font>
    <font>
      <sz val="7"/>
      <name val="Arial"/>
      <family val="2"/>
      <charset val="238"/>
    </font>
    <font>
      <sz val="11"/>
      <name val="Arial"/>
      <family val="2"/>
      <charset val="238"/>
    </font>
    <font>
      <sz val="12"/>
      <color indexed="8"/>
      <name val="Arial"/>
      <family val="2"/>
      <charset val="238"/>
    </font>
    <font>
      <sz val="10"/>
      <name val="Arial Cyr"/>
      <charset val="204"/>
    </font>
    <font>
      <b/>
      <sz val="10"/>
      <name val="Arial"/>
      <family val="2"/>
    </font>
    <font>
      <sz val="10"/>
      <name val="Helv"/>
      <charset val="204"/>
    </font>
    <font>
      <sz val="10"/>
      <name val="Arial Cyr"/>
      <family val="2"/>
      <charset val="204"/>
    </font>
    <font>
      <sz val="8"/>
      <color indexed="13"/>
      <name val="Arial"/>
      <family val="2"/>
    </font>
    <font>
      <i/>
      <sz val="9"/>
      <name val="MS Sans Serif"/>
      <family val="2"/>
      <charset val="238"/>
    </font>
    <font>
      <sz val="14"/>
      <color indexed="32"/>
      <name val="Times New Roman"/>
      <family val="1"/>
      <charset val="238"/>
    </font>
    <font>
      <u/>
      <sz val="10"/>
      <color indexed="12"/>
      <name val="Times New Roman CE"/>
      <charset val="238"/>
    </font>
    <font>
      <sz val="8"/>
      <color indexed="32"/>
      <name val="Arial"/>
      <family val="2"/>
    </font>
    <font>
      <b/>
      <sz val="9"/>
      <name val="Arial"/>
      <family val="2"/>
    </font>
    <font>
      <b/>
      <sz val="11"/>
      <color indexed="16"/>
      <name val="Arial CE"/>
      <family val="2"/>
      <charset val="238"/>
    </font>
    <font>
      <sz val="9"/>
      <name val="Courier New CE"/>
      <family val="3"/>
      <charset val="238"/>
    </font>
    <font>
      <sz val="10"/>
      <name val="Arial CE"/>
    </font>
    <font>
      <u/>
      <sz val="11"/>
      <color theme="10"/>
      <name val="Calibri"/>
      <family val="2"/>
      <charset val="238"/>
    </font>
    <font>
      <sz val="10"/>
      <name val="Arial"/>
      <family val="2"/>
      <charset val="204"/>
    </font>
    <font>
      <sz val="10"/>
      <name val="Helv"/>
      <charset val="238"/>
    </font>
    <font>
      <sz val="10"/>
      <name val="Times New Roman"/>
      <family val="1"/>
      <charset val="204"/>
    </font>
    <font>
      <sz val="10"/>
      <color indexed="17"/>
      <name val="Arial"/>
      <family val="2"/>
      <charset val="238"/>
    </font>
    <font>
      <sz val="11"/>
      <color indexed="45"/>
      <name val="Calibri"/>
      <family val="2"/>
      <charset val="238"/>
    </font>
    <font>
      <sz val="11"/>
      <color indexed="8"/>
      <name val="Calibri"/>
      <family val="2"/>
      <charset val="204"/>
    </font>
    <font>
      <sz val="11"/>
      <color indexed="23"/>
      <name val="Calibri"/>
      <family val="2"/>
      <charset val="238"/>
    </font>
    <font>
      <sz val="11"/>
      <color indexed="23"/>
      <name val="Calibri"/>
      <family val="2"/>
    </font>
    <font>
      <sz val="11"/>
      <color indexed="9"/>
      <name val="Calibri"/>
      <family val="2"/>
      <charset val="204"/>
    </font>
    <font>
      <sz val="9"/>
      <color indexed="11"/>
      <name val="Arial"/>
      <family val="2"/>
      <charset val="204"/>
    </font>
    <font>
      <sz val="8"/>
      <name val="Helv"/>
      <charset val="204"/>
    </font>
    <font>
      <sz val="8"/>
      <color indexed="12"/>
      <name val="Helv"/>
      <charset val="238"/>
    </font>
    <font>
      <sz val="10"/>
      <name val="Geneva"/>
      <charset val="238"/>
    </font>
    <font>
      <sz val="10"/>
      <name val="Geneva"/>
      <family val="2"/>
      <charset val="238"/>
    </font>
    <font>
      <sz val="10"/>
      <name val="Book Antiqua"/>
      <family val="1"/>
    </font>
    <font>
      <sz val="11"/>
      <color indexed="52"/>
      <name val="Calibri"/>
      <family val="2"/>
      <charset val="238"/>
    </font>
    <font>
      <b/>
      <sz val="10"/>
      <name val="Arial"/>
      <family val="2"/>
      <charset val="204"/>
    </font>
    <font>
      <sz val="8"/>
      <color indexed="56"/>
      <name val="Arial"/>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name val="Times New Roman"/>
      <family val="1"/>
    </font>
    <font>
      <sz val="10"/>
      <name val="CRO_Swiss_Con"/>
    </font>
    <font>
      <b/>
      <sz val="13"/>
      <name val="Arial"/>
      <family val="2"/>
      <charset val="204"/>
    </font>
    <font>
      <sz val="10"/>
      <name val="Times New Roman"/>
      <family val="1"/>
    </font>
    <font>
      <sz val="10"/>
      <name val="World East"/>
      <charset val="238"/>
    </font>
    <font>
      <sz val="10"/>
      <color indexed="8"/>
      <name val="Arial"/>
      <family val="2"/>
      <charset val="204"/>
    </font>
    <font>
      <sz val="10"/>
      <color indexed="12"/>
      <name val="Arial"/>
      <family val="2"/>
      <charset val="204"/>
    </font>
    <font>
      <sz val="9"/>
      <name val="Arial"/>
      <family val="2"/>
      <charset val="204"/>
    </font>
    <font>
      <sz val="12"/>
      <name val="Helv"/>
    </font>
    <font>
      <b/>
      <sz val="10"/>
      <name val="Arial Cyr"/>
      <family val="2"/>
      <charset val="204"/>
    </font>
    <font>
      <i/>
      <sz val="11"/>
      <color indexed="55"/>
      <name val="Calibri"/>
      <family val="2"/>
    </font>
    <font>
      <sz val="10"/>
      <color indexed="12"/>
      <name val="Times New Roman Cyr"/>
      <family val="1"/>
      <charset val="204"/>
    </font>
    <font>
      <i/>
      <sz val="11"/>
      <color indexed="41"/>
      <name val="Calibri"/>
      <family val="2"/>
      <charset val="238"/>
    </font>
    <font>
      <sz val="11"/>
      <color indexed="58"/>
      <name val="Calibri"/>
      <family val="2"/>
    </font>
    <font>
      <b/>
      <sz val="1"/>
      <color indexed="8"/>
      <name val="Courier"/>
      <family val="1"/>
      <charset val="238"/>
    </font>
    <font>
      <u/>
      <sz val="8"/>
      <name val="World East"/>
      <charset val="238"/>
    </font>
    <font>
      <sz val="10"/>
      <name val="Book Antiqua"/>
      <family val="1"/>
      <charset val="238"/>
    </font>
    <font>
      <b/>
      <sz val="14"/>
      <name val="Helv"/>
    </font>
    <font>
      <u val="double"/>
      <sz val="9"/>
      <color indexed="8"/>
      <name val="Times New Roman CE"/>
      <family val="1"/>
      <charset val="238"/>
    </font>
    <font>
      <sz val="8"/>
      <color indexed="8"/>
      <name val="Helv"/>
      <charset val="238"/>
    </font>
    <font>
      <sz val="10"/>
      <name val="Bookman Old Style"/>
      <family val="1"/>
    </font>
    <font>
      <sz val="11"/>
      <color indexed="45"/>
      <name val="Arial"/>
      <family val="2"/>
      <charset val="238"/>
    </font>
    <font>
      <sz val="8"/>
      <name val="Arial"/>
      <family val="2"/>
      <charset val="204"/>
    </font>
    <font>
      <sz val="10"/>
      <color indexed="10"/>
      <name val="MS Sans Serif"/>
      <family val="2"/>
      <charset val="238"/>
    </font>
    <font>
      <sz val="11"/>
      <color indexed="36"/>
      <name val="Calibri"/>
      <family val="2"/>
    </font>
    <font>
      <b/>
      <sz val="10"/>
      <color indexed="10"/>
      <name val="Arial"/>
      <family val="2"/>
    </font>
    <font>
      <b/>
      <sz val="18"/>
      <color indexed="14"/>
      <name val="Cambria"/>
      <family val="2"/>
      <charset val="238"/>
    </font>
    <font>
      <sz val="24"/>
      <color indexed="13"/>
      <name val="Helv"/>
    </font>
    <font>
      <sz val="8"/>
      <name val="Helv"/>
      <charset val="238"/>
    </font>
    <font>
      <sz val="1"/>
      <color indexed="8"/>
      <name val="Courier"/>
      <family val="1"/>
      <charset val="238"/>
    </font>
    <font>
      <b/>
      <sz val="9"/>
      <name val="Arial Cyr"/>
      <family val="2"/>
      <charset val="204"/>
    </font>
    <font>
      <b/>
      <sz val="11"/>
      <color indexed="23"/>
      <name val="Calibri"/>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8"/>
      <name val="MS Sans Serif"/>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Times New Roman CE"/>
    </font>
    <font>
      <b/>
      <sz val="8"/>
      <name val="Arial"/>
      <family val="2"/>
      <charset val="238"/>
    </font>
    <font>
      <sz val="11"/>
      <color indexed="37"/>
      <name val="Calibri"/>
      <family val="2"/>
    </font>
    <font>
      <b/>
      <sz val="11"/>
      <color indexed="17"/>
      <name val="Calibri"/>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sz val="11"/>
      <color indexed="14"/>
      <name val="Calibri"/>
      <family val="2"/>
    </font>
    <font>
      <i/>
      <sz val="12"/>
      <color indexed="8"/>
      <name val="Arial"/>
      <family val="2"/>
      <charset val="238"/>
    </font>
    <font>
      <b/>
      <sz val="16"/>
      <color indexed="23"/>
      <name val="Arial"/>
      <family val="2"/>
      <charset val="238"/>
    </font>
    <font>
      <b/>
      <i/>
      <sz val="12"/>
      <color indexed="8"/>
      <name val="Arial"/>
      <family val="2"/>
      <charset val="238"/>
    </font>
    <font>
      <sz val="12"/>
      <name val="Arial CE"/>
    </font>
    <font>
      <sz val="12"/>
      <color indexed="14"/>
      <name val="Arial"/>
      <family val="2"/>
      <charset val="238"/>
    </font>
    <font>
      <sz val="11"/>
      <name val="Times New Roman CE"/>
      <family val="1"/>
      <charset val="238"/>
    </font>
    <font>
      <sz val="10"/>
      <name val="YU HELV"/>
    </font>
    <font>
      <b/>
      <sz val="16"/>
      <color indexed="23"/>
      <name val="Arial"/>
      <family val="2"/>
    </font>
    <font>
      <b/>
      <sz val="16"/>
      <color indexed="12"/>
      <name val="Arial"/>
      <family val="2"/>
      <charset val="238"/>
    </font>
    <font>
      <sz val="10"/>
      <color indexed="8"/>
      <name val="Tahoma"/>
      <family val="2"/>
      <charset val="238"/>
    </font>
    <font>
      <sz val="10"/>
      <color indexed="9"/>
      <name val="Tahoma"/>
      <family val="2"/>
      <charset val="238"/>
    </font>
    <font>
      <b/>
      <sz val="1"/>
      <color indexed="8"/>
      <name val="Courier"/>
      <family val="3"/>
    </font>
    <font>
      <sz val="8"/>
      <name val="BERNHARD"/>
    </font>
    <font>
      <sz val="10"/>
      <name val="H-Arial"/>
      <charset val="238"/>
    </font>
    <font>
      <b/>
      <u/>
      <sz val="11"/>
      <color indexed="37"/>
      <name val="Arial"/>
      <family val="2"/>
    </font>
    <font>
      <sz val="8"/>
      <color indexed="12"/>
      <name val="Arial"/>
      <family val="2"/>
    </font>
    <font>
      <sz val="10"/>
      <name val="Arial Narrow"/>
      <family val="2"/>
      <charset val="238"/>
    </font>
    <font>
      <sz val="10"/>
      <name val="CRO_Swiss-Normal"/>
      <charset val="238"/>
    </font>
    <font>
      <sz val="10"/>
      <name val="Courier New"/>
      <family val="3"/>
      <charset val="238"/>
    </font>
    <font>
      <sz val="8"/>
      <name val="Sans EE"/>
      <family val="2"/>
      <charset val="238"/>
    </font>
    <font>
      <sz val="8"/>
      <color indexed="13"/>
      <name val="Arial"/>
      <family val="2"/>
      <charset val="238"/>
    </font>
    <font>
      <sz val="9"/>
      <color indexed="8"/>
      <name val="Arial CE"/>
      <family val="2"/>
      <charset val="238"/>
    </font>
    <font>
      <sz val="14"/>
      <color indexed="18"/>
      <name val="Times New Roman"/>
      <family val="1"/>
      <charset val="238"/>
    </font>
    <font>
      <u/>
      <sz val="10"/>
      <color indexed="20"/>
      <name val="Arial"/>
      <family val="2"/>
      <charset val="238"/>
    </font>
    <font>
      <sz val="10"/>
      <name val="CRO_Swiss_Con"/>
      <family val="2"/>
      <charset val="238"/>
    </font>
    <font>
      <b/>
      <sz val="1"/>
      <color indexed="8"/>
      <name val="Courier New"/>
      <family val="3"/>
      <charset val="238"/>
    </font>
    <font>
      <b/>
      <sz val="1"/>
      <color indexed="8"/>
      <name val="Courier New"/>
      <family val="1"/>
      <charset val="238"/>
    </font>
    <font>
      <u/>
      <sz val="10"/>
      <color indexed="12"/>
      <name val="Times New Roman CE"/>
      <family val="1"/>
      <charset val="238"/>
    </font>
    <font>
      <sz val="10"/>
      <name val="Geneva CE"/>
      <family val="2"/>
      <charset val="238"/>
    </font>
    <font>
      <b/>
      <sz val="12"/>
      <color indexed="16"/>
      <name val="Tahoma"/>
      <family val="2"/>
      <charset val="238"/>
    </font>
    <font>
      <sz val="8"/>
      <color indexed="18"/>
      <name val="Arial"/>
      <family val="2"/>
      <charset val="238"/>
    </font>
    <font>
      <sz val="10"/>
      <color indexed="39"/>
      <name val="Arial"/>
      <family val="2"/>
      <charset val="238"/>
    </font>
    <font>
      <sz val="9"/>
      <color indexed="20"/>
      <name val="Arial"/>
      <family val="2"/>
      <charset val="238"/>
    </font>
    <font>
      <sz val="9"/>
      <color indexed="48"/>
      <name val="Arial"/>
      <family val="2"/>
      <charset val="238"/>
    </font>
    <font>
      <b/>
      <sz val="12"/>
      <color indexed="20"/>
      <name val="Arial"/>
      <family val="2"/>
      <charset val="238"/>
    </font>
    <font>
      <b/>
      <sz val="9"/>
      <color indexed="20"/>
      <name val="Arial"/>
      <family val="2"/>
      <charset val="238"/>
    </font>
    <font>
      <sz val="10"/>
      <color indexed="8"/>
      <name val="MS Sans Serif"/>
      <family val="2"/>
      <charset val="238"/>
    </font>
    <font>
      <sz val="1"/>
      <color indexed="8"/>
      <name val="Courier New"/>
      <family val="3"/>
      <charset val="238"/>
    </font>
    <font>
      <sz val="1"/>
      <color indexed="8"/>
      <name val="Courier New"/>
      <family val="1"/>
      <charset val="238"/>
    </font>
    <font>
      <sz val="10"/>
      <name val="StoneSerif"/>
      <charset val="204"/>
    </font>
    <font>
      <sz val="12"/>
      <color indexed="8"/>
      <name val="Times New Roman"/>
      <family val="2"/>
    </font>
    <font>
      <sz val="12"/>
      <color indexed="9"/>
      <name val="Times New Roman"/>
      <family val="2"/>
    </font>
    <font>
      <i/>
      <sz val="12"/>
      <color indexed="23"/>
      <name val="Times New Roman"/>
      <family val="2"/>
    </font>
    <font>
      <u/>
      <sz val="11"/>
      <color indexed="12"/>
      <name val="Calibri"/>
      <family val="2"/>
      <charset val="238"/>
    </font>
    <font>
      <u/>
      <sz val="7.5"/>
      <color indexed="12"/>
      <name val="Arial CE"/>
      <charset val="238"/>
    </font>
    <font>
      <sz val="12"/>
      <color indexed="62"/>
      <name val="Times New Roman"/>
      <family val="2"/>
    </font>
    <font>
      <u/>
      <sz val="7.5"/>
      <color indexed="36"/>
      <name val="Arial CE"/>
      <charset val="238"/>
    </font>
    <font>
      <sz val="1"/>
      <color indexed="8"/>
      <name val="Courier"/>
      <family val="3"/>
    </font>
    <font>
      <b/>
      <sz val="10"/>
      <color theme="1"/>
      <name val="Arial"/>
      <family val="2"/>
    </font>
    <font>
      <sz val="10"/>
      <color theme="1"/>
      <name val="Arial"/>
      <family val="2"/>
    </font>
    <font>
      <sz val="10"/>
      <color theme="1"/>
      <name val="Wingdings"/>
      <charset val="2"/>
    </font>
    <font>
      <sz val="10"/>
      <color rgb="FFFF0000"/>
      <name val="Arial"/>
      <family val="2"/>
      <charset val="238"/>
    </font>
    <font>
      <sz val="10"/>
      <color rgb="FFFF0000"/>
      <name val="Wingdings"/>
      <charset val="2"/>
    </font>
    <font>
      <sz val="10"/>
      <color theme="1"/>
      <name val="Calibri"/>
      <family val="2"/>
      <scheme val="minor"/>
    </font>
    <font>
      <sz val="8"/>
      <name val="Arial"/>
      <family val="2"/>
      <charset val="238"/>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b/>
      <sz val="11"/>
      <color rgb="FFFA7D00"/>
      <name val="Calibri"/>
      <family val="2"/>
      <charset val="238"/>
      <scheme val="minor"/>
    </font>
    <font>
      <b/>
      <sz val="11"/>
      <color theme="0"/>
      <name val="Calibri"/>
      <family val="2"/>
      <charset val="238"/>
      <scheme val="minor"/>
    </font>
    <font>
      <sz val="11"/>
      <color theme="0"/>
      <name val="Calibri"/>
      <family val="2"/>
      <charset val="238"/>
      <scheme val="minor"/>
    </font>
    <font>
      <sz val="10"/>
      <color indexed="9"/>
      <name val="Arial"/>
      <family val="2"/>
      <charset val="238"/>
    </font>
    <font>
      <i/>
      <sz val="10"/>
      <color indexed="23"/>
      <name val="Arial"/>
      <family val="2"/>
      <charset val="238"/>
    </font>
    <font>
      <b/>
      <sz val="8.5"/>
      <color indexed="17"/>
      <name val="Arial"/>
      <family val="2"/>
    </font>
    <font>
      <sz val="8.5"/>
      <name val="Arial"/>
      <family val="2"/>
    </font>
    <font>
      <u/>
      <sz val="11"/>
      <color indexed="36"/>
      <name val="Calibri"/>
      <family val="2"/>
      <charset val="238"/>
    </font>
    <font>
      <sz val="10"/>
      <name val="CRO_Swiss-Normal"/>
    </font>
    <font>
      <b/>
      <sz val="12"/>
      <color indexed="8"/>
      <name val="Arial"/>
      <family val="2"/>
    </font>
    <font>
      <u/>
      <sz val="11"/>
      <color theme="10"/>
      <name val="Calibri"/>
      <family val="2"/>
      <charset val="238"/>
      <scheme val="minor"/>
    </font>
    <font>
      <sz val="11"/>
      <color theme="0"/>
      <name val="Arial"/>
      <family val="2"/>
      <charset val="238"/>
    </font>
    <font>
      <sz val="11"/>
      <color rgb="FF9C0006"/>
      <name val="Arial"/>
      <family val="2"/>
      <charset val="238"/>
    </font>
    <font>
      <sz val="11"/>
      <color rgb="FF3F3F76"/>
      <name val="Arial"/>
      <family val="2"/>
      <charset val="238"/>
    </font>
    <font>
      <b/>
      <sz val="11"/>
      <color rgb="FFFA7D00"/>
      <name val="Arial"/>
      <family val="2"/>
      <charset val="238"/>
    </font>
    <font>
      <b/>
      <sz val="11"/>
      <color theme="0"/>
      <name val="Arial"/>
      <family val="2"/>
      <charset val="238"/>
    </font>
    <font>
      <b/>
      <sz val="1"/>
      <color indexed="16"/>
      <name val="Courier"/>
      <family val="1"/>
      <charset val="238"/>
    </font>
    <font>
      <b/>
      <sz val="15"/>
      <color theme="3"/>
      <name val="Arial"/>
      <family val="2"/>
      <charset val="238"/>
    </font>
    <font>
      <b/>
      <sz val="13"/>
      <color theme="3"/>
      <name val="Arial"/>
      <family val="2"/>
      <charset val="238"/>
    </font>
    <font>
      <b/>
      <sz val="11"/>
      <color theme="3"/>
      <name val="Arial"/>
      <family val="2"/>
      <charset val="238"/>
    </font>
    <font>
      <sz val="1"/>
      <color indexed="16"/>
      <name val="Courier"/>
      <family val="1"/>
      <charset val="238"/>
    </font>
    <font>
      <i/>
      <sz val="11"/>
      <color rgb="FF7F7F7F"/>
      <name val="Arial"/>
      <family val="2"/>
      <charset val="238"/>
    </font>
    <font>
      <sz val="11"/>
      <color rgb="FFFF0000"/>
      <name val="Arial"/>
      <family val="2"/>
      <charset val="238"/>
    </font>
    <font>
      <sz val="11"/>
      <color rgb="FF006100"/>
      <name val="Arial"/>
      <family val="2"/>
      <charset val="238"/>
    </font>
    <font>
      <u/>
      <sz val="9"/>
      <color indexed="12"/>
      <name val="Arial CE"/>
    </font>
    <font>
      <sz val="11"/>
      <color rgb="FFFA7D00"/>
      <name val="Arial"/>
      <family val="2"/>
      <charset val="238"/>
    </font>
    <font>
      <sz val="12"/>
      <name val="Arial CE"/>
      <charset val="238"/>
    </font>
    <font>
      <b/>
      <sz val="11"/>
      <color rgb="FF3F3F3F"/>
      <name val="Arial"/>
      <family val="2"/>
      <charset val="238"/>
    </font>
    <font>
      <sz val="11"/>
      <color rgb="FF9C6500"/>
      <name val="Arial"/>
      <family val="2"/>
      <charset val="238"/>
    </font>
    <font>
      <sz val="8"/>
      <color theme="1"/>
      <name val="Arial"/>
      <family val="2"/>
    </font>
    <font>
      <b/>
      <sz val="16"/>
      <color indexed="12"/>
      <name val="Arial Narrow"/>
      <family val="2"/>
      <charset val="238"/>
    </font>
    <font>
      <sz val="19"/>
      <color indexed="48"/>
      <name val="Arial"/>
      <family val="2"/>
    </font>
    <font>
      <sz val="8"/>
      <name val="Trebuchet MS"/>
      <family val="2"/>
      <charset val="238"/>
    </font>
    <font>
      <sz val="14"/>
      <color theme="1"/>
      <name val="Calibri"/>
      <family val="2"/>
      <charset val="238"/>
      <scheme val="minor"/>
    </font>
    <font>
      <sz val="10"/>
      <name val="Wingdings"/>
      <charset val="2"/>
    </font>
    <font>
      <b/>
      <vertAlign val="superscript"/>
      <sz val="8"/>
      <color rgb="FF000000"/>
      <name val="Calibri"/>
      <family val="2"/>
      <scheme val="minor"/>
    </font>
    <font>
      <sz val="10"/>
      <color rgb="FF000000"/>
      <name val="Calibri"/>
      <family val="2"/>
      <scheme val="minor"/>
    </font>
    <font>
      <vertAlign val="superscript"/>
      <sz val="8"/>
      <color rgb="FF000000"/>
      <name val="Calibri"/>
      <family val="2"/>
      <scheme val="minor"/>
    </font>
    <font>
      <b/>
      <sz val="8"/>
      <color rgb="FF000000"/>
      <name val="Calibri"/>
      <family val="2"/>
      <scheme val="minor"/>
    </font>
    <font>
      <sz val="9"/>
      <color indexed="81"/>
      <name val="Tahoma"/>
      <family val="2"/>
    </font>
    <font>
      <b/>
      <sz val="9"/>
      <color indexed="81"/>
      <name val="Tahoma"/>
      <family val="2"/>
    </font>
    <font>
      <i/>
      <sz val="10"/>
      <color theme="1"/>
      <name val="Arial"/>
      <family val="2"/>
    </font>
    <font>
      <i/>
      <sz val="11"/>
      <color rgb="FFFF0000"/>
      <name val="Calibri"/>
      <family val="2"/>
      <charset val="238"/>
      <scheme val="minor"/>
    </font>
    <font>
      <sz val="11"/>
      <color theme="0" tint="-0.499984740745262"/>
      <name val="Calibri"/>
      <family val="2"/>
      <charset val="238"/>
      <scheme val="minor"/>
    </font>
    <font>
      <sz val="8"/>
      <color theme="0" tint="-0.499984740745262"/>
      <name val="Arial"/>
      <family val="2"/>
    </font>
    <font>
      <sz val="10"/>
      <color theme="0" tint="-0.499984740745262"/>
      <name val="Arial"/>
      <family val="2"/>
      <charset val="238"/>
    </font>
    <font>
      <b/>
      <sz val="11"/>
      <color theme="0"/>
      <name val="Calibri"/>
      <family val="2"/>
      <scheme val="minor"/>
    </font>
    <font>
      <b/>
      <i/>
      <sz val="10"/>
      <color theme="1"/>
      <name val="Arial"/>
      <family val="2"/>
    </font>
    <font>
      <b/>
      <sz val="8"/>
      <color theme="0" tint="-0.499984740745262"/>
      <name val="Arial"/>
      <family val="2"/>
    </font>
    <font>
      <sz val="9"/>
      <color theme="0" tint="-0.499984740745262"/>
      <name val="Arial"/>
      <family val="2"/>
    </font>
    <font>
      <b/>
      <sz val="11"/>
      <color theme="1"/>
      <name val="Calibri"/>
      <family val="2"/>
      <scheme val="minor"/>
    </font>
    <font>
      <b/>
      <sz val="12"/>
      <color theme="1"/>
      <name val="Arial"/>
      <family val="2"/>
      <charset val="238"/>
    </font>
    <font>
      <i/>
      <sz val="11"/>
      <color theme="0" tint="-0.499984740745262"/>
      <name val="Calibri"/>
      <family val="2"/>
      <charset val="238"/>
      <scheme val="minor"/>
    </font>
    <font>
      <b/>
      <sz val="9"/>
      <color theme="0"/>
      <name val="Arial"/>
      <family val="2"/>
      <charset val="238"/>
    </font>
    <font>
      <sz val="12"/>
      <name val="Arial"/>
      <family val="2"/>
    </font>
    <font>
      <u/>
      <sz val="12"/>
      <name val="Arial"/>
      <family val="2"/>
      <charset val="238"/>
    </font>
    <font>
      <u/>
      <sz val="11"/>
      <color theme="10"/>
      <name val="Calibri"/>
      <family val="2"/>
      <scheme val="minor"/>
    </font>
  </fonts>
  <fills count="20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34998626667073579"/>
        <bgColor indexed="64"/>
      </patternFill>
    </fill>
    <fill>
      <patternFill patternType="solid">
        <fgColor rgb="FFC00000"/>
        <bgColor indexed="64"/>
      </patternFill>
    </fill>
    <fill>
      <patternFill patternType="solid">
        <fgColor theme="0" tint="-0.249977111117893"/>
        <bgColor indexed="64"/>
      </patternFill>
    </fill>
    <fill>
      <patternFill patternType="solid">
        <fgColor theme="0" tint="-0.14999847407452621"/>
        <bgColor indexed="64"/>
      </patternFill>
    </fill>
    <fill>
      <patternFill patternType="lightUp">
        <fgColor theme="0"/>
        <bgColor theme="0" tint="-0.14999847407452621"/>
      </patternFill>
    </fill>
    <fill>
      <patternFill patternType="solid">
        <fgColor theme="0"/>
        <bgColor indexed="64"/>
      </patternFill>
    </fill>
    <fill>
      <patternFill patternType="lightUp">
        <fgColor theme="0"/>
        <bgColor rgb="FF8DDEE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36"/>
      </patternFill>
    </fill>
    <fill>
      <patternFill patternType="solid">
        <fgColor indexed="49"/>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indexed="21"/>
        <bgColor indexed="21"/>
      </patternFill>
    </fill>
    <fill>
      <patternFill patternType="solid">
        <fgColor indexed="16"/>
        <bgColor indexed="64"/>
      </patternFill>
    </fill>
    <fill>
      <patternFill patternType="solid">
        <fgColor indexed="21"/>
        <bgColor indexed="64"/>
      </patternFill>
    </fill>
    <fill>
      <patternFill patternType="solid">
        <fgColor indexed="55"/>
      </patternFill>
    </fill>
    <fill>
      <patternFill patternType="solid">
        <fgColor indexed="9"/>
        <bgColor indexed="8"/>
      </patternFill>
    </fill>
    <fill>
      <patternFill patternType="solid">
        <fgColor indexed="41"/>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mediumGray">
        <fgColor indexed="10"/>
      </patternFill>
    </fill>
    <fill>
      <patternFill patternType="mediumGray">
        <fgColor indexed="10"/>
        <bgColor indexed="41"/>
      </patternFill>
    </fill>
    <fill>
      <patternFill patternType="solid">
        <fgColor indexed="13"/>
        <bgColor indexed="64"/>
      </patternFill>
    </fill>
    <fill>
      <patternFill patternType="solid">
        <fgColor indexed="42"/>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3"/>
      </patternFill>
    </fill>
    <fill>
      <patternFill patternType="solid">
        <fgColor indexed="51"/>
      </patternFill>
    </fill>
    <fill>
      <patternFill patternType="solid">
        <fgColor indexed="50"/>
      </patternFill>
    </fill>
    <fill>
      <patternFill patternType="solid">
        <fgColor indexed="43"/>
      </patternFill>
    </fill>
    <fill>
      <patternFill patternType="lightUp">
        <fgColor indexed="63"/>
      </patternFill>
    </fill>
    <fill>
      <patternFill patternType="solid">
        <fgColor indexed="46"/>
      </patternFill>
    </fill>
    <fill>
      <patternFill patternType="solid">
        <fgColor indexed="43"/>
        <bgColor indexed="64"/>
      </patternFill>
    </fill>
    <fill>
      <patternFill patternType="solid">
        <fgColor indexed="40"/>
        <bgColor indexed="64"/>
      </patternFill>
    </fill>
    <fill>
      <patternFill patternType="solid">
        <fgColor indexed="52"/>
      </patternFill>
    </fill>
    <fill>
      <patternFill patternType="solid">
        <fgColor indexed="11"/>
      </patternFill>
    </fill>
    <fill>
      <patternFill patternType="lightUp">
        <fgColor indexed="48"/>
        <b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indexed="20"/>
      </patternFill>
    </fill>
    <fill>
      <patternFill patternType="solid">
        <fgColor indexed="14"/>
        <bgColor indexed="64"/>
      </patternFill>
    </fill>
    <fill>
      <patternFill patternType="solid">
        <fgColor indexed="11"/>
        <bgColor indexed="64"/>
      </patternFill>
    </fill>
    <fill>
      <patternFill patternType="solid">
        <fgColor indexed="51"/>
        <bgColor indexed="64"/>
      </patternFill>
    </fill>
    <fill>
      <patternFill patternType="solid">
        <fgColor indexed="9"/>
        <bgColor indexed="9"/>
      </patternFill>
    </fill>
    <fill>
      <patternFill patternType="solid">
        <fgColor indexed="13"/>
      </patternFill>
    </fill>
    <fill>
      <patternFill patternType="lightUp">
        <fgColor theme="0"/>
        <bgColor rgb="FFE6E6E6"/>
      </patternFill>
    </fill>
    <fill>
      <patternFill patternType="lightUp">
        <fgColor auto="1"/>
        <bgColor theme="0"/>
      </patternFill>
    </fill>
    <fill>
      <patternFill patternType="solid">
        <fgColor indexed="31"/>
      </patternFill>
    </fill>
    <fill>
      <patternFill patternType="solid">
        <fgColor indexed="27"/>
      </patternFill>
    </fill>
    <fill>
      <patternFill patternType="solid">
        <fgColor indexed="30"/>
      </patternFill>
    </fill>
    <fill>
      <patternFill patternType="solid">
        <fgColor indexed="48"/>
        <bgColor indexed="48"/>
      </patternFill>
    </fill>
    <fill>
      <patternFill patternType="solid">
        <fgColor indexed="56"/>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42"/>
        <bgColor indexed="42"/>
      </patternFill>
    </fill>
    <fill>
      <patternFill patternType="solid">
        <fgColor indexed="55"/>
        <bgColor indexed="64"/>
      </patternFill>
    </fill>
    <fill>
      <patternFill patternType="solid">
        <fgColor indexed="23"/>
        <bgColor indexed="64"/>
      </patternFill>
    </fill>
    <fill>
      <patternFill patternType="solid">
        <fgColor indexed="32"/>
        <bgColor indexed="64"/>
      </patternFill>
    </fill>
    <fill>
      <patternFill patternType="solid">
        <fgColor indexed="35"/>
        <bgColor indexed="64"/>
      </patternFill>
    </fill>
    <fill>
      <patternFill patternType="solid">
        <fgColor indexed="26"/>
        <bgColor indexed="9"/>
      </patternFill>
    </fill>
    <fill>
      <patternFill patternType="solid">
        <fgColor indexed="22"/>
        <bgColor indexed="9"/>
      </patternFill>
    </fill>
    <fill>
      <patternFill patternType="solid">
        <fgColor indexed="42"/>
        <bgColor indexed="9"/>
      </patternFill>
    </fill>
    <fill>
      <patternFill patternType="solid">
        <fgColor indexed="57"/>
        <bgColor indexed="64"/>
      </patternFill>
    </fill>
    <fill>
      <patternFill patternType="solid">
        <fgColor indexed="63"/>
      </patternFill>
    </fill>
    <fill>
      <patternFill patternType="solid">
        <fgColor indexed="12"/>
      </patternFill>
    </fill>
    <fill>
      <patternFill patternType="solid">
        <fgColor indexed="14"/>
      </patternFill>
    </fill>
    <fill>
      <patternFill patternType="solid">
        <fgColor indexed="18"/>
      </patternFill>
    </fill>
    <fill>
      <patternFill patternType="solid">
        <fgColor indexed="17"/>
      </patternFill>
    </fill>
    <fill>
      <patternFill patternType="solid">
        <fgColor indexed="16"/>
      </patternFill>
    </fill>
    <fill>
      <patternFill patternType="solid">
        <fgColor indexed="19"/>
      </patternFill>
    </fill>
    <fill>
      <patternFill patternType="solid">
        <fgColor indexed="21"/>
      </patternFill>
    </fill>
    <fill>
      <patternFill patternType="solid">
        <fgColor indexed="57"/>
        <bgColor indexed="57"/>
      </patternFill>
    </fill>
    <fill>
      <patternFill patternType="solid">
        <fgColor indexed="18"/>
        <bgColor indexed="18"/>
      </patternFill>
    </fill>
    <fill>
      <patternFill patternType="solid">
        <fgColor indexed="58"/>
        <bgColor indexed="58"/>
      </patternFill>
    </fill>
    <fill>
      <patternFill patternType="solid">
        <fgColor indexed="53"/>
        <bgColor indexed="53"/>
      </patternFill>
    </fill>
    <fill>
      <patternFill patternType="solid">
        <fgColor indexed="61"/>
        <bgColor indexed="61"/>
      </patternFill>
    </fill>
    <fill>
      <patternFill patternType="solid">
        <fgColor indexed="31"/>
        <bgColor indexed="3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29"/>
        <bgColor indexed="64"/>
      </patternFill>
    </fill>
    <fill>
      <patternFill patternType="solid">
        <fgColor indexed="52"/>
        <bgColor indexed="64"/>
      </patternFill>
    </fill>
    <fill>
      <patternFill patternType="solid">
        <fgColor indexed="31"/>
        <bgColor indexed="64"/>
      </patternFill>
    </fill>
    <fill>
      <patternFill patternType="solid">
        <fgColor indexed="45"/>
        <bgColor indexed="64"/>
      </patternFill>
    </fill>
    <fill>
      <patternFill patternType="solid">
        <fgColor indexed="10"/>
        <bgColor indexed="64"/>
      </patternFill>
    </fill>
    <fill>
      <patternFill patternType="solid">
        <fgColor indexed="53"/>
        <bgColor indexed="64"/>
      </patternFill>
    </fill>
    <fill>
      <patternFill patternType="solid">
        <fgColor indexed="50"/>
        <bgColor indexed="64"/>
      </patternFill>
    </fill>
    <fill>
      <patternFill patternType="lightUp">
        <fgColor indexed="22"/>
        <bgColor indexed="35"/>
      </patternFill>
    </fill>
    <fill>
      <patternFill patternType="lightUp">
        <fgColor indexed="48"/>
        <bgColor indexed="44"/>
      </patternFill>
    </fill>
    <fill>
      <patternFill patternType="solid">
        <fgColor indexed="35"/>
      </patternFill>
    </fill>
    <fill>
      <patternFill patternType="solid">
        <fgColor indexed="31"/>
        <bgColor indexed="41"/>
      </patternFill>
    </fill>
    <fill>
      <patternFill patternType="solid">
        <fgColor indexed="29"/>
        <bgColor indexed="34"/>
      </patternFill>
    </fill>
    <fill>
      <patternFill patternType="solid">
        <fgColor indexed="15"/>
        <bgColor indexed="35"/>
      </patternFill>
    </fill>
    <fill>
      <patternFill patternType="solid">
        <fgColor indexed="45"/>
        <bgColor indexed="34"/>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22"/>
        <bgColor indexed="34"/>
      </patternFill>
    </fill>
    <fill>
      <patternFill patternType="solid">
        <fgColor indexed="55"/>
        <bgColor indexed="23"/>
      </patternFill>
    </fill>
    <fill>
      <patternFill patternType="solid">
        <fgColor indexed="57"/>
        <bgColor indexed="21"/>
      </patternFill>
    </fill>
    <fill>
      <patternFill patternType="solid">
        <fgColor indexed="22"/>
        <bgColor indexed="59"/>
      </patternFill>
    </fill>
    <fill>
      <patternFill patternType="solid">
        <fgColor indexed="11"/>
        <bgColor indexed="49"/>
      </patternFill>
    </fill>
    <fill>
      <patternFill patternType="solid">
        <fgColor indexed="44"/>
        <bgColor indexed="41"/>
      </patternFill>
    </fill>
    <fill>
      <patternFill patternType="solid">
        <fgColor indexed="51"/>
        <bgColor indexed="13"/>
      </patternFill>
    </fill>
    <fill>
      <patternFill patternType="solid">
        <fgColor indexed="49"/>
        <bgColor indexed="35"/>
      </patternFill>
    </fill>
    <fill>
      <patternFill patternType="solid">
        <fgColor indexed="30"/>
        <bgColor indexed="21"/>
      </patternFill>
    </fill>
    <fill>
      <patternFill patternType="solid">
        <fgColor indexed="20"/>
        <bgColor indexed="36"/>
      </patternFill>
    </fill>
    <fill>
      <patternFill patternType="solid">
        <fgColor indexed="52"/>
        <bgColor indexed="51"/>
      </patternFill>
    </fill>
    <fill>
      <patternFill patternType="solid">
        <fgColor indexed="10"/>
        <bgColor indexed="60"/>
      </patternFill>
    </fill>
    <fill>
      <patternFill patternType="solid">
        <fgColor indexed="54"/>
        <bgColor indexed="61"/>
      </patternFill>
    </fill>
    <fill>
      <patternFill patternType="solid">
        <fgColor indexed="18"/>
        <bgColor indexed="32"/>
      </patternFill>
    </fill>
    <fill>
      <patternFill patternType="solid">
        <fgColor indexed="21"/>
        <bgColor indexed="30"/>
      </patternFill>
    </fill>
    <fill>
      <patternFill patternType="solid">
        <fgColor indexed="16"/>
        <bgColor indexed="37"/>
      </patternFill>
    </fill>
    <fill>
      <patternFill patternType="solid">
        <fgColor indexed="23"/>
        <bgColor indexed="61"/>
      </patternFill>
    </fill>
    <fill>
      <patternFill patternType="solid">
        <fgColor indexed="13"/>
        <bgColor indexed="51"/>
      </patternFill>
    </fill>
    <fill>
      <patternFill patternType="solid">
        <fgColor indexed="50"/>
        <bgColor indexed="51"/>
      </patternFill>
    </fill>
    <fill>
      <patternFill patternType="solid">
        <fgColor indexed="9"/>
        <bgColor indexed="26"/>
      </patternFill>
    </fill>
    <fill>
      <patternFill patternType="solid">
        <fgColor indexed="62"/>
        <bgColor indexed="56"/>
      </patternFill>
    </fill>
    <fill>
      <patternFill patternType="solid">
        <fgColor indexed="53"/>
        <bgColor indexed="52"/>
      </patternFill>
    </fill>
    <fill>
      <patternFill patternType="solid">
        <fgColor indexed="43"/>
        <bgColor indexed="26"/>
      </patternFill>
    </fill>
    <fill>
      <patternFill patternType="solid">
        <fgColor indexed="40"/>
        <bgColor indexed="49"/>
      </patternFill>
    </fill>
    <fill>
      <patternFill patternType="solid">
        <fgColor indexed="41"/>
        <bgColor indexed="44"/>
      </patternFill>
    </fill>
    <fill>
      <patternFill patternType="solid">
        <fgColor indexed="14"/>
        <bgColor indexed="33"/>
      </patternFill>
    </fill>
    <fill>
      <patternFill patternType="solid">
        <fgColor indexed="31"/>
        <bgColor indexed="8"/>
      </patternFill>
    </fill>
    <fill>
      <patternFill patternType="solid">
        <fgColor indexed="43"/>
        <bgColor indexed="8"/>
      </patternFill>
    </fill>
    <fill>
      <patternFill patternType="solid">
        <fgColor indexed="6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patternFill>
    </fill>
    <fill>
      <patternFill patternType="solid">
        <fgColor indexed="60"/>
        <bgColor indexed="64"/>
      </patternFill>
    </fill>
    <fill>
      <patternFill patternType="solid">
        <fgColor theme="4" tint="0.79998168889431442"/>
        <bgColor indexed="64"/>
      </patternFill>
    </fill>
    <fill>
      <patternFill patternType="lightUp">
        <fgColor theme="0"/>
        <bgColor rgb="FFA7A9AC"/>
      </patternFill>
    </fill>
    <fill>
      <patternFill patternType="lightUp">
        <fgColor theme="0"/>
        <bgColor theme="0" tint="-0.34998626667073579"/>
      </patternFill>
    </fill>
    <fill>
      <patternFill patternType="lightUp">
        <fgColor auto="1"/>
        <bgColor rgb="FF8DDEE4"/>
      </patternFill>
    </fill>
    <fill>
      <patternFill patternType="lightUp">
        <fgColor auto="1"/>
        <bgColor rgb="FFE6E6E6"/>
      </patternFill>
    </fill>
    <fill>
      <patternFill patternType="lightUp">
        <fgColor auto="1"/>
        <bgColor theme="0" tint="-0.14999847407452621"/>
      </patternFill>
    </fill>
  </fills>
  <borders count="113">
    <border>
      <left/>
      <right/>
      <top/>
      <bottom/>
      <diagonal/>
    </border>
    <border>
      <left/>
      <right/>
      <top style="thick">
        <color theme="0"/>
      </top>
      <bottom style="thick">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right/>
      <top/>
      <bottom style="thin">
        <color indexed="22"/>
      </bottom>
      <diagonal/>
    </border>
    <border>
      <left/>
      <right/>
      <top/>
      <bottom style="thin">
        <color indexed="64"/>
      </bottom>
      <diagonal/>
    </border>
    <border>
      <left/>
      <right/>
      <top style="thin">
        <color indexed="23"/>
      </top>
      <bottom/>
      <diagonal/>
    </border>
    <border>
      <left style="thin">
        <color indexed="9"/>
      </left>
      <right style="thin">
        <color indexed="9"/>
      </right>
      <top style="thin">
        <color indexed="9"/>
      </top>
      <bottom style="thin">
        <color indexed="9"/>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style="thin">
        <color indexed="9"/>
      </left>
      <right style="thin">
        <color indexed="23"/>
      </right>
      <top style="thin">
        <color indexed="9"/>
      </top>
      <bottom style="thin">
        <color indexed="23"/>
      </bottom>
      <diagonal/>
    </border>
    <border>
      <left style="thin">
        <color indexed="8"/>
      </left>
      <right style="thin">
        <color indexed="8"/>
      </right>
      <top style="thin">
        <color indexed="8"/>
      </top>
      <bottom style="thin">
        <color indexed="8"/>
      </bottom>
      <diagonal/>
    </border>
    <border>
      <left style="hair">
        <color indexed="55"/>
      </left>
      <right style="hair">
        <color indexed="55"/>
      </right>
      <top style="hair">
        <color indexed="55"/>
      </top>
      <bottom style="hair">
        <color indexed="55"/>
      </bottom>
      <diagonal/>
    </border>
    <border>
      <left style="thin">
        <color indexed="22"/>
      </left>
      <right style="thin">
        <color indexed="22"/>
      </right>
      <top style="thin">
        <color indexed="22"/>
      </top>
      <bottom style="thin">
        <color indexed="22"/>
      </bottom>
      <diagonal/>
    </border>
    <border>
      <left style="thin">
        <color indexed="26"/>
      </left>
      <right style="thin">
        <color indexed="23"/>
      </right>
      <top style="thin">
        <color indexed="26"/>
      </top>
      <bottom style="thin">
        <color indexed="23"/>
      </bottom>
      <diagonal/>
    </border>
    <border>
      <left/>
      <right style="thin">
        <color indexed="64"/>
      </right>
      <top/>
      <bottom/>
      <diagonal/>
    </border>
    <border>
      <left/>
      <right/>
      <top/>
      <bottom style="double">
        <color indexed="52"/>
      </bottom>
      <diagonal/>
    </border>
    <border>
      <left/>
      <right/>
      <top style="medium">
        <color indexed="64"/>
      </top>
      <bottom style="medium">
        <color indexed="64"/>
      </bottom>
      <diagonal/>
    </border>
    <border>
      <left/>
      <right/>
      <top style="thin">
        <color indexed="64"/>
      </top>
      <bottom style="thin">
        <color indexed="64"/>
      </bottom>
      <diagonal/>
    </border>
    <border>
      <left/>
      <right/>
      <top/>
      <bottom style="double">
        <color indexed="53"/>
      </bottom>
      <diagonal/>
    </border>
    <border>
      <left style="thin">
        <color indexed="38"/>
      </left>
      <right style="thin">
        <color indexed="38"/>
      </right>
      <top style="thin">
        <color indexed="38"/>
      </top>
      <bottom style="thin">
        <color indexed="38"/>
      </bottom>
      <diagonal/>
    </border>
    <border>
      <left style="thin">
        <color indexed="21"/>
      </left>
      <right style="thin">
        <color indexed="21"/>
      </right>
      <top style="thin">
        <color indexed="21"/>
      </top>
      <bottom style="thin">
        <color indexed="21"/>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9"/>
      </right>
      <top/>
      <bottom/>
      <diagonal/>
    </border>
    <border>
      <left/>
      <right/>
      <top style="thin">
        <color indexed="9"/>
      </top>
      <bottom style="thin">
        <color indexed="23"/>
      </bottom>
      <diagonal/>
    </border>
    <border>
      <left style="thin">
        <color indexed="9"/>
      </left>
      <right/>
      <top style="thin">
        <color indexed="9"/>
      </top>
      <bottom style="thin">
        <color indexed="23"/>
      </bottom>
      <diagonal/>
    </border>
    <border>
      <left/>
      <right style="thin">
        <color indexed="23"/>
      </right>
      <top style="thin">
        <color indexed="9"/>
      </top>
      <bottom style="thin">
        <color indexed="23"/>
      </bottom>
      <diagonal/>
    </border>
    <border>
      <left style="thin">
        <color indexed="23"/>
      </left>
      <right style="thin">
        <color indexed="9"/>
      </right>
      <top style="thin">
        <color indexed="23"/>
      </top>
      <bottom style="thin">
        <color indexed="9"/>
      </bottom>
      <diagonal/>
    </border>
    <border>
      <left style="thin">
        <color indexed="23"/>
      </left>
      <right/>
      <top style="thin">
        <color indexed="23"/>
      </top>
      <bottom style="thin">
        <color indexed="9"/>
      </bottom>
      <diagonal/>
    </border>
    <border>
      <left/>
      <right/>
      <top style="thin">
        <color indexed="23"/>
      </top>
      <bottom style="thin">
        <color indexed="9"/>
      </bottom>
      <diagonal/>
    </border>
    <border>
      <left/>
      <right style="thin">
        <color indexed="9"/>
      </right>
      <top style="thin">
        <color indexed="23"/>
      </top>
      <bottom style="thin">
        <color indexed="9"/>
      </bottom>
      <diagonal/>
    </border>
    <border>
      <left/>
      <right style="thin">
        <color indexed="55"/>
      </right>
      <top style="thin">
        <color indexed="9"/>
      </top>
      <bottom style="thin">
        <color indexed="23"/>
      </bottom>
      <diagonal/>
    </border>
    <border>
      <left/>
      <right/>
      <top style="thin">
        <color indexed="49"/>
      </top>
      <bottom style="double">
        <color indexed="49"/>
      </bottom>
      <diagonal/>
    </border>
    <border>
      <left style="thin">
        <color indexed="23"/>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style="thin">
        <color indexed="51"/>
      </left>
      <right style="thin">
        <color indexed="51"/>
      </right>
      <top/>
      <bottom/>
      <diagonal/>
    </border>
    <border>
      <left/>
      <right/>
      <top style="hair">
        <color indexed="22"/>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style="thin">
        <color indexed="64"/>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right/>
      <top/>
      <bottom style="thin">
        <color indexed="9"/>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top/>
      <bottom style="dotted">
        <color indexed="16"/>
      </bottom>
      <diagonal/>
    </border>
    <border>
      <left/>
      <right/>
      <top/>
      <bottom style="thick">
        <color indexed="48"/>
      </bottom>
      <diagonal/>
    </border>
    <border>
      <left/>
      <right/>
      <top/>
      <bottom style="medium">
        <color indexed="24"/>
      </bottom>
      <diagonal/>
    </border>
    <border>
      <left/>
      <right/>
      <top style="thin">
        <color indexed="48"/>
      </top>
      <bottom style="double">
        <color indexed="48"/>
      </bottom>
      <diagonal/>
    </border>
    <border>
      <left style="thin">
        <color indexed="64"/>
      </left>
      <right/>
      <top/>
      <bottom/>
      <diagonal/>
    </border>
    <border>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medium">
        <color indexed="64"/>
      </bottom>
      <diagonal/>
    </border>
    <border>
      <left/>
      <right/>
      <top style="thin">
        <color indexed="48"/>
      </top>
      <bottom style="thin">
        <color indexed="48"/>
      </bottom>
      <diagonal/>
    </border>
    <border>
      <left style="hair">
        <color indexed="23"/>
      </left>
      <right style="hair">
        <color indexed="9"/>
      </right>
      <top style="hair">
        <color indexed="23"/>
      </top>
      <bottom style="hair">
        <color indexed="9"/>
      </bottom>
      <diagonal/>
    </border>
    <border>
      <left style="thin">
        <color indexed="18"/>
      </left>
      <right style="thin">
        <color indexed="18"/>
      </right>
      <top style="thin">
        <color indexed="18"/>
      </top>
      <bottom style="thin">
        <color indexed="18"/>
      </bottom>
      <diagonal/>
    </border>
    <border>
      <left style="thin">
        <color indexed="55"/>
      </left>
      <right style="thin">
        <color indexed="55"/>
      </right>
      <top style="thin">
        <color indexed="55"/>
      </top>
      <bottom style="thin">
        <color indexed="55"/>
      </bottom>
      <diagonal/>
    </border>
    <border>
      <left style="medium">
        <color indexed="64"/>
      </left>
      <right style="thin">
        <color indexed="64"/>
      </right>
      <top/>
      <bottom style="dotted">
        <color indexed="64"/>
      </bottom>
      <diagonal/>
    </border>
    <border>
      <left/>
      <right/>
      <top style="thin">
        <color indexed="64"/>
      </top>
      <bottom style="double">
        <color indexed="64"/>
      </bottom>
      <diagonal/>
    </border>
    <border>
      <left style="thin">
        <color indexed="64"/>
      </left>
      <right style="thin">
        <color indexed="64"/>
      </right>
      <top style="thin">
        <color indexed="64"/>
      </top>
      <bottom style="dotted">
        <color indexed="64"/>
      </bottom>
      <diagonal/>
    </border>
    <border>
      <left/>
      <right/>
      <top/>
      <bottom style="thick">
        <color indexed="58"/>
      </bottom>
      <diagonal/>
    </border>
    <border>
      <left style="thin">
        <color indexed="24"/>
      </left>
      <right style="thin">
        <color indexed="24"/>
      </right>
      <top style="thin">
        <color indexed="24"/>
      </top>
      <bottom style="thin">
        <color indexed="24"/>
      </bottom>
      <diagonal/>
    </border>
    <border>
      <left style="thin">
        <color indexed="8"/>
      </left>
      <right style="thin">
        <color indexed="8"/>
      </right>
      <top style="double">
        <color indexed="8"/>
      </top>
      <bottom style="thin">
        <color indexed="8"/>
      </bottom>
      <diagonal/>
    </border>
    <border>
      <left/>
      <right/>
      <top/>
      <bottom style="thick">
        <color indexed="16"/>
      </bottom>
      <diagonal/>
    </border>
    <border>
      <left/>
      <right/>
      <top/>
      <bottom style="medium">
        <color indexed="16"/>
      </bottom>
      <diagonal/>
    </border>
    <border>
      <left/>
      <right/>
      <top/>
      <bottom style="medium">
        <color indexed="58"/>
      </bottom>
      <diagonal/>
    </border>
    <border>
      <left/>
      <right/>
      <top/>
      <bottom style="double">
        <color indexed="17"/>
      </bottom>
      <diagonal/>
    </border>
    <border>
      <left style="thin">
        <color indexed="58"/>
      </left>
      <right style="medium">
        <color indexed="58"/>
      </right>
      <top style="medium">
        <color indexed="58"/>
      </top>
      <bottom style="thin">
        <color indexed="58"/>
      </bottom>
      <diagonal/>
    </border>
    <border>
      <left style="double">
        <color auto="1"/>
      </left>
      <right/>
      <top/>
      <bottom style="hair">
        <color auto="1"/>
      </bottom>
      <diagonal/>
    </border>
    <border>
      <left style="thin">
        <color indexed="63"/>
      </left>
      <right style="thin">
        <color indexed="63"/>
      </right>
      <top style="thin">
        <color indexed="64"/>
      </top>
      <bottom style="thin">
        <color indexed="63"/>
      </bottom>
      <diagonal/>
    </border>
    <border>
      <left style="thin">
        <color indexed="8"/>
      </left>
      <right style="thin">
        <color indexed="8"/>
      </right>
      <top/>
      <bottom/>
      <diagonal/>
    </border>
    <border>
      <left/>
      <right/>
      <top/>
      <bottom style="thick">
        <color indexed="55"/>
      </bottom>
      <diagonal/>
    </border>
    <border>
      <left/>
      <right/>
      <top/>
      <bottom style="medium">
        <color indexed="55"/>
      </bottom>
      <diagonal/>
    </border>
    <border>
      <left style="double">
        <color indexed="8"/>
      </left>
      <right/>
      <top/>
      <bottom style="hair">
        <color indexed="8"/>
      </bottom>
      <diagonal/>
    </border>
    <border>
      <left/>
      <right/>
      <top/>
      <bottom style="medium">
        <color indexed="8"/>
      </bottom>
      <diagonal/>
    </border>
    <border>
      <left style="hair">
        <color indexed="8"/>
      </left>
      <right style="hair">
        <color indexed="8"/>
      </right>
      <top style="hair">
        <color indexed="8"/>
      </top>
      <bottom style="hair">
        <color indexed="8"/>
      </bottom>
      <diagonal/>
    </border>
    <border>
      <left style="double">
        <color indexed="64"/>
      </left>
      <right style="double">
        <color indexed="64"/>
      </right>
      <top style="double">
        <color indexed="64"/>
      </top>
      <bottom style="double">
        <color indexed="64"/>
      </bottom>
      <diagonal/>
    </border>
    <border>
      <left style="thin">
        <color indexed="27"/>
      </left>
      <right style="thin">
        <color indexed="48"/>
      </right>
      <top style="medium">
        <color indexed="27"/>
      </top>
      <bottom style="thin">
        <color indexed="48"/>
      </bottom>
      <diagonal/>
    </border>
    <border>
      <left/>
      <right/>
      <top style="medium">
        <color indexed="39"/>
      </top>
      <bottom/>
      <diagonal/>
    </border>
    <border>
      <left style="medium">
        <color indexed="39"/>
      </left>
      <right/>
      <top style="medium">
        <color indexed="39"/>
      </top>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right/>
      <top style="thin">
        <color indexed="8"/>
      </top>
      <bottom style="double">
        <color indexed="8"/>
      </bottom>
      <diagonal/>
    </border>
    <border>
      <left/>
      <right/>
      <top style="thin">
        <color indexed="8"/>
      </top>
      <bottom style="medium">
        <color indexed="8"/>
      </bottom>
      <diagonal/>
    </border>
    <border>
      <left style="double">
        <color indexed="64"/>
      </left>
      <right/>
      <top/>
      <bottom style="hair">
        <color indexed="64"/>
      </bottom>
      <diagonal/>
    </border>
    <border>
      <left/>
      <right/>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right>
      <top/>
      <bottom/>
      <diagonal/>
    </border>
    <border>
      <left/>
      <right/>
      <top/>
      <bottom style="thin">
        <color theme="0"/>
      </bottom>
      <diagonal/>
    </border>
    <border>
      <left/>
      <right style="thin">
        <color theme="0"/>
      </right>
      <top style="thick">
        <color theme="0"/>
      </top>
      <bottom style="thick">
        <color theme="0"/>
      </bottom>
      <diagonal/>
    </border>
    <border>
      <left/>
      <right/>
      <top style="medium">
        <color theme="0"/>
      </top>
      <bottom/>
      <diagonal/>
    </border>
    <border>
      <left/>
      <right style="thin">
        <color theme="0"/>
      </right>
      <top style="medium">
        <color theme="0"/>
      </top>
      <bottom/>
      <diagonal/>
    </border>
    <border>
      <left style="thin">
        <color theme="0"/>
      </left>
      <right/>
      <top/>
      <bottom/>
      <diagonal/>
    </border>
  </borders>
  <cellStyleXfs count="37097">
    <xf numFmtId="0" fontId="0" fillId="0" borderId="0"/>
    <xf numFmtId="175" fontId="4" fillId="0" borderId="0"/>
    <xf numFmtId="0" fontId="14" fillId="0" borderId="0" applyNumberFormat="0" applyFill="0" applyBorder="0" applyAlignment="0" applyProtection="0">
      <alignment vertical="top"/>
      <protection locked="0"/>
    </xf>
    <xf numFmtId="176" fontId="15" fillId="0" borderId="0"/>
    <xf numFmtId="177" fontId="16" fillId="0" borderId="2" applyFont="0" applyFill="0" applyBorder="0" applyAlignment="0" applyProtection="0">
      <alignment vertical="center"/>
    </xf>
    <xf numFmtId="0" fontId="17" fillId="0" borderId="0"/>
    <xf numFmtId="178" fontId="4" fillId="0" borderId="0" applyFont="0" applyFill="0" applyBorder="0" applyAlignment="0" applyProtection="0"/>
    <xf numFmtId="179" fontId="4" fillId="0" borderId="0" applyFont="0" applyFill="0" applyBorder="0" applyAlignment="0" applyProtection="0"/>
    <xf numFmtId="175" fontId="4" fillId="0" borderId="0"/>
    <xf numFmtId="38" fontId="18" fillId="0" borderId="3" applyNumberFormat="0" applyFont="0" applyFill="0" applyBorder="0">
      <alignment horizontal="distributed" vertical="center" justifyLastLine="1"/>
    </xf>
    <xf numFmtId="38" fontId="15" fillId="0" borderId="0">
      <alignment vertical="top"/>
    </xf>
    <xf numFmtId="177" fontId="15" fillId="0" borderId="0" applyNumberFormat="0" applyFont="0" applyFill="0" applyBorder="0" applyProtection="0">
      <alignment vertical="center"/>
    </xf>
    <xf numFmtId="177" fontId="15" fillId="0" borderId="0" applyNumberFormat="0" applyFont="0" applyFill="0" applyBorder="0" applyProtection="0">
      <alignment vertical="top"/>
    </xf>
    <xf numFmtId="38" fontId="19" fillId="0" borderId="0" applyNumberFormat="0" applyFont="0" applyFill="0" applyBorder="0">
      <alignment vertical="center" wrapText="1"/>
    </xf>
    <xf numFmtId="38" fontId="18" fillId="0" borderId="0" applyNumberFormat="0" applyFont="0" applyFill="0" applyBorder="0">
      <alignment vertical="top" wrapText="1"/>
    </xf>
    <xf numFmtId="174" fontId="20" fillId="0" borderId="4" applyFont="0" applyFill="0" applyBorder="0" applyAlignment="0" applyProtection="0">
      <alignment horizontal="center"/>
    </xf>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180" fontId="22" fillId="0" borderId="0" applyFill="0" applyBorder="0" applyAlignment="0" applyProtection="0"/>
    <xf numFmtId="177" fontId="15" fillId="0" borderId="0" applyFont="0" applyFill="0" applyBorder="0" applyAlignment="0" applyProtection="0">
      <alignment vertical="center"/>
    </xf>
    <xf numFmtId="2" fontId="20" fillId="0" borderId="0" applyFont="0" applyFill="0" applyBorder="0" applyAlignment="0" applyProtection="0"/>
    <xf numFmtId="0" fontId="21" fillId="17" borderId="0" applyNumberFormat="0" applyBorder="0" applyAlignment="0" applyProtection="0"/>
    <xf numFmtId="0" fontId="21" fillId="12"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7" borderId="0" applyNumberFormat="0" applyBorder="0" applyAlignment="0" applyProtection="0"/>
    <xf numFmtId="0" fontId="21" fillId="20" borderId="0" applyNumberFormat="0" applyBorder="0" applyAlignment="0" applyProtection="0"/>
    <xf numFmtId="181" fontId="18" fillId="0" borderId="0" applyFont="0" applyFill="0" applyBorder="0" applyAlignment="0">
      <alignment horizontal="centerContinuous"/>
    </xf>
    <xf numFmtId="182" fontId="15" fillId="0" borderId="0" applyFont="0" applyBorder="0" applyAlignment="0">
      <alignment vertical="center"/>
    </xf>
    <xf numFmtId="183" fontId="18" fillId="0" borderId="0" applyFont="0" applyFill="0" applyBorder="0" applyAlignment="0" applyProtection="0"/>
    <xf numFmtId="14" fontId="15" fillId="0" borderId="0" applyFont="0" applyFill="0" applyBorder="0" applyAlignment="0">
      <alignment vertical="center"/>
    </xf>
    <xf numFmtId="0" fontId="23" fillId="17" borderId="0" applyNumberFormat="0" applyBorder="0" applyAlignment="0" applyProtection="0"/>
    <xf numFmtId="0" fontId="23" fillId="12"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5" fillId="23" borderId="0" applyNumberFormat="0" applyBorder="0" applyAlignment="0" applyProtection="0"/>
    <xf numFmtId="0" fontId="23"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5" fillId="27" borderId="0" applyNumberFormat="0" applyBorder="0" applyAlignment="0" applyProtection="0"/>
    <xf numFmtId="0" fontId="23"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5" fillId="31" borderId="0" applyNumberFormat="0" applyBorder="0" applyAlignment="0" applyProtection="0"/>
    <xf numFmtId="0" fontId="23" fillId="18"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5" fillId="31" borderId="0" applyNumberFormat="0" applyBorder="0" applyAlignment="0" applyProtection="0"/>
    <xf numFmtId="0" fontId="23" fillId="32"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5" fillId="22" borderId="0" applyNumberFormat="0" applyBorder="0" applyAlignment="0" applyProtection="0"/>
    <xf numFmtId="0" fontId="23" fillId="33" borderId="0" applyNumberFormat="0" applyBorder="0" applyAlignment="0" applyProtection="0"/>
    <xf numFmtId="0" fontId="24" fillId="34" borderId="0" applyNumberFormat="0" applyBorder="0" applyAlignment="0" applyProtection="0"/>
    <xf numFmtId="0" fontId="24" fillId="26" borderId="0" applyNumberFormat="0" applyBorder="0" applyAlignment="0" applyProtection="0"/>
    <xf numFmtId="0" fontId="25" fillId="35" borderId="0" applyNumberFormat="0" applyBorder="0" applyAlignment="0" applyProtection="0"/>
    <xf numFmtId="0" fontId="23" fillId="36" borderId="0" applyNumberFormat="0" applyBorder="0" applyAlignment="0" applyProtection="0"/>
    <xf numFmtId="184" fontId="26" fillId="0" borderId="0" applyFont="0" applyFill="0" applyBorder="0" applyAlignment="0" applyProtection="0"/>
    <xf numFmtId="1" fontId="28" fillId="0" borderId="0"/>
    <xf numFmtId="0" fontId="29" fillId="16" borderId="0" applyNumberFormat="0" applyBorder="0" applyAlignment="0" applyProtection="0"/>
    <xf numFmtId="0" fontId="30" fillId="19" borderId="5" applyNumberFormat="0" applyAlignment="0" applyProtection="0"/>
    <xf numFmtId="0" fontId="31" fillId="20" borderId="5" applyNumberFormat="0" applyAlignment="0" applyProtection="0"/>
    <xf numFmtId="4" fontId="32" fillId="0" borderId="6" applyNumberFormat="0" applyFill="0" applyAlignment="0" applyProtection="0"/>
    <xf numFmtId="4" fontId="32" fillId="0" borderId="0" applyNumberFormat="0" applyAlignment="0" applyProtection="0"/>
    <xf numFmtId="0" fontId="33" fillId="0" borderId="7" applyNumberFormat="0" applyFill="0" applyAlignment="0" applyProtection="0"/>
    <xf numFmtId="1" fontId="34" fillId="3" borderId="8"/>
    <xf numFmtId="174" fontId="4" fillId="0" borderId="0" applyFont="0" applyFill="0" applyBorder="0" applyAlignment="0" applyProtection="0"/>
    <xf numFmtId="185" fontId="35" fillId="0" borderId="0" applyFill="0" applyBorder="0" applyAlignment="0"/>
    <xf numFmtId="186" fontId="36" fillId="37" borderId="9">
      <protection hidden="1"/>
    </xf>
    <xf numFmtId="187" fontId="36" fillId="38" borderId="9">
      <protection hidden="1"/>
    </xf>
    <xf numFmtId="188" fontId="36" fillId="39" borderId="9">
      <alignment horizontal="right"/>
      <protection hidden="1"/>
    </xf>
    <xf numFmtId="189" fontId="36" fillId="39" borderId="9">
      <alignment horizontal="right"/>
    </xf>
    <xf numFmtId="0" fontId="37" fillId="19" borderId="5" applyNumberFormat="0" applyAlignment="0" applyProtection="0"/>
    <xf numFmtId="0" fontId="39" fillId="40" borderId="10" applyNumberFormat="0" applyAlignment="0" applyProtection="0"/>
    <xf numFmtId="0" fontId="40" fillId="0" borderId="0" applyNumberFormat="0" applyFill="0" applyBorder="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4" fillId="41" borderId="0" applyFont="0" applyFill="0" applyBorder="0" applyAlignment="0" applyProtection="0"/>
    <xf numFmtId="0" fontId="45" fillId="3" borderId="14">
      <alignment horizontal="center" vertical="center"/>
    </xf>
    <xf numFmtId="0" fontId="46" fillId="40" borderId="10" applyNumberFormat="0" applyAlignment="0" applyProtection="0"/>
    <xf numFmtId="49" fontId="6" fillId="42" borderId="0"/>
    <xf numFmtId="190" fontId="47" fillId="0" borderId="0" applyFont="0" applyFill="0" applyBorder="0" applyAlignment="0" applyProtection="0">
      <alignment horizontal="right"/>
    </xf>
    <xf numFmtId="191" fontId="48" fillId="0" borderId="0" applyFont="0" applyFill="0" applyBorder="0" applyAlignment="0" applyProtection="0"/>
    <xf numFmtId="192" fontId="4" fillId="41" borderId="0" applyFont="0" applyFill="0" applyBorder="0" applyAlignment="0" applyProtection="0"/>
    <xf numFmtId="0" fontId="6" fillId="42" borderId="15">
      <alignment horizontal="center"/>
    </xf>
    <xf numFmtId="0" fontId="49" fillId="42" borderId="16">
      <alignment horizontal="center" vertical="top"/>
    </xf>
    <xf numFmtId="193" fontId="4" fillId="0" borderId="0" applyFont="0" applyFill="0" applyBorder="0" applyAlignment="0" applyProtection="0"/>
    <xf numFmtId="0" fontId="50" fillId="0" borderId="2" applyNumberFormat="0" applyFill="0" applyBorder="0" applyAlignment="0" applyProtection="0">
      <alignment horizontal="right"/>
    </xf>
    <xf numFmtId="194" fontId="4" fillId="14" borderId="17">
      <alignment horizontal="right"/>
    </xf>
    <xf numFmtId="14" fontId="47" fillId="0" borderId="0" applyFont="0" applyFill="0" applyBorder="0" applyAlignment="0" applyProtection="0"/>
    <xf numFmtId="8" fontId="51" fillId="0" borderId="0" applyFont="0" applyFill="0" applyBorder="0" applyAlignment="0" applyProtection="0"/>
    <xf numFmtId="42" fontId="51" fillId="0" borderId="0" applyFont="0" applyFill="0" applyBorder="0" applyAlignment="0" applyProtection="0"/>
    <xf numFmtId="0" fontId="4" fillId="0" borderId="0" applyFont="0" applyFill="0" applyBorder="0" applyAlignment="0" applyProtection="0"/>
    <xf numFmtId="0" fontId="39" fillId="40" borderId="10" applyNumberFormat="0" applyAlignment="0" applyProtection="0"/>
    <xf numFmtId="0" fontId="53" fillId="43"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4" fillId="46" borderId="0"/>
    <xf numFmtId="0" fontId="6" fillId="47" borderId="15">
      <alignment horizontal="center"/>
    </xf>
    <xf numFmtId="195" fontId="51" fillId="0" borderId="0" applyFont="0" applyFill="0" applyBorder="0" applyAlignment="0" applyProtection="0"/>
    <xf numFmtId="0" fontId="54" fillId="3" borderId="14">
      <alignment horizontal="center" vertical="center"/>
    </xf>
    <xf numFmtId="0" fontId="54" fillId="3" borderId="14">
      <alignment horizontal="center" vertical="center"/>
    </xf>
    <xf numFmtId="0" fontId="54" fillId="3" borderId="14">
      <alignment horizontal="center" vertical="center"/>
    </xf>
    <xf numFmtId="0" fontId="54" fillId="3" borderId="14">
      <alignment horizontal="center" vertical="center"/>
    </xf>
    <xf numFmtId="0" fontId="54" fillId="3" borderId="14">
      <alignment horizontal="center" vertical="center"/>
    </xf>
    <xf numFmtId="0" fontId="54" fillId="3" borderId="14">
      <alignment horizontal="center" vertical="center"/>
    </xf>
    <xf numFmtId="0" fontId="55" fillId="38" borderId="14">
      <alignment horizontal="center"/>
    </xf>
    <xf numFmtId="0" fontId="56" fillId="39" borderId="14">
      <alignment horizontal="center" vertical="center"/>
    </xf>
    <xf numFmtId="0" fontId="56" fillId="39" borderId="14">
      <alignment horizontal="center" vertical="center"/>
    </xf>
    <xf numFmtId="0" fontId="57" fillId="39" borderId="14">
      <alignment horizontal="center" vertical="center"/>
    </xf>
    <xf numFmtId="0" fontId="58" fillId="48" borderId="18">
      <alignment horizontal="center" vertical="center"/>
    </xf>
    <xf numFmtId="0" fontId="5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96" fontId="4" fillId="0" borderId="0" applyFont="0" applyFill="0" applyBorder="0" applyAlignment="0" applyProtection="0"/>
    <xf numFmtId="0" fontId="60" fillId="0" borderId="0" applyNumberFormat="0" applyFill="0" applyBorder="0" applyAlignment="0" applyProtection="0"/>
    <xf numFmtId="2" fontId="4" fillId="41" borderId="0" applyFont="0" applyFill="0" applyBorder="0" applyAlignment="0" applyProtection="0"/>
    <xf numFmtId="1" fontId="61" fillId="0" borderId="19" applyFont="0" applyFill="0" applyBorder="0" applyAlignment="0" applyProtection="0"/>
    <xf numFmtId="0" fontId="62" fillId="0" borderId="20" applyNumberFormat="0" applyFill="0" applyAlignment="0" applyProtection="0"/>
    <xf numFmtId="0" fontId="63" fillId="0" borderId="0" applyNumberFormat="0" applyFill="0" applyBorder="0" applyAlignment="0" applyProtection="0">
      <alignment vertical="top"/>
      <protection locked="0"/>
    </xf>
    <xf numFmtId="0" fontId="64" fillId="49" borderId="0" applyNumberFormat="0" applyBorder="0" applyAlignment="0" applyProtection="0"/>
    <xf numFmtId="0" fontId="65" fillId="49" borderId="0" applyNumberFormat="0" applyBorder="0" applyAlignment="0" applyProtection="0"/>
    <xf numFmtId="38" fontId="66" fillId="3" borderId="0" applyNumberFormat="0" applyBorder="0" applyAlignment="0" applyProtection="0"/>
    <xf numFmtId="0" fontId="67" fillId="50" borderId="7">
      <alignment vertical="top" wrapText="1"/>
    </xf>
    <xf numFmtId="0" fontId="68" fillId="0" borderId="21" applyNumberFormat="0" applyAlignment="0" applyProtection="0">
      <alignment horizontal="left" vertical="center"/>
    </xf>
    <xf numFmtId="0" fontId="68" fillId="0" borderId="22">
      <alignment horizontal="left" vertical="center"/>
    </xf>
    <xf numFmtId="197" fontId="69" fillId="0" borderId="0" applyNumberFormat="0"/>
    <xf numFmtId="0" fontId="70" fillId="3" borderId="7" applyNumberFormat="0">
      <alignment horizontal="left" vertical="top" wrapText="1"/>
    </xf>
    <xf numFmtId="198" fontId="71" fillId="0" borderId="0">
      <protection locked="0" hidden="1"/>
    </xf>
    <xf numFmtId="0" fontId="72" fillId="0" borderId="23" applyNumberFormat="0" applyFill="0" applyAlignment="0" applyProtection="0"/>
    <xf numFmtId="41" fontId="51" fillId="0" borderId="0" applyFont="0" applyFill="0" applyBorder="0" applyAlignment="0" applyProtection="0"/>
    <xf numFmtId="44" fontId="51" fillId="0" borderId="0" applyFont="0" applyFill="0" applyBorder="0" applyAlignment="0" applyProtection="0"/>
    <xf numFmtId="14" fontId="73" fillId="0" borderId="0" applyFont="0" applyFill="0" applyBorder="0" applyAlignment="0" applyProtection="0"/>
    <xf numFmtId="10" fontId="66" fillId="51" borderId="2" applyNumberFormat="0" applyBorder="0" applyAlignment="0" applyProtection="0"/>
    <xf numFmtId="0" fontId="74" fillId="0" borderId="0" applyNumberFormat="0" applyFill="0" applyBorder="0" applyAlignment="0">
      <protection locked="0"/>
    </xf>
    <xf numFmtId="199" fontId="75" fillId="2" borderId="5">
      <alignment horizontal="right"/>
      <protection locked="0"/>
    </xf>
    <xf numFmtId="200" fontId="75" fillId="2" borderId="5">
      <alignment horizontal="right"/>
      <protection locked="0"/>
    </xf>
    <xf numFmtId="200" fontId="75" fillId="52" borderId="24">
      <alignment horizontal="right"/>
      <protection locked="0"/>
    </xf>
    <xf numFmtId="49" fontId="75" fillId="2" borderId="5">
      <alignment horizontal="right"/>
      <protection locked="0"/>
    </xf>
    <xf numFmtId="201" fontId="76" fillId="2" borderId="5">
      <alignment horizontal="right"/>
      <protection locked="0"/>
    </xf>
    <xf numFmtId="199" fontId="75" fillId="52" borderId="25">
      <alignment horizontal="right"/>
      <protection locked="0"/>
    </xf>
    <xf numFmtId="10" fontId="77" fillId="52" borderId="25">
      <alignment horizontal="right"/>
      <protection locked="0"/>
    </xf>
    <xf numFmtId="200" fontId="75" fillId="2" borderId="5">
      <alignment horizontal="right"/>
      <protection locked="0"/>
    </xf>
    <xf numFmtId="202" fontId="36" fillId="39" borderId="9" applyProtection="0">
      <alignment horizontal="right"/>
      <protection locked="0"/>
    </xf>
    <xf numFmtId="203" fontId="77" fillId="3" borderId="0" applyProtection="0">
      <protection hidden="1"/>
    </xf>
    <xf numFmtId="199" fontId="75" fillId="53" borderId="5">
      <alignment horizontal="right"/>
      <protection locked="0"/>
    </xf>
    <xf numFmtId="188" fontId="75" fillId="2" borderId="5">
      <alignment horizontal="right"/>
      <protection locked="0"/>
    </xf>
    <xf numFmtId="1" fontId="78" fillId="2" borderId="5">
      <alignment horizontal="right"/>
      <protection locked="0"/>
    </xf>
    <xf numFmtId="1" fontId="78" fillId="2" borderId="5">
      <alignment horizontal="left"/>
      <protection locked="0"/>
    </xf>
    <xf numFmtId="1" fontId="79" fillId="2" borderId="5">
      <alignment horizontal="right"/>
      <protection locked="0"/>
    </xf>
    <xf numFmtId="199" fontId="78" fillId="52" borderId="25" applyNumberFormat="0" applyFont="0">
      <protection locked="0"/>
    </xf>
    <xf numFmtId="199" fontId="75" fillId="2" borderId="5">
      <protection locked="0"/>
    </xf>
    <xf numFmtId="0" fontId="80" fillId="20" borderId="5" applyNumberFormat="0" applyAlignment="0" applyProtection="0"/>
    <xf numFmtId="0" fontId="4" fillId="13" borderId="17" applyNumberFormat="0" applyFont="0" applyAlignment="0" applyProtection="0"/>
    <xf numFmtId="0" fontId="23" fillId="33" borderId="0" applyNumberFormat="0" applyBorder="0" applyAlignment="0" applyProtection="0"/>
    <xf numFmtId="0" fontId="23" fillId="28" borderId="0" applyNumberFormat="0" applyBorder="0" applyAlignment="0" applyProtection="0"/>
    <xf numFmtId="0" fontId="23" fillId="18" borderId="0" applyNumberFormat="0" applyBorder="0" applyAlignment="0" applyProtection="0"/>
    <xf numFmtId="0" fontId="23" fillId="54" borderId="0" applyNumberFormat="0" applyBorder="0" applyAlignment="0" applyProtection="0"/>
    <xf numFmtId="0" fontId="23" fillId="33" borderId="0" applyNumberFormat="0" applyBorder="0" applyAlignment="0" applyProtection="0"/>
    <xf numFmtId="0" fontId="23" fillId="55" borderId="0" applyNumberFormat="0" applyBorder="0" applyAlignment="0" applyProtection="0"/>
    <xf numFmtId="0" fontId="65" fillId="56" borderId="0" applyNumberFormat="0" applyBorder="0" applyAlignment="0" applyProtection="0"/>
    <xf numFmtId="3" fontId="4" fillId="48" borderId="3" applyFont="0" applyFill="0" applyBorder="0" applyAlignment="0" applyProtection="0">
      <protection locked="0"/>
    </xf>
    <xf numFmtId="0" fontId="81" fillId="14" borderId="26" applyNumberFormat="0" applyAlignment="0" applyProtection="0"/>
    <xf numFmtId="0" fontId="82" fillId="0" borderId="27" applyNumberFormat="0" applyFill="0" applyAlignment="0" applyProtection="0"/>
    <xf numFmtId="0" fontId="83" fillId="0" borderId="28" applyNumberFormat="0" applyFill="0" applyAlignment="0" applyProtection="0"/>
    <xf numFmtId="0" fontId="84" fillId="0" borderId="29" applyNumberFormat="0" applyFill="0" applyAlignment="0" applyProtection="0"/>
    <xf numFmtId="0" fontId="84" fillId="0" borderId="0" applyNumberFormat="0" applyFill="0" applyBorder="0" applyAlignment="0" applyProtection="0"/>
    <xf numFmtId="1" fontId="34" fillId="3" borderId="30"/>
    <xf numFmtId="0" fontId="59" fillId="0" borderId="0" applyNumberFormat="0" applyFill="0" applyBorder="0" applyAlignment="0" applyProtection="0"/>
    <xf numFmtId="0" fontId="78" fillId="3" borderId="31"/>
    <xf numFmtId="0" fontId="78" fillId="3" borderId="14"/>
    <xf numFmtId="0" fontId="78" fillId="3" borderId="32"/>
    <xf numFmtId="0" fontId="78" fillId="3" borderId="31"/>
    <xf numFmtId="0" fontId="78" fillId="3" borderId="33">
      <protection hidden="1"/>
    </xf>
    <xf numFmtId="0" fontId="78" fillId="3" borderId="31"/>
    <xf numFmtId="42" fontId="4" fillId="0" borderId="0" applyFont="0" applyFill="0" applyBorder="0" applyAlignment="0" applyProtection="0"/>
    <xf numFmtId="44" fontId="4" fillId="0" borderId="0" applyFont="0" applyFill="0" applyBorder="0" applyAlignment="0" applyProtection="0"/>
    <xf numFmtId="204" fontId="47" fillId="0" borderId="0" applyFont="0" applyFill="0" applyBorder="0" applyAlignment="0" applyProtection="0">
      <alignment horizontal="right"/>
    </xf>
    <xf numFmtId="0" fontId="85" fillId="31" borderId="34">
      <alignment horizontal="center" vertical="center"/>
    </xf>
    <xf numFmtId="0" fontId="86" fillId="2" borderId="5">
      <alignment horizontal="center" vertical="center"/>
      <protection locked="0"/>
    </xf>
    <xf numFmtId="0" fontId="86" fillId="31" borderId="35">
      <alignment horizontal="centerContinuous" vertical="center"/>
    </xf>
    <xf numFmtId="0" fontId="87" fillId="3" borderId="36">
      <alignment horizontal="centerContinuous"/>
    </xf>
    <xf numFmtId="0" fontId="88" fillId="3" borderId="36">
      <alignment horizontal="centerContinuous"/>
    </xf>
    <xf numFmtId="0" fontId="88" fillId="3" borderId="37">
      <alignment horizontal="centerContinuous"/>
    </xf>
    <xf numFmtId="0" fontId="89" fillId="3" borderId="14"/>
    <xf numFmtId="0" fontId="88" fillId="3" borderId="33"/>
    <xf numFmtId="0" fontId="89" fillId="3" borderId="31"/>
    <xf numFmtId="0" fontId="90" fillId="3" borderId="32"/>
    <xf numFmtId="43" fontId="51" fillId="0" borderId="0" applyFont="0" applyFill="0" applyBorder="0" applyAlignment="0" applyProtection="0"/>
    <xf numFmtId="0" fontId="91" fillId="57" borderId="0" applyNumberFormat="0" applyBorder="0" applyAlignment="0" applyProtection="0"/>
    <xf numFmtId="0" fontId="92" fillId="57" borderId="0" applyNumberFormat="0" applyBorder="0" applyAlignment="0" applyProtection="0"/>
    <xf numFmtId="37" fontId="93" fillId="0" borderId="0"/>
    <xf numFmtId="205" fontId="47" fillId="0" borderId="0"/>
    <xf numFmtId="206" fontId="27" fillId="0" borderId="0"/>
    <xf numFmtId="39" fontId="47" fillId="0" borderId="0"/>
    <xf numFmtId="1" fontId="4" fillId="0" borderId="0"/>
    <xf numFmtId="1" fontId="4" fillId="0" borderId="0"/>
    <xf numFmtId="1" fontId="4" fillId="0" borderId="0"/>
    <xf numFmtId="1" fontId="4" fillId="0" borderId="0"/>
    <xf numFmtId="1" fontId="4" fillId="0" borderId="0"/>
    <xf numFmtId="1" fontId="4" fillId="0" borderId="0"/>
    <xf numFmtId="1" fontId="4" fillId="0" borderId="0"/>
    <xf numFmtId="1" fontId="4" fillId="0" borderId="0"/>
    <xf numFmtId="1" fontId="4" fillId="0" borderId="0"/>
    <xf numFmtId="1" fontId="4" fillId="0" borderId="0"/>
    <xf numFmtId="1"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3" fillId="0" borderId="0"/>
    <xf numFmtId="0" fontId="21" fillId="0" borderId="0"/>
    <xf numFmtId="0" fontId="3" fillId="0" borderId="0"/>
    <xf numFmtId="0" fontId="3" fillId="0" borderId="0"/>
    <xf numFmtId="1" fontId="4" fillId="0" borderId="0"/>
    <xf numFmtId="1" fontId="4" fillId="0" borderId="0"/>
    <xf numFmtId="175" fontId="21" fillId="0" borderId="0"/>
    <xf numFmtId="175" fontId="21" fillId="0" borderId="0"/>
    <xf numFmtId="0" fontId="3" fillId="0" borderId="0"/>
    <xf numFmtId="0" fontId="21" fillId="0" borderId="0"/>
    <xf numFmtId="0" fontId="4" fillId="0" borderId="0"/>
    <xf numFmtId="0" fontId="3" fillId="0" borderId="0"/>
    <xf numFmtId="1" fontId="4" fillId="0" borderId="0"/>
    <xf numFmtId="0" fontId="94" fillId="3" borderId="0">
      <protection locked="0"/>
    </xf>
    <xf numFmtId="0" fontId="95" fillId="3" borderId="0">
      <protection hidden="1"/>
    </xf>
    <xf numFmtId="0" fontId="4" fillId="34" borderId="17" applyNumberFormat="0" applyFont="0" applyAlignment="0" applyProtection="0"/>
    <xf numFmtId="0" fontId="27" fillId="13" borderId="17" applyNumberFormat="0" applyFont="0" applyAlignment="0" applyProtection="0"/>
    <xf numFmtId="0" fontId="4" fillId="58" borderId="0"/>
    <xf numFmtId="0" fontId="45" fillId="3" borderId="38" applyProtection="0">
      <alignment horizontal="center" wrapText="1"/>
      <protection locked="0"/>
    </xf>
    <xf numFmtId="0" fontId="96" fillId="3" borderId="33" applyProtection="0">
      <alignment horizontal="centerContinuous"/>
      <protection locked="0"/>
    </xf>
    <xf numFmtId="0" fontId="96" fillId="3" borderId="38" applyProtection="0">
      <alignment horizontal="center" wrapText="1"/>
      <protection locked="0"/>
    </xf>
    <xf numFmtId="0" fontId="97" fillId="16" borderId="0" applyNumberFormat="0" applyBorder="0" applyAlignment="0" applyProtection="0"/>
    <xf numFmtId="0" fontId="98" fillId="0" borderId="39" applyNumberFormat="0" applyFill="0" applyAlignment="0" applyProtection="0"/>
    <xf numFmtId="9" fontId="47" fillId="0" borderId="0" applyFont="0" applyFill="0" applyBorder="0" applyAlignment="0" applyProtection="0"/>
    <xf numFmtId="10" fontId="47" fillId="0" borderId="0" applyFont="0" applyFill="0" applyBorder="0" applyAlignment="0" applyProtection="0"/>
    <xf numFmtId="10" fontId="27" fillId="0" borderId="0" applyFont="0" applyFill="0" applyBorder="0" applyAlignment="0" applyProtection="0"/>
    <xf numFmtId="9" fontId="4" fillId="0" borderId="0" applyFont="0" applyFill="0" applyBorder="0" applyAlignment="0" applyProtection="0"/>
    <xf numFmtId="0" fontId="99" fillId="38" borderId="14">
      <alignment horizontal="center" vertical="center"/>
    </xf>
    <xf numFmtId="194" fontId="4" fillId="58" borderId="17">
      <alignment horizontal="right"/>
    </xf>
    <xf numFmtId="199" fontId="76" fillId="3" borderId="40"/>
    <xf numFmtId="0" fontId="29" fillId="59" borderId="0" applyNumberFormat="0" applyBorder="0" applyAlignment="0" applyProtection="0"/>
    <xf numFmtId="4" fontId="100" fillId="57" borderId="41" applyNumberFormat="0" applyProtection="0">
      <alignment vertical="center"/>
    </xf>
    <xf numFmtId="4" fontId="101" fillId="60" borderId="41" applyNumberFormat="0" applyProtection="0">
      <alignment vertical="center"/>
    </xf>
    <xf numFmtId="4" fontId="101" fillId="57" borderId="41" applyNumberFormat="0" applyProtection="0">
      <alignment vertical="center"/>
    </xf>
    <xf numFmtId="4" fontId="100" fillId="60" borderId="41" applyNumberFormat="0" applyProtection="0">
      <alignment horizontal="left" vertical="center" indent="1"/>
    </xf>
    <xf numFmtId="4" fontId="100" fillId="57" borderId="41" applyNumberFormat="0" applyProtection="0">
      <alignment horizontal="left" vertical="center" indent="1"/>
    </xf>
    <xf numFmtId="0" fontId="100" fillId="60" borderId="41" applyNumberFormat="0" applyProtection="0">
      <alignment horizontal="left" vertical="top" indent="1"/>
    </xf>
    <xf numFmtId="0" fontId="100" fillId="57" borderId="41" applyNumberFormat="0" applyProtection="0">
      <alignment horizontal="left" vertical="top" indent="1"/>
    </xf>
    <xf numFmtId="4" fontId="100" fillId="61" borderId="0" applyNumberFormat="0" applyProtection="0">
      <alignment horizontal="left" vertical="center" indent="1"/>
    </xf>
    <xf numFmtId="4" fontId="100" fillId="11" borderId="0" applyNumberFormat="0" applyProtection="0">
      <alignment horizontal="left" vertical="center" indent="1"/>
    </xf>
    <xf numFmtId="4" fontId="35" fillId="16" borderId="41" applyNumberFormat="0" applyProtection="0">
      <alignment horizontal="right" vertical="center"/>
    </xf>
    <xf numFmtId="4" fontId="35" fillId="12" borderId="41" applyNumberFormat="0" applyProtection="0">
      <alignment horizontal="right" vertical="center"/>
    </xf>
    <xf numFmtId="4" fontId="35" fillId="28" borderId="41" applyNumberFormat="0" applyProtection="0">
      <alignment horizontal="right" vertical="center"/>
    </xf>
    <xf numFmtId="4" fontId="35" fillId="55" borderId="41" applyNumberFormat="0" applyProtection="0">
      <alignment horizontal="right" vertical="center"/>
    </xf>
    <xf numFmtId="4" fontId="35" fillId="62" borderId="41" applyNumberFormat="0" applyProtection="0">
      <alignment horizontal="right" vertical="center"/>
    </xf>
    <xf numFmtId="4" fontId="35" fillId="36" borderId="41" applyNumberFormat="0" applyProtection="0">
      <alignment horizontal="right" vertical="center"/>
    </xf>
    <xf numFmtId="4" fontId="35" fillId="18" borderId="41" applyNumberFormat="0" applyProtection="0">
      <alignment horizontal="right" vertical="center"/>
    </xf>
    <xf numFmtId="4" fontId="35" fillId="56" borderId="41" applyNumberFormat="0" applyProtection="0">
      <alignment horizontal="right" vertical="center"/>
    </xf>
    <xf numFmtId="4" fontId="35" fillId="63" borderId="41" applyNumberFormat="0" applyProtection="0">
      <alignment horizontal="right" vertical="center"/>
    </xf>
    <xf numFmtId="4" fontId="100" fillId="64" borderId="42" applyNumberFormat="0" applyProtection="0">
      <alignment horizontal="left" vertical="center" indent="1"/>
    </xf>
    <xf numFmtId="4" fontId="35" fillId="42" borderId="0" applyNumberFormat="0" applyProtection="0">
      <alignment horizontal="left" vertical="center" indent="1"/>
    </xf>
    <xf numFmtId="4" fontId="102" fillId="65" borderId="0" applyNumberFormat="0" applyProtection="0">
      <alignment horizontal="left" vertical="center" indent="1"/>
    </xf>
    <xf numFmtId="4" fontId="102" fillId="17" borderId="0" applyNumberFormat="0" applyProtection="0">
      <alignment horizontal="left" vertical="center" indent="1"/>
    </xf>
    <xf numFmtId="4" fontId="35" fillId="11" borderId="41" applyNumberFormat="0" applyProtection="0">
      <alignment horizontal="right" vertical="center"/>
    </xf>
    <xf numFmtId="4" fontId="5" fillId="42" borderId="0" applyNumberFormat="0" applyProtection="0">
      <alignment horizontal="left" vertical="center" indent="1"/>
    </xf>
    <xf numFmtId="4" fontId="5" fillId="42" borderId="0" applyNumberFormat="0" applyProtection="0">
      <alignment horizontal="left" vertical="center" indent="1"/>
    </xf>
    <xf numFmtId="4" fontId="5" fillId="61" borderId="0" applyNumberFormat="0" applyProtection="0">
      <alignment horizontal="left" vertical="center" indent="1"/>
    </xf>
    <xf numFmtId="4" fontId="5" fillId="11" borderId="0" applyNumberFormat="0" applyProtection="0">
      <alignment horizontal="left" vertical="center" indent="1"/>
    </xf>
    <xf numFmtId="0" fontId="4" fillId="65" borderId="41" applyNumberFormat="0" applyProtection="0">
      <alignment horizontal="left" vertical="center" indent="1"/>
    </xf>
    <xf numFmtId="0" fontId="4" fillId="17" borderId="41" applyNumberFormat="0" applyProtection="0">
      <alignment horizontal="left" vertical="center" indent="1"/>
    </xf>
    <xf numFmtId="0" fontId="4" fillId="65" borderId="41" applyNumberFormat="0" applyProtection="0">
      <alignment horizontal="left" vertical="top" indent="1"/>
    </xf>
    <xf numFmtId="0" fontId="4" fillId="17" borderId="41" applyNumberFormat="0" applyProtection="0">
      <alignment horizontal="left" vertical="top" indent="1"/>
    </xf>
    <xf numFmtId="0" fontId="4" fillId="61" borderId="41" applyNumberFormat="0" applyProtection="0">
      <alignment horizontal="left" vertical="center" indent="1"/>
    </xf>
    <xf numFmtId="0" fontId="4" fillId="11" borderId="41" applyNumberFormat="0" applyProtection="0">
      <alignment horizontal="left" vertical="center" indent="1"/>
    </xf>
    <xf numFmtId="0" fontId="4" fillId="61" borderId="41" applyNumberFormat="0" applyProtection="0">
      <alignment horizontal="left" vertical="top" indent="1"/>
    </xf>
    <xf numFmtId="0" fontId="4" fillId="11" borderId="41" applyNumberFormat="0" applyProtection="0">
      <alignment horizontal="left" vertical="top" indent="1"/>
    </xf>
    <xf numFmtId="0" fontId="4" fillId="66" borderId="41" applyNumberFormat="0" applyProtection="0">
      <alignment horizontal="left" vertical="center" indent="1"/>
    </xf>
    <xf numFmtId="0" fontId="4" fillId="15" borderId="41" applyNumberFormat="0" applyProtection="0">
      <alignment horizontal="left" vertical="center" indent="1"/>
    </xf>
    <xf numFmtId="0" fontId="4" fillId="66" borderId="41" applyNumberFormat="0" applyProtection="0">
      <alignment horizontal="left" vertical="top" indent="1"/>
    </xf>
    <xf numFmtId="0" fontId="4" fillId="15" borderId="41" applyNumberFormat="0" applyProtection="0">
      <alignment horizontal="left" vertical="top" indent="1"/>
    </xf>
    <xf numFmtId="0" fontId="4" fillId="67" borderId="41" applyNumberFormat="0" applyProtection="0">
      <alignment horizontal="left" vertical="center" indent="1"/>
    </xf>
    <xf numFmtId="0" fontId="4" fillId="42" borderId="41" applyNumberFormat="0" applyProtection="0">
      <alignment horizontal="left" vertical="center" indent="1"/>
    </xf>
    <xf numFmtId="0" fontId="4" fillId="67" borderId="41" applyNumberFormat="0" applyProtection="0">
      <alignment horizontal="left" vertical="top" indent="1"/>
    </xf>
    <xf numFmtId="0" fontId="4" fillId="42" borderId="41" applyNumberFormat="0" applyProtection="0">
      <alignment horizontal="left" vertical="top" indent="1"/>
    </xf>
    <xf numFmtId="0" fontId="4" fillId="0" borderId="0"/>
    <xf numFmtId="0" fontId="4" fillId="14" borderId="2" applyNumberFormat="0">
      <protection locked="0"/>
    </xf>
    <xf numFmtId="0" fontId="103" fillId="17" borderId="43" applyBorder="0"/>
    <xf numFmtId="4" fontId="35" fillId="51" borderId="41" applyNumberFormat="0" applyProtection="0">
      <alignment vertical="center"/>
    </xf>
    <xf numFmtId="4" fontId="35" fillId="13" borderId="41" applyNumberFormat="0" applyProtection="0">
      <alignment vertical="center"/>
    </xf>
    <xf numFmtId="4" fontId="104" fillId="51" borderId="41" applyNumberFormat="0" applyProtection="0">
      <alignment vertical="center"/>
    </xf>
    <xf numFmtId="4" fontId="104" fillId="13" borderId="41" applyNumberFormat="0" applyProtection="0">
      <alignment vertical="center"/>
    </xf>
    <xf numFmtId="4" fontId="35" fillId="51" borderId="41" applyNumberFormat="0" applyProtection="0">
      <alignment horizontal="left" vertical="center" indent="1"/>
    </xf>
    <xf numFmtId="4" fontId="35" fillId="13" borderId="41" applyNumberFormat="0" applyProtection="0">
      <alignment horizontal="left" vertical="center" indent="1"/>
    </xf>
    <xf numFmtId="0" fontId="35" fillId="51" borderId="41" applyNumberFormat="0" applyProtection="0">
      <alignment horizontal="left" vertical="top" indent="1"/>
    </xf>
    <xf numFmtId="0" fontId="35" fillId="13" borderId="41" applyNumberFormat="0" applyProtection="0">
      <alignment horizontal="left" vertical="top" indent="1"/>
    </xf>
    <xf numFmtId="4" fontId="35" fillId="42" borderId="41" applyNumberFormat="0" applyProtection="0">
      <alignment horizontal="right" vertical="center"/>
    </xf>
    <xf numFmtId="4" fontId="104" fillId="42" borderId="41" applyNumberFormat="0" applyProtection="0">
      <alignment horizontal="right" vertical="center"/>
    </xf>
    <xf numFmtId="4" fontId="35" fillId="11" borderId="41" applyNumberFormat="0" applyProtection="0">
      <alignment horizontal="left" vertical="center" indent="1"/>
    </xf>
    <xf numFmtId="0" fontId="35" fillId="61" borderId="41" applyNumberFormat="0" applyProtection="0">
      <alignment horizontal="left" vertical="top" indent="1"/>
    </xf>
    <xf numFmtId="0" fontId="35" fillId="11" borderId="41" applyNumberFormat="0" applyProtection="0">
      <alignment horizontal="left" vertical="top" indent="1"/>
    </xf>
    <xf numFmtId="4" fontId="105" fillId="68" borderId="0" applyNumberFormat="0" applyProtection="0">
      <alignment horizontal="left" vertical="center" indent="1"/>
    </xf>
    <xf numFmtId="4" fontId="105" fillId="68" borderId="0" applyNumberFormat="0" applyProtection="0">
      <alignment horizontal="left" vertical="center" indent="1"/>
    </xf>
    <xf numFmtId="0" fontId="66" fillId="69" borderId="2"/>
    <xf numFmtId="4" fontId="106" fillId="42" borderId="41" applyNumberFormat="0" applyProtection="0">
      <alignment horizontal="right" vertical="center"/>
    </xf>
    <xf numFmtId="0" fontId="107" fillId="70" borderId="0"/>
    <xf numFmtId="0" fontId="108" fillId="70" borderId="0"/>
    <xf numFmtId="0" fontId="109" fillId="70" borderId="44"/>
    <xf numFmtId="0" fontId="109" fillId="70" borderId="0"/>
    <xf numFmtId="0" fontId="107" fillId="2" borderId="44">
      <protection locked="0"/>
    </xf>
    <xf numFmtId="0" fontId="107" fillId="70" borderId="0"/>
    <xf numFmtId="0" fontId="110" fillId="48" borderId="0"/>
    <xf numFmtId="0" fontId="110" fillId="71" borderId="0"/>
    <xf numFmtId="0" fontId="110" fillId="72" borderId="0"/>
    <xf numFmtId="0" fontId="92" fillId="20" borderId="0" applyNumberFormat="0" applyBorder="0" applyAlignment="0" applyProtection="0"/>
    <xf numFmtId="0" fontId="111" fillId="0" borderId="0" applyNumberFormat="0" applyFill="0" applyBorder="0" applyAlignment="0" applyProtection="0"/>
    <xf numFmtId="0" fontId="112" fillId="0" borderId="0"/>
    <xf numFmtId="0" fontId="4" fillId="0" borderId="0"/>
    <xf numFmtId="0" fontId="4" fillId="0" borderId="0"/>
    <xf numFmtId="0" fontId="4" fillId="0" borderId="0"/>
    <xf numFmtId="175" fontId="113" fillId="0" borderId="0"/>
    <xf numFmtId="1" fontId="28" fillId="0" borderId="0"/>
    <xf numFmtId="175" fontId="113" fillId="0" borderId="0"/>
    <xf numFmtId="175" fontId="113" fillId="0" borderId="0"/>
    <xf numFmtId="175" fontId="113" fillId="0" borderId="0"/>
    <xf numFmtId="175" fontId="114" fillId="0" borderId="0"/>
    <xf numFmtId="175" fontId="114" fillId="0" borderId="0"/>
    <xf numFmtId="0" fontId="115" fillId="73" borderId="0"/>
    <xf numFmtId="0" fontId="115" fillId="73" borderId="0"/>
    <xf numFmtId="0" fontId="115" fillId="73" borderId="0"/>
    <xf numFmtId="0" fontId="115" fillId="73" borderId="0"/>
    <xf numFmtId="0" fontId="115" fillId="73" borderId="0"/>
    <xf numFmtId="0" fontId="115" fillId="73" borderId="0"/>
    <xf numFmtId="0" fontId="115" fillId="73" borderId="0"/>
    <xf numFmtId="0" fontId="115" fillId="73" borderId="0"/>
    <xf numFmtId="0" fontId="52" fillId="0" borderId="0" applyNumberFormat="0" applyFill="0" applyBorder="0" applyProtection="0">
      <alignment horizontal="center"/>
    </xf>
    <xf numFmtId="0" fontId="116" fillId="0" borderId="0" applyNumberFormat="0" applyFill="0" applyBorder="0" applyProtection="0">
      <alignment horizontal="center"/>
    </xf>
    <xf numFmtId="4" fontId="52" fillId="0" borderId="0" applyFill="0" applyBorder="0" applyAlignment="0" applyProtection="0"/>
    <xf numFmtId="0" fontId="117" fillId="0" borderId="0"/>
    <xf numFmtId="0" fontId="32" fillId="0" borderId="45" applyNumberFormat="0" applyAlignment="0" applyProtection="0"/>
    <xf numFmtId="0" fontId="4" fillId="0" borderId="0" applyNumberFormat="0" applyFont="0" applyAlignment="0" applyProtection="0"/>
    <xf numFmtId="0" fontId="118" fillId="0" borderId="45" applyNumberFormat="0" applyAlignment="0" applyProtection="0">
      <alignment horizontal="left" vertical="top"/>
    </xf>
    <xf numFmtId="0" fontId="119" fillId="0" borderId="0" applyNumberFormat="0" applyProtection="0">
      <alignment horizontal="left" vertical="top"/>
    </xf>
    <xf numFmtId="0" fontId="4" fillId="0" borderId="0" applyNumberFormat="0" applyFont="0" applyAlignment="0" applyProtection="0"/>
    <xf numFmtId="0" fontId="32" fillId="0" borderId="45">
      <alignment vertical="top"/>
    </xf>
    <xf numFmtId="0" fontId="119" fillId="0" borderId="0" applyNumberFormat="0" applyFill="0" applyBorder="0" applyProtection="0"/>
    <xf numFmtId="0" fontId="120" fillId="0" borderId="0" applyNumberFormat="0" applyFill="0" applyBorder="0" applyProtection="0">
      <alignment vertical="top"/>
    </xf>
    <xf numFmtId="0" fontId="121" fillId="0" borderId="22" applyNumberFormat="0" applyProtection="0">
      <alignment horizontal="left" vertical="top"/>
    </xf>
    <xf numFmtId="0" fontId="121" fillId="0" borderId="22" applyNumberFormat="0" applyProtection="0">
      <alignment horizontal="right" vertical="top"/>
    </xf>
    <xf numFmtId="0" fontId="118" fillId="0" borderId="0" applyNumberFormat="0" applyProtection="0">
      <alignment horizontal="left" vertical="top"/>
    </xf>
    <xf numFmtId="0" fontId="118" fillId="0" borderId="0" applyNumberFormat="0" applyProtection="0">
      <alignment horizontal="right" vertical="top"/>
    </xf>
    <xf numFmtId="0" fontId="32" fillId="0" borderId="0" applyNumberFormat="0" applyProtection="0">
      <alignment horizontal="left" vertical="top"/>
    </xf>
    <xf numFmtId="0" fontId="32" fillId="0" borderId="0" applyNumberFormat="0" applyProtection="0">
      <alignment horizontal="right" vertical="top"/>
    </xf>
    <xf numFmtId="0" fontId="4" fillId="0" borderId="46" applyNumberFormat="0" applyFont="0" applyAlignment="0" applyProtection="0"/>
    <xf numFmtId="0" fontId="4" fillId="0" borderId="47" applyNumberFormat="0" applyFont="0" applyAlignment="0" applyProtection="0"/>
    <xf numFmtId="0" fontId="4" fillId="0" borderId="48" applyNumberFormat="0" applyFont="0" applyAlignment="0" applyProtection="0"/>
    <xf numFmtId="10" fontId="122" fillId="0" borderId="0" applyNumberFormat="0" applyFill="0" applyBorder="0" applyProtection="0">
      <alignment horizontal="right" vertical="top"/>
    </xf>
    <xf numFmtId="0" fontId="118" fillId="0" borderId="22" applyNumberFormat="0" applyFill="0" applyAlignment="0" applyProtection="0"/>
    <xf numFmtId="0" fontId="32" fillId="0" borderId="49" applyNumberFormat="0" applyFont="0" applyFill="0" applyAlignment="0" applyProtection="0">
      <alignment horizontal="left" vertical="top"/>
    </xf>
    <xf numFmtId="0" fontId="118" fillId="0" borderId="7" applyNumberFormat="0" applyFill="0" applyAlignment="0" applyProtection="0">
      <alignment vertical="top"/>
    </xf>
    <xf numFmtId="0" fontId="123" fillId="14" borderId="5" applyNumberFormat="0" applyAlignment="0" applyProtection="0"/>
    <xf numFmtId="9" fontId="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207" fontId="124" fillId="3" borderId="0">
      <protection hidden="1"/>
    </xf>
    <xf numFmtId="203" fontId="78" fillId="3" borderId="0"/>
    <xf numFmtId="189" fontId="78" fillId="3" borderId="0">
      <protection hidden="1"/>
    </xf>
    <xf numFmtId="189" fontId="125" fillId="3" borderId="0"/>
    <xf numFmtId="189" fontId="126" fillId="3" borderId="0">
      <alignment horizontal="center"/>
    </xf>
    <xf numFmtId="189" fontId="126" fillId="3" borderId="0">
      <alignment horizontal="center"/>
    </xf>
    <xf numFmtId="189" fontId="126" fillId="3" borderId="0">
      <alignment horizontal="center" wrapText="1"/>
    </xf>
    <xf numFmtId="189" fontId="127" fillId="3" borderId="0">
      <alignment horizontal="center" wrapText="1"/>
    </xf>
    <xf numFmtId="0" fontId="126" fillId="3" borderId="8">
      <alignment horizontal="center"/>
    </xf>
    <xf numFmtId="189" fontId="128" fillId="3" borderId="0"/>
    <xf numFmtId="203" fontId="77" fillId="3" borderId="0">
      <alignment horizontal="right"/>
      <protection hidden="1"/>
    </xf>
    <xf numFmtId="188" fontId="77" fillId="3" borderId="0">
      <alignment horizontal="right"/>
      <protection hidden="1"/>
    </xf>
    <xf numFmtId="203" fontId="77" fillId="3" borderId="50">
      <alignment horizontal="right"/>
      <protection hidden="1"/>
    </xf>
    <xf numFmtId="203" fontId="77" fillId="3" borderId="50">
      <alignment horizontal="center"/>
      <protection hidden="1"/>
    </xf>
    <xf numFmtId="188" fontId="129" fillId="3" borderId="50"/>
    <xf numFmtId="188" fontId="77" fillId="3" borderId="50">
      <alignment horizontal="right"/>
      <protection hidden="1"/>
    </xf>
    <xf numFmtId="189" fontId="77" fillId="3" borderId="8">
      <alignment horizontal="right"/>
      <protection hidden="1"/>
    </xf>
    <xf numFmtId="189" fontId="77" fillId="3" borderId="51">
      <alignment horizontal="center"/>
      <protection hidden="1"/>
    </xf>
    <xf numFmtId="0" fontId="130" fillId="0" borderId="0" applyNumberFormat="0" applyFill="0" applyBorder="0" applyAlignment="0" applyProtection="0"/>
    <xf numFmtId="1" fontId="34" fillId="3" borderId="52" applyNumberFormat="0"/>
    <xf numFmtId="0" fontId="53" fillId="0" borderId="53" applyNumberFormat="0" applyFill="0" applyAlignment="0" applyProtection="0"/>
    <xf numFmtId="0" fontId="131" fillId="0" borderId="54" applyNumberFormat="0" applyFill="0" applyBorder="0" applyAlignment="0" applyProtection="0">
      <alignment vertical="center"/>
    </xf>
    <xf numFmtId="0" fontId="132" fillId="19" borderId="26" applyNumberFormat="0" applyAlignment="0" applyProtection="0"/>
    <xf numFmtId="0" fontId="75" fillId="3" borderId="8"/>
    <xf numFmtId="0" fontId="100" fillId="49" borderId="15" applyNumberFormat="0" applyProtection="0">
      <alignment horizontal="center" vertical="center" wrapText="1"/>
    </xf>
    <xf numFmtId="208" fontId="112" fillId="0" borderId="0" applyFon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42" fontId="52" fillId="0" borderId="0" applyFont="0" applyFill="0" applyBorder="0" applyAlignment="0" applyProtection="0"/>
    <xf numFmtId="44" fontId="52" fillId="0" borderId="0" applyFont="0" applyFill="0" applyBorder="0" applyAlignment="0" applyProtection="0"/>
    <xf numFmtId="0" fontId="4" fillId="14" borderId="0"/>
    <xf numFmtId="1" fontId="47" fillId="0" borderId="0" applyFont="0" applyFill="0" applyBorder="0" applyAlignment="0" applyProtection="0"/>
    <xf numFmtId="38" fontId="15" fillId="68" borderId="0"/>
    <xf numFmtId="38" fontId="135" fillId="74" borderId="0"/>
    <xf numFmtId="0" fontId="16" fillId="0" borderId="0" applyNumberFormat="0" applyFont="0" applyFill="0" applyBorder="0" applyProtection="0">
      <alignment vertical="top" wrapText="1"/>
    </xf>
    <xf numFmtId="0" fontId="22" fillId="0" borderId="0" applyNumberFormat="0" applyFont="0" applyFill="0" applyBorder="0" applyProtection="0">
      <alignment vertical="top" wrapText="1"/>
    </xf>
    <xf numFmtId="38" fontId="15" fillId="0" borderId="55" applyAlignment="0">
      <alignment horizontal="left"/>
    </xf>
    <xf numFmtId="0" fontId="22" fillId="0" borderId="2" applyNumberFormat="0" applyFont="0" applyFill="0" applyProtection="0">
      <alignment horizontal="distributed" vertical="center" wrapText="1" justifyLastLine="1"/>
    </xf>
    <xf numFmtId="38" fontId="15" fillId="0" borderId="0">
      <alignment vertical="center"/>
    </xf>
    <xf numFmtId="0" fontId="136" fillId="0" borderId="0">
      <alignment wrapText="1"/>
    </xf>
    <xf numFmtId="38" fontId="15" fillId="0" borderId="0">
      <alignment wrapText="1"/>
    </xf>
    <xf numFmtId="49" fontId="15" fillId="0" borderId="0" applyFont="0" applyFill="0" applyBorder="0" applyAlignment="0"/>
    <xf numFmtId="38" fontId="137" fillId="0" borderId="0"/>
    <xf numFmtId="1" fontId="138" fillId="0" borderId="0"/>
    <xf numFmtId="209" fontId="15" fillId="0" borderId="0" applyFont="0" applyFill="0" applyBorder="0">
      <alignment vertical="center"/>
    </xf>
    <xf numFmtId="0" fontId="16" fillId="0" borderId="0" applyNumberFormat="0" applyFont="0" applyFill="0" applyBorder="0" applyProtection="0">
      <alignment vertical="center"/>
    </xf>
    <xf numFmtId="183" fontId="3" fillId="0" borderId="0"/>
    <xf numFmtId="183" fontId="17" fillId="0" borderId="0"/>
    <xf numFmtId="183" fontId="17" fillId="0" borderId="0"/>
    <xf numFmtId="183" fontId="17" fillId="0" borderId="0"/>
    <xf numFmtId="183" fontId="17" fillId="0" borderId="0"/>
    <xf numFmtId="183" fontId="21" fillId="11" borderId="0" applyNumberFormat="0" applyBorder="0" applyAlignment="0" applyProtection="0"/>
    <xf numFmtId="183" fontId="21" fillId="12" borderId="0" applyNumberFormat="0" applyBorder="0" applyAlignment="0" applyProtection="0"/>
    <xf numFmtId="183" fontId="21" fillId="13" borderId="0" applyNumberFormat="0" applyBorder="0" applyAlignment="0" applyProtection="0"/>
    <xf numFmtId="183" fontId="21" fillId="14" borderId="0" applyNumberFormat="0" applyBorder="0" applyAlignment="0" applyProtection="0"/>
    <xf numFmtId="183" fontId="21" fillId="15" borderId="0" applyNumberFormat="0" applyBorder="0" applyAlignment="0" applyProtection="0"/>
    <xf numFmtId="183" fontId="21" fillId="16" borderId="0" applyNumberFormat="0" applyBorder="0" applyAlignment="0" applyProtection="0"/>
    <xf numFmtId="183" fontId="21" fillId="77" borderId="0" applyNumberFormat="0" applyBorder="0" applyAlignment="0" applyProtection="0"/>
    <xf numFmtId="183" fontId="21" fillId="16" borderId="0" applyNumberFormat="0" applyBorder="0" applyAlignment="0" applyProtection="0"/>
    <xf numFmtId="183" fontId="21" fillId="49" borderId="0" applyNumberFormat="0" applyBorder="0" applyAlignment="0" applyProtection="0"/>
    <xf numFmtId="183" fontId="21" fillId="59" borderId="0" applyNumberFormat="0" applyBorder="0" applyAlignment="0" applyProtection="0"/>
    <xf numFmtId="183" fontId="21" fillId="78" borderId="0" applyNumberFormat="0" applyBorder="0" applyAlignment="0" applyProtection="0"/>
    <xf numFmtId="183" fontId="21" fillId="20" borderId="0" applyNumberFormat="0" applyBorder="0" applyAlignment="0" applyProtection="0"/>
    <xf numFmtId="183" fontId="21" fillId="17" borderId="0" applyNumberFormat="0" applyBorder="0" applyAlignment="0" applyProtection="0"/>
    <xf numFmtId="183" fontId="21" fillId="12" borderId="0" applyNumberFormat="0" applyBorder="0" applyAlignment="0" applyProtection="0"/>
    <xf numFmtId="183" fontId="21" fillId="18" borderId="0" applyNumberFormat="0" applyBorder="0" applyAlignment="0" applyProtection="0"/>
    <xf numFmtId="183" fontId="21" fillId="19" borderId="0" applyNumberFormat="0" applyBorder="0" applyAlignment="0" applyProtection="0"/>
    <xf numFmtId="183" fontId="21" fillId="17" borderId="0" applyNumberFormat="0" applyBorder="0" applyAlignment="0" applyProtection="0"/>
    <xf numFmtId="183" fontId="21" fillId="20" borderId="0" applyNumberFormat="0" applyBorder="0" applyAlignment="0" applyProtection="0"/>
    <xf numFmtId="183" fontId="21" fillId="15" borderId="0" applyNumberFormat="0" applyBorder="0" applyAlignment="0" applyProtection="0"/>
    <xf numFmtId="183" fontId="21" fillId="12" borderId="0" applyNumberFormat="0" applyBorder="0" applyAlignment="0" applyProtection="0"/>
    <xf numFmtId="183" fontId="21" fillId="63" borderId="0" applyNumberFormat="0" applyBorder="0" applyAlignment="0" applyProtection="0"/>
    <xf numFmtId="183" fontId="21" fillId="59" borderId="0" applyNumberFormat="0" applyBorder="0" applyAlignment="0" applyProtection="0"/>
    <xf numFmtId="183" fontId="21" fillId="15" borderId="0" applyNumberFormat="0" applyBorder="0" applyAlignment="0" applyProtection="0"/>
    <xf numFmtId="183" fontId="21" fillId="55" borderId="0" applyNumberFormat="0" applyBorder="0" applyAlignment="0" applyProtection="0"/>
    <xf numFmtId="183" fontId="23" fillId="17" borderId="0" applyNumberFormat="0" applyBorder="0" applyAlignment="0" applyProtection="0"/>
    <xf numFmtId="183" fontId="23" fillId="12" borderId="0" applyNumberFormat="0" applyBorder="0" applyAlignment="0" applyProtection="0"/>
    <xf numFmtId="183" fontId="23" fillId="18" borderId="0" applyNumberFormat="0" applyBorder="0" applyAlignment="0" applyProtection="0"/>
    <xf numFmtId="183" fontId="23" fillId="19" borderId="0" applyNumberFormat="0" applyBorder="0" applyAlignment="0" applyProtection="0"/>
    <xf numFmtId="183" fontId="23" fillId="17" borderId="0" applyNumberFormat="0" applyBorder="0" applyAlignment="0" applyProtection="0"/>
    <xf numFmtId="183" fontId="23" fillId="20" borderId="0" applyNumberFormat="0" applyBorder="0" applyAlignment="0" applyProtection="0"/>
    <xf numFmtId="183" fontId="23" fillId="79" borderId="0" applyNumberFormat="0" applyBorder="0" applyAlignment="0" applyProtection="0"/>
    <xf numFmtId="183" fontId="23" fillId="12" borderId="0" applyNumberFormat="0" applyBorder="0" applyAlignment="0" applyProtection="0"/>
    <xf numFmtId="183" fontId="23" fillId="63" borderId="0" applyNumberFormat="0" applyBorder="0" applyAlignment="0" applyProtection="0"/>
    <xf numFmtId="183" fontId="23" fillId="32" borderId="0" applyNumberFormat="0" applyBorder="0" applyAlignment="0" applyProtection="0"/>
    <xf numFmtId="183" fontId="23" fillId="33" borderId="0" applyNumberFormat="0" applyBorder="0" applyAlignment="0" applyProtection="0"/>
    <xf numFmtId="183" fontId="23" fillId="62" borderId="0" applyNumberFormat="0" applyBorder="0" applyAlignment="0" applyProtection="0"/>
    <xf numFmtId="183" fontId="25" fillId="80" borderId="0" applyNumberFormat="0" applyBorder="0" applyAlignment="0" applyProtection="0"/>
    <xf numFmtId="183" fontId="24" fillId="21" borderId="0" applyNumberFormat="0" applyBorder="0" applyAlignment="0" applyProtection="0"/>
    <xf numFmtId="183" fontId="24" fillId="22" borderId="0" applyNumberFormat="0" applyBorder="0" applyAlignment="0" applyProtection="0"/>
    <xf numFmtId="183" fontId="25" fillId="23" borderId="0" applyNumberFormat="0" applyBorder="0" applyAlignment="0" applyProtection="0"/>
    <xf numFmtId="183" fontId="25" fillId="82" borderId="0" applyNumberFormat="0" applyBorder="0" applyAlignment="0" applyProtection="0"/>
    <xf numFmtId="183" fontId="24" fillId="25" borderId="0" applyNumberFormat="0" applyBorder="0" applyAlignment="0" applyProtection="0"/>
    <xf numFmtId="183" fontId="24" fillId="26" borderId="0" applyNumberFormat="0" applyBorder="0" applyAlignment="0" applyProtection="0"/>
    <xf numFmtId="183" fontId="25" fillId="27" borderId="0" applyNumberFormat="0" applyBorder="0" applyAlignment="0" applyProtection="0"/>
    <xf numFmtId="183" fontId="25" fillId="27" borderId="0" applyNumberFormat="0" applyBorder="0" applyAlignment="0" applyProtection="0"/>
    <xf numFmtId="183" fontId="24" fillId="29" borderId="0" applyNumberFormat="0" applyBorder="0" applyAlignment="0" applyProtection="0"/>
    <xf numFmtId="183" fontId="24" fillId="30" borderId="0" applyNumberFormat="0" applyBorder="0" applyAlignment="0" applyProtection="0"/>
    <xf numFmtId="183" fontId="25" fillId="31" borderId="0" applyNumberFormat="0" applyBorder="0" applyAlignment="0" applyProtection="0"/>
    <xf numFmtId="183" fontId="25" fillId="83" borderId="0" applyNumberFormat="0" applyBorder="0" applyAlignment="0" applyProtection="0"/>
    <xf numFmtId="183" fontId="24" fillId="30" borderId="0" applyNumberFormat="0" applyBorder="0" applyAlignment="0" applyProtection="0"/>
    <xf numFmtId="183" fontId="24" fillId="31" borderId="0" applyNumberFormat="0" applyBorder="0" applyAlignment="0" applyProtection="0"/>
    <xf numFmtId="183" fontId="25" fillId="31" borderId="0" applyNumberFormat="0" applyBorder="0" applyAlignment="0" applyProtection="0"/>
    <xf numFmtId="183" fontId="25" fillId="84" borderId="0" applyNumberFormat="0" applyBorder="0" applyAlignment="0" applyProtection="0"/>
    <xf numFmtId="183" fontId="24" fillId="21" borderId="0" applyNumberFormat="0" applyBorder="0" applyAlignment="0" applyProtection="0"/>
    <xf numFmtId="183" fontId="24" fillId="22" borderId="0" applyNumberFormat="0" applyBorder="0" applyAlignment="0" applyProtection="0"/>
    <xf numFmtId="183" fontId="25" fillId="22" borderId="0" applyNumberFormat="0" applyBorder="0" applyAlignment="0" applyProtection="0"/>
    <xf numFmtId="183" fontId="25" fillId="85" borderId="0" applyNumberFormat="0" applyBorder="0" applyAlignment="0" applyProtection="0"/>
    <xf numFmtId="183" fontId="24" fillId="34" borderId="0" applyNumberFormat="0" applyBorder="0" applyAlignment="0" applyProtection="0"/>
    <xf numFmtId="183" fontId="24" fillId="26" borderId="0" applyNumberFormat="0" applyBorder="0" applyAlignment="0" applyProtection="0"/>
    <xf numFmtId="183" fontId="25" fillId="35" borderId="0" applyNumberFormat="0" applyBorder="0" applyAlignment="0" applyProtection="0"/>
    <xf numFmtId="183" fontId="163" fillId="26" borderId="0" applyNumberFormat="0" applyBorder="0" applyAlignment="0" applyProtection="0"/>
    <xf numFmtId="183" fontId="30" fillId="19" borderId="5" applyNumberFormat="0" applyAlignment="0" applyProtection="0"/>
    <xf numFmtId="183" fontId="31" fillId="20" borderId="5" applyNumberFormat="0" applyAlignment="0" applyProtection="0"/>
    <xf numFmtId="183" fontId="33" fillId="0" borderId="7" applyNumberFormat="0" applyFill="0" applyAlignment="0" applyProtection="0"/>
    <xf numFmtId="183" fontId="164" fillId="73" borderId="5" applyNumberFormat="0" applyAlignment="0" applyProtection="0"/>
    <xf numFmtId="183" fontId="46" fillId="27" borderId="10" applyNumberFormat="0" applyAlignment="0" applyProtection="0"/>
    <xf numFmtId="183" fontId="40" fillId="0" borderId="0" applyNumberFormat="0" applyFill="0" applyBorder="0" applyAlignment="0" applyProtection="0"/>
    <xf numFmtId="183" fontId="41" fillId="0" borderId="11" applyNumberFormat="0" applyFill="0" applyAlignment="0" applyProtection="0"/>
    <xf numFmtId="183" fontId="42" fillId="0" borderId="12" applyNumberFormat="0" applyFill="0" applyAlignment="0" applyProtection="0"/>
    <xf numFmtId="183" fontId="43" fillId="0" borderId="13" applyNumberFormat="0" applyFill="0" applyAlignment="0" applyProtection="0"/>
    <xf numFmtId="183" fontId="43" fillId="0" borderId="0" applyNumberFormat="0" applyFill="0" applyBorder="0" applyAlignment="0" applyProtection="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5" fillId="3" borderId="14">
      <alignment horizontal="center" vertical="center"/>
    </xf>
    <xf numFmtId="183" fontId="46" fillId="40" borderId="10" applyNumberFormat="0" applyAlignment="0" applyProtection="0"/>
    <xf numFmtId="183" fontId="6" fillId="42" borderId="15">
      <alignment horizontal="center"/>
    </xf>
    <xf numFmtId="183" fontId="49" fillId="42" borderId="16">
      <alignment horizontal="center" vertical="top"/>
    </xf>
    <xf numFmtId="183" fontId="50" fillId="0" borderId="2" applyNumberFormat="0" applyFill="0" applyBorder="0" applyAlignment="0" applyProtection="0">
      <alignment horizontal="right"/>
    </xf>
    <xf numFmtId="183" fontId="39" fillId="40" borderId="10" applyNumberFormat="0" applyAlignment="0" applyProtection="0"/>
    <xf numFmtId="183" fontId="53" fillId="43" borderId="0" applyNumberFormat="0" applyBorder="0" applyAlignment="0" applyProtection="0"/>
    <xf numFmtId="183" fontId="53" fillId="44" borderId="0" applyNumberFormat="0" applyBorder="0" applyAlignment="0" applyProtection="0"/>
    <xf numFmtId="183" fontId="53" fillId="45" borderId="0" applyNumberFormat="0" applyBorder="0" applyAlignment="0" applyProtection="0"/>
    <xf numFmtId="183" fontId="4" fillId="46" borderId="0"/>
    <xf numFmtId="183" fontId="6" fillId="47" borderId="15">
      <alignment horizontal="center"/>
    </xf>
    <xf numFmtId="183" fontId="51" fillId="0" borderId="0" applyFont="0" applyFill="0" applyBorder="0" applyAlignment="0" applyProtection="0"/>
    <xf numFmtId="183" fontId="54" fillId="3" borderId="14">
      <alignment horizontal="center" vertical="center"/>
    </xf>
    <xf numFmtId="183" fontId="54" fillId="3" borderId="14">
      <alignment horizontal="center" vertical="center"/>
    </xf>
    <xf numFmtId="183" fontId="54" fillId="3" borderId="14">
      <alignment horizontal="center" vertical="center"/>
    </xf>
    <xf numFmtId="183" fontId="54" fillId="3" borderId="14">
      <alignment horizontal="center" vertical="center"/>
    </xf>
    <xf numFmtId="183" fontId="54" fillId="3" borderId="14">
      <alignment horizontal="center" vertical="center"/>
    </xf>
    <xf numFmtId="183" fontId="55" fillId="38" borderId="14">
      <alignment horizontal="center"/>
    </xf>
    <xf numFmtId="183" fontId="56" fillId="39" borderId="14">
      <alignment horizontal="center" vertical="center"/>
    </xf>
    <xf numFmtId="183" fontId="56" fillId="39" borderId="14">
      <alignment horizontal="center" vertical="center"/>
    </xf>
    <xf numFmtId="183" fontId="57" fillId="39" borderId="14">
      <alignment horizontal="center" vertical="center"/>
    </xf>
    <xf numFmtId="183" fontId="58" fillId="48" borderId="18">
      <alignment horizontal="center" vertical="center"/>
    </xf>
    <xf numFmtId="183" fontId="59" fillId="0" borderId="0" applyNumberForma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2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21" fillId="0" borderId="0" applyFont="0" applyFill="0" applyBorder="0" applyAlignment="0" applyProtection="0"/>
    <xf numFmtId="43" fontId="4" fillId="0" borderId="0" applyFont="0" applyFill="0" applyBorder="0" applyAlignment="0" applyProtection="0"/>
    <xf numFmtId="168" fontId="3" fillId="0" borderId="0" applyFont="0" applyFill="0" applyBorder="0" applyAlignment="0" applyProtection="0"/>
    <xf numFmtId="183" fontId="60" fillId="0" borderId="0" applyNumberFormat="0" applyFill="0" applyBorder="0" applyAlignment="0" applyProtection="0"/>
    <xf numFmtId="183" fontId="62" fillId="0" borderId="20" applyNumberFormat="0" applyFill="0" applyAlignment="0" applyProtection="0"/>
    <xf numFmtId="183" fontId="63" fillId="0" borderId="0" applyNumberFormat="0" applyFill="0" applyBorder="0" applyAlignment="0" applyProtection="0">
      <alignment vertical="top"/>
      <protection locked="0"/>
    </xf>
    <xf numFmtId="183" fontId="64" fillId="49" borderId="0" applyNumberFormat="0" applyBorder="0" applyAlignment="0" applyProtection="0"/>
    <xf numFmtId="183" fontId="64" fillId="86" borderId="0" applyNumberFormat="0" applyBorder="0" applyAlignment="0" applyProtection="0"/>
    <xf numFmtId="183" fontId="67" fillId="50" borderId="7">
      <alignment vertical="top" wrapText="1"/>
    </xf>
    <xf numFmtId="183" fontId="68" fillId="0" borderId="21" applyNumberFormat="0" applyAlignment="0" applyProtection="0">
      <alignment horizontal="left" vertical="center"/>
    </xf>
    <xf numFmtId="183" fontId="68" fillId="0" borderId="22">
      <alignment horizontal="left" vertical="center"/>
    </xf>
    <xf numFmtId="183" fontId="165" fillId="0" borderId="56" applyNumberFormat="0" applyFill="0" applyAlignment="0" applyProtection="0"/>
    <xf numFmtId="183" fontId="166" fillId="0" borderId="28" applyNumberFormat="0" applyFill="0" applyAlignment="0" applyProtection="0"/>
    <xf numFmtId="183" fontId="167" fillId="0" borderId="57" applyNumberFormat="0" applyFill="0" applyAlignment="0" applyProtection="0"/>
    <xf numFmtId="183" fontId="167" fillId="0" borderId="0" applyNumberFormat="0" applyFill="0" applyBorder="0" applyAlignment="0" applyProtection="0"/>
    <xf numFmtId="183" fontId="70" fillId="3" borderId="7" applyNumberFormat="0">
      <alignment horizontal="left" vertical="top" wrapText="1"/>
    </xf>
    <xf numFmtId="183" fontId="72" fillId="0" borderId="23" applyNumberFormat="0" applyFill="0" applyAlignment="0" applyProtection="0"/>
    <xf numFmtId="183" fontId="168" fillId="35" borderId="5" applyNumberFormat="0" applyAlignment="0" applyProtection="0"/>
    <xf numFmtId="183" fontId="74" fillId="0" borderId="0" applyNumberFormat="0" applyFill="0" applyBorder="0" applyAlignment="0">
      <protection locked="0"/>
    </xf>
    <xf numFmtId="183" fontId="80" fillId="20" borderId="5" applyNumberFormat="0" applyAlignment="0" applyProtection="0"/>
    <xf numFmtId="183" fontId="4" fillId="13" borderId="17" applyNumberFormat="0" applyFont="0" applyAlignment="0" applyProtection="0"/>
    <xf numFmtId="183" fontId="23" fillId="33" borderId="0" applyNumberFormat="0" applyBorder="0" applyAlignment="0" applyProtection="0"/>
    <xf numFmtId="183" fontId="23" fillId="28" borderId="0" applyNumberFormat="0" applyBorder="0" applyAlignment="0" applyProtection="0"/>
    <xf numFmtId="183" fontId="23" fillId="18" borderId="0" applyNumberFormat="0" applyBorder="0" applyAlignment="0" applyProtection="0"/>
    <xf numFmtId="183" fontId="23" fillId="54" borderId="0" applyNumberFormat="0" applyBorder="0" applyAlignment="0" applyProtection="0"/>
    <xf numFmtId="183" fontId="23" fillId="33" borderId="0" applyNumberFormat="0" applyBorder="0" applyAlignment="0" applyProtection="0"/>
    <xf numFmtId="183" fontId="23" fillId="55" borderId="0" applyNumberFormat="0" applyBorder="0" applyAlignment="0" applyProtection="0"/>
    <xf numFmtId="183" fontId="65" fillId="56" borderId="0" applyNumberFormat="0" applyBorder="0" applyAlignment="0" applyProtection="0"/>
    <xf numFmtId="183" fontId="81" fillId="14" borderId="26" applyNumberFormat="0" applyAlignment="0" applyProtection="0"/>
    <xf numFmtId="183" fontId="82" fillId="0" borderId="27" applyNumberFormat="0" applyFill="0" applyAlignment="0" applyProtection="0"/>
    <xf numFmtId="183" fontId="83" fillId="0" borderId="28" applyNumberFormat="0" applyFill="0" applyAlignment="0" applyProtection="0"/>
    <xf numFmtId="183" fontId="84" fillId="0" borderId="29" applyNumberFormat="0" applyFill="0" applyAlignment="0" applyProtection="0"/>
    <xf numFmtId="183" fontId="84" fillId="0" borderId="0" applyNumberFormat="0" applyFill="0" applyBorder="0" applyAlignment="0" applyProtection="0"/>
    <xf numFmtId="183" fontId="169" fillId="0" borderId="23" applyNumberFormat="0" applyFill="0" applyAlignment="0" applyProtection="0"/>
    <xf numFmtId="183" fontId="59" fillId="0" borderId="0" applyNumberFormat="0" applyFill="0" applyBorder="0" applyAlignment="0" applyProtection="0"/>
    <xf numFmtId="183" fontId="78" fillId="3" borderId="31"/>
    <xf numFmtId="183" fontId="78" fillId="3" borderId="14"/>
    <xf numFmtId="183" fontId="78" fillId="3" borderId="32"/>
    <xf numFmtId="183" fontId="78" fillId="3" borderId="31"/>
    <xf numFmtId="183" fontId="78" fillId="3" borderId="33">
      <protection hidden="1"/>
    </xf>
    <xf numFmtId="211" fontId="51" fillId="0" borderId="0" applyFont="0" applyFill="0" applyBorder="0" applyAlignment="0" applyProtection="0"/>
    <xf numFmtId="183" fontId="85" fillId="31" borderId="34">
      <alignment horizontal="center" vertical="center"/>
    </xf>
    <xf numFmtId="183" fontId="86" fillId="2" borderId="5">
      <alignment horizontal="center" vertical="center"/>
      <protection locked="0"/>
    </xf>
    <xf numFmtId="183" fontId="86" fillId="31" borderId="35">
      <alignment horizontal="centerContinuous" vertical="center"/>
    </xf>
    <xf numFmtId="183" fontId="87" fillId="3" borderId="36">
      <alignment horizontal="centerContinuous"/>
    </xf>
    <xf numFmtId="183" fontId="88" fillId="3" borderId="36">
      <alignment horizontal="centerContinuous"/>
    </xf>
    <xf numFmtId="183" fontId="88" fillId="3" borderId="37">
      <alignment horizontal="centerContinuous"/>
    </xf>
    <xf numFmtId="183" fontId="89" fillId="3" borderId="14"/>
    <xf numFmtId="183" fontId="88" fillId="3" borderId="33"/>
    <xf numFmtId="183" fontId="89" fillId="3" borderId="31"/>
    <xf numFmtId="183" fontId="90" fillId="3" borderId="32"/>
    <xf numFmtId="183" fontId="91" fillId="57" borderId="0" applyNumberFormat="0" applyBorder="0" applyAlignment="0" applyProtection="0"/>
    <xf numFmtId="183" fontId="91" fillId="35" borderId="0" applyNumberFormat="0" applyBorder="0" applyAlignment="0" applyProtection="0"/>
    <xf numFmtId="175" fontId="4" fillId="0" borderId="0"/>
    <xf numFmtId="183" fontId="4" fillId="0" borderId="0"/>
    <xf numFmtId="183" fontId="4" fillId="0" borderId="0"/>
    <xf numFmtId="183" fontId="4" fillId="0" borderId="0"/>
    <xf numFmtId="183" fontId="4" fillId="0" borderId="0"/>
    <xf numFmtId="183" fontId="3" fillId="0" borderId="0"/>
    <xf numFmtId="183" fontId="4" fillId="0" borderId="0"/>
    <xf numFmtId="183" fontId="4" fillId="0" borderId="0"/>
    <xf numFmtId="183" fontId="4" fillId="0" borderId="0"/>
    <xf numFmtId="183" fontId="4" fillId="0" borderId="0"/>
    <xf numFmtId="183" fontId="21" fillId="0" borderId="0"/>
    <xf numFmtId="183" fontId="3" fillId="0" borderId="0"/>
    <xf numFmtId="1" fontId="4" fillId="0" borderId="0"/>
    <xf numFmtId="183" fontId="4" fillId="0" borderId="0"/>
    <xf numFmtId="183" fontId="4" fillId="0" borderId="0"/>
    <xf numFmtId="175" fontId="4" fillId="0" borderId="0"/>
    <xf numFmtId="175" fontId="4" fillId="0" borderId="0"/>
    <xf numFmtId="1" fontId="4" fillId="0" borderId="0"/>
    <xf numFmtId="183" fontId="94" fillId="3" borderId="0">
      <protection locked="0"/>
    </xf>
    <xf numFmtId="183" fontId="95" fillId="3" borderId="0">
      <protection hidden="1"/>
    </xf>
    <xf numFmtId="183" fontId="4" fillId="34" borderId="17" applyNumberFormat="0" applyFont="0" applyAlignment="0" applyProtection="0"/>
    <xf numFmtId="183" fontId="4" fillId="34" borderId="17" applyNumberFormat="0" applyFont="0" applyAlignment="0" applyProtection="0"/>
    <xf numFmtId="183" fontId="4" fillId="34" borderId="17" applyNumberFormat="0" applyFont="0" applyAlignment="0" applyProtection="0"/>
    <xf numFmtId="183" fontId="27" fillId="13" borderId="17" applyNumberFormat="0" applyFont="0" applyAlignment="0" applyProtection="0"/>
    <xf numFmtId="183" fontId="4" fillId="58" borderId="0"/>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97" fillId="16" borderId="0" applyNumberFormat="0" applyBorder="0" applyAlignment="0" applyProtection="0"/>
    <xf numFmtId="183" fontId="132" fillId="73" borderId="26" applyNumberFormat="0" applyAlignment="0" applyProtection="0"/>
    <xf numFmtId="183" fontId="98" fillId="0" borderId="39" applyNumberFormat="0" applyFill="0" applyAlignment="0" applyProtection="0"/>
    <xf numFmtId="183" fontId="99" fillId="38" borderId="14">
      <alignment horizontal="center" vertical="center"/>
    </xf>
    <xf numFmtId="183" fontId="29" fillId="59" borderId="0" applyNumberFormat="0" applyBorder="0" applyAlignment="0" applyProtection="0"/>
    <xf numFmtId="183" fontId="4" fillId="0" borderId="0"/>
    <xf numFmtId="183" fontId="4" fillId="0" borderId="0"/>
    <xf numFmtId="183" fontId="4" fillId="0" borderId="0"/>
    <xf numFmtId="183" fontId="100" fillId="60" borderId="41" applyNumberFormat="0" applyProtection="0">
      <alignment horizontal="left" vertical="top" indent="1"/>
    </xf>
    <xf numFmtId="183" fontId="100" fillId="57" borderId="41" applyNumberFormat="0" applyProtection="0">
      <alignment horizontal="left" vertical="top" indent="1"/>
    </xf>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4" fontId="102" fillId="17" borderId="0" applyNumberFormat="0" applyProtection="0">
      <alignment horizontal="left" vertical="center" indent="1"/>
    </xf>
    <xf numFmtId="183" fontId="4" fillId="0" borderId="0"/>
    <xf numFmtId="183" fontId="4" fillId="0" borderId="0"/>
    <xf numFmtId="4" fontId="5" fillId="42" borderId="0" applyNumberFormat="0" applyProtection="0">
      <alignment horizontal="left" vertical="center" indent="1"/>
    </xf>
    <xf numFmtId="183" fontId="4" fillId="0" borderId="0"/>
    <xf numFmtId="4" fontId="5" fillId="11" borderId="0" applyNumberFormat="0" applyProtection="0">
      <alignment horizontal="left" vertical="center" indent="1"/>
    </xf>
    <xf numFmtId="183" fontId="4" fillId="0" borderId="0"/>
    <xf numFmtId="183" fontId="4" fillId="65" borderId="41" applyNumberFormat="0" applyProtection="0">
      <alignment horizontal="left" vertical="center" indent="1"/>
    </xf>
    <xf numFmtId="183" fontId="4" fillId="17" borderId="41" applyNumberFormat="0" applyProtection="0">
      <alignment horizontal="left" vertical="center" indent="1"/>
    </xf>
    <xf numFmtId="183" fontId="4" fillId="17" borderId="41" applyNumberFormat="0" applyProtection="0">
      <alignment horizontal="left" vertical="center" indent="1"/>
    </xf>
    <xf numFmtId="183" fontId="4" fillId="0" borderId="0"/>
    <xf numFmtId="183" fontId="4" fillId="65" borderId="41" applyNumberFormat="0" applyProtection="0">
      <alignment horizontal="left" vertical="top" indent="1"/>
    </xf>
    <xf numFmtId="183" fontId="4" fillId="17" borderId="41" applyNumberFormat="0" applyProtection="0">
      <alignment horizontal="left" vertical="top" indent="1"/>
    </xf>
    <xf numFmtId="183" fontId="4" fillId="17" borderId="41" applyNumberFormat="0" applyProtection="0">
      <alignment horizontal="left" vertical="top" indent="1"/>
    </xf>
    <xf numFmtId="183" fontId="4" fillId="0" borderId="0"/>
    <xf numFmtId="183" fontId="4" fillId="61" borderId="41" applyNumberFormat="0" applyProtection="0">
      <alignment horizontal="left" vertical="center" indent="1"/>
    </xf>
    <xf numFmtId="183" fontId="4" fillId="11" borderId="41" applyNumberFormat="0" applyProtection="0">
      <alignment horizontal="left" vertical="center" indent="1"/>
    </xf>
    <xf numFmtId="183" fontId="4" fillId="11" borderId="41" applyNumberFormat="0" applyProtection="0">
      <alignment horizontal="left" vertical="center" indent="1"/>
    </xf>
    <xf numFmtId="183" fontId="4" fillId="0" borderId="0"/>
    <xf numFmtId="183" fontId="4" fillId="61" borderId="41" applyNumberFormat="0" applyProtection="0">
      <alignment horizontal="left" vertical="top" indent="1"/>
    </xf>
    <xf numFmtId="183" fontId="4" fillId="11" borderId="41" applyNumberFormat="0" applyProtection="0">
      <alignment horizontal="left" vertical="top" indent="1"/>
    </xf>
    <xf numFmtId="183" fontId="4" fillId="11" borderId="41" applyNumberFormat="0" applyProtection="0">
      <alignment horizontal="left" vertical="top" indent="1"/>
    </xf>
    <xf numFmtId="183" fontId="4" fillId="0" borderId="0"/>
    <xf numFmtId="183" fontId="4" fillId="66" borderId="41" applyNumberFormat="0" applyProtection="0">
      <alignment horizontal="left" vertical="center" indent="1"/>
    </xf>
    <xf numFmtId="183" fontId="4" fillId="15" borderId="41" applyNumberFormat="0" applyProtection="0">
      <alignment horizontal="left" vertical="center" indent="1"/>
    </xf>
    <xf numFmtId="183" fontId="4" fillId="15" borderId="41" applyNumberFormat="0" applyProtection="0">
      <alignment horizontal="left" vertical="center" indent="1"/>
    </xf>
    <xf numFmtId="183" fontId="4" fillId="0" borderId="0"/>
    <xf numFmtId="183" fontId="4" fillId="66" borderId="41" applyNumberFormat="0" applyProtection="0">
      <alignment horizontal="left" vertical="top" indent="1"/>
    </xf>
    <xf numFmtId="183" fontId="4" fillId="15" borderId="41" applyNumberFormat="0" applyProtection="0">
      <alignment horizontal="left" vertical="top" indent="1"/>
    </xf>
    <xf numFmtId="183" fontId="4" fillId="15" borderId="41" applyNumberFormat="0" applyProtection="0">
      <alignment horizontal="left" vertical="top" indent="1"/>
    </xf>
    <xf numFmtId="183" fontId="4" fillId="0" borderId="0"/>
    <xf numFmtId="183" fontId="4" fillId="67" borderId="41" applyNumberFormat="0" applyProtection="0">
      <alignment horizontal="left" vertical="center" indent="1"/>
    </xf>
    <xf numFmtId="183" fontId="4" fillId="42" borderId="41" applyNumberFormat="0" applyProtection="0">
      <alignment horizontal="left" vertical="center" indent="1"/>
    </xf>
    <xf numFmtId="183" fontId="4" fillId="42" borderId="41" applyNumberFormat="0" applyProtection="0">
      <alignment horizontal="left" vertical="center" indent="1"/>
    </xf>
    <xf numFmtId="183" fontId="4" fillId="0" borderId="0"/>
    <xf numFmtId="183" fontId="4" fillId="67" borderId="41" applyNumberFormat="0" applyProtection="0">
      <alignment horizontal="left" vertical="top" indent="1"/>
    </xf>
    <xf numFmtId="183" fontId="4" fillId="42" borderId="41" applyNumberFormat="0" applyProtection="0">
      <alignment horizontal="left" vertical="top" indent="1"/>
    </xf>
    <xf numFmtId="183" fontId="4" fillId="42" borderId="41" applyNumberFormat="0" applyProtection="0">
      <alignment horizontal="left" vertical="top" indent="1"/>
    </xf>
    <xf numFmtId="183" fontId="4" fillId="0" borderId="0"/>
    <xf numFmtId="183" fontId="4" fillId="0" borderId="0"/>
    <xf numFmtId="183" fontId="4" fillId="14" borderId="2" applyNumberFormat="0">
      <protection locked="0"/>
    </xf>
    <xf numFmtId="183" fontId="4" fillId="14" borderId="2" applyNumberFormat="0">
      <protection locked="0"/>
    </xf>
    <xf numFmtId="183" fontId="103" fillId="17" borderId="43" applyBorder="0"/>
    <xf numFmtId="183" fontId="4" fillId="0" borderId="0"/>
    <xf numFmtId="183" fontId="4" fillId="0" borderId="0"/>
    <xf numFmtId="183" fontId="4" fillId="0" borderId="0"/>
    <xf numFmtId="183" fontId="35" fillId="51" borderId="41" applyNumberFormat="0" applyProtection="0">
      <alignment horizontal="left" vertical="top" indent="1"/>
    </xf>
    <xf numFmtId="183" fontId="35" fillId="13" borderId="41" applyNumberFormat="0" applyProtection="0">
      <alignment horizontal="left" vertical="top" indent="1"/>
    </xf>
    <xf numFmtId="183" fontId="4" fillId="0" borderId="0"/>
    <xf numFmtId="4" fontId="173" fillId="67" borderId="41" applyNumberFormat="0" applyProtection="0">
      <alignment horizontal="right" vertical="center"/>
    </xf>
    <xf numFmtId="183" fontId="4" fillId="0" borderId="0"/>
    <xf numFmtId="183" fontId="35" fillId="61" borderId="41" applyNumberFormat="0" applyProtection="0">
      <alignment horizontal="left" vertical="top" indent="1"/>
    </xf>
    <xf numFmtId="183" fontId="35" fillId="11" borderId="41" applyNumberFormat="0" applyProtection="0">
      <alignment horizontal="left" vertical="top" indent="1"/>
    </xf>
    <xf numFmtId="183" fontId="4" fillId="0" borderId="0"/>
    <xf numFmtId="4" fontId="105" fillId="68" borderId="0" applyNumberFormat="0" applyProtection="0">
      <alignment horizontal="left" vertical="center" indent="1"/>
    </xf>
    <xf numFmtId="183" fontId="4" fillId="0" borderId="0"/>
    <xf numFmtId="183" fontId="66" fillId="69" borderId="2"/>
    <xf numFmtId="183" fontId="4" fillId="0" borderId="0"/>
    <xf numFmtId="183" fontId="107" fillId="70" borderId="0"/>
    <xf numFmtId="183" fontId="108" fillId="70" borderId="0"/>
    <xf numFmtId="183" fontId="109" fillId="70" borderId="44"/>
    <xf numFmtId="183" fontId="109" fillId="70" borderId="0"/>
    <xf numFmtId="183" fontId="107" fillId="2" borderId="44">
      <protection locked="0"/>
    </xf>
    <xf numFmtId="183" fontId="107" fillId="70" borderId="0"/>
    <xf numFmtId="183" fontId="110" fillId="48" borderId="0"/>
    <xf numFmtId="183" fontId="110" fillId="71" borderId="0"/>
    <xf numFmtId="183" fontId="110" fillId="72" borderId="0"/>
    <xf numFmtId="183" fontId="92" fillId="20" borderId="0" applyNumberFormat="0" applyBorder="0" applyAlignment="0" applyProtection="0"/>
    <xf numFmtId="183" fontId="111" fillId="0" borderId="0" applyNumberFormat="0" applyFill="0" applyBorder="0" applyAlignment="0" applyProtection="0"/>
    <xf numFmtId="183" fontId="4" fillId="0" borderId="0"/>
    <xf numFmtId="183" fontId="4" fillId="0" borderId="0"/>
    <xf numFmtId="183" fontId="115" fillId="73" borderId="0"/>
    <xf numFmtId="183" fontId="115" fillId="73" borderId="0"/>
    <xf numFmtId="183" fontId="115" fillId="73" borderId="0"/>
    <xf numFmtId="183" fontId="115" fillId="73" borderId="0"/>
    <xf numFmtId="183" fontId="115" fillId="73" borderId="0"/>
    <xf numFmtId="183" fontId="115" fillId="73" borderId="0"/>
    <xf numFmtId="183" fontId="115" fillId="73" borderId="0"/>
    <xf numFmtId="183" fontId="115" fillId="73" borderId="0"/>
    <xf numFmtId="183" fontId="52" fillId="0" borderId="0" applyNumberFormat="0" applyFill="0" applyBorder="0" applyProtection="0">
      <alignment horizontal="center"/>
    </xf>
    <xf numFmtId="183" fontId="116" fillId="0" borderId="0" applyNumberFormat="0" applyFill="0" applyBorder="0" applyProtection="0">
      <alignment horizontal="center"/>
    </xf>
    <xf numFmtId="183" fontId="117" fillId="0" borderId="0"/>
    <xf numFmtId="183" fontId="32" fillId="0" borderId="45" applyNumberFormat="0" applyAlignment="0" applyProtection="0"/>
    <xf numFmtId="183" fontId="4" fillId="0" borderId="0" applyNumberFormat="0" applyFont="0" applyAlignment="0" applyProtection="0"/>
    <xf numFmtId="183" fontId="118" fillId="0" borderId="45" applyNumberFormat="0" applyAlignment="0" applyProtection="0">
      <alignment horizontal="left" vertical="top"/>
    </xf>
    <xf numFmtId="183" fontId="119" fillId="0" borderId="0" applyNumberFormat="0" applyProtection="0">
      <alignment horizontal="left" vertical="top"/>
    </xf>
    <xf numFmtId="183" fontId="4" fillId="0" borderId="0" applyNumberFormat="0" applyFont="0" applyAlignment="0" applyProtection="0"/>
    <xf numFmtId="183" fontId="119" fillId="0" borderId="0" applyNumberFormat="0" applyFill="0" applyBorder="0" applyProtection="0"/>
    <xf numFmtId="183" fontId="120" fillId="0" borderId="0" applyNumberFormat="0" applyFill="0" applyBorder="0" applyProtection="0">
      <alignment vertical="top"/>
    </xf>
    <xf numFmtId="183" fontId="121" fillId="0" borderId="22" applyNumberFormat="0" applyProtection="0">
      <alignment horizontal="left" vertical="top"/>
    </xf>
    <xf numFmtId="183" fontId="121" fillId="0" borderId="22" applyNumberFormat="0" applyProtection="0">
      <alignment horizontal="right" vertical="top"/>
    </xf>
    <xf numFmtId="183" fontId="118" fillId="0" borderId="0" applyNumberFormat="0" applyProtection="0">
      <alignment horizontal="left" vertical="top"/>
    </xf>
    <xf numFmtId="183" fontId="118" fillId="0" borderId="0" applyNumberFormat="0" applyProtection="0">
      <alignment horizontal="right" vertical="top"/>
    </xf>
    <xf numFmtId="183" fontId="32" fillId="0" borderId="0" applyNumberFormat="0" applyProtection="0">
      <alignment horizontal="left" vertical="top"/>
    </xf>
    <xf numFmtId="183" fontId="32" fillId="0" borderId="0" applyNumberFormat="0" applyProtection="0">
      <alignment horizontal="right" vertical="top"/>
    </xf>
    <xf numFmtId="183" fontId="4" fillId="0" borderId="46" applyNumberFormat="0" applyFont="0" applyAlignment="0" applyProtection="0"/>
    <xf numFmtId="183" fontId="4" fillId="0" borderId="47" applyNumberFormat="0" applyFont="0" applyAlignment="0" applyProtection="0"/>
    <xf numFmtId="183" fontId="4" fillId="0" borderId="48" applyNumberFormat="0" applyFont="0" applyAlignment="0" applyProtection="0"/>
    <xf numFmtId="183" fontId="118" fillId="0" borderId="22" applyNumberFormat="0" applyFill="0" applyAlignment="0" applyProtection="0"/>
    <xf numFmtId="183" fontId="32" fillId="0" borderId="49" applyNumberFormat="0" applyFont="0" applyFill="0" applyAlignment="0" applyProtection="0">
      <alignment horizontal="left" vertical="top"/>
    </xf>
    <xf numFmtId="183" fontId="118" fillId="0" borderId="7" applyNumberFormat="0" applyFill="0" applyAlignment="0" applyProtection="0">
      <alignment vertical="top"/>
    </xf>
    <xf numFmtId="183" fontId="123" fillId="14" borderId="5"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183" fontId="126" fillId="3" borderId="8">
      <alignment horizontal="center"/>
    </xf>
    <xf numFmtId="183" fontId="130" fillId="0" borderId="0" applyNumberFormat="0" applyFill="0" applyBorder="0" applyAlignment="0" applyProtection="0"/>
    <xf numFmtId="183" fontId="170" fillId="0" borderId="0" applyNumberFormat="0" applyFill="0" applyBorder="0" applyAlignment="0" applyProtection="0"/>
    <xf numFmtId="183" fontId="53" fillId="0" borderId="53" applyNumberFormat="0" applyFill="0" applyAlignment="0" applyProtection="0"/>
    <xf numFmtId="183" fontId="53" fillId="0" borderId="58" applyNumberFormat="0" applyFill="0" applyAlignment="0" applyProtection="0"/>
    <xf numFmtId="183" fontId="131" fillId="0" borderId="54" applyNumberFormat="0" applyFill="0" applyBorder="0" applyAlignment="0" applyProtection="0">
      <alignment vertical="center"/>
    </xf>
    <xf numFmtId="183" fontId="132" fillId="19" borderId="26" applyNumberFormat="0" applyAlignment="0" applyProtection="0"/>
    <xf numFmtId="183" fontId="75" fillId="3" borderId="8"/>
    <xf numFmtId="183" fontId="133" fillId="0" borderId="0" applyNumberFormat="0" applyFill="0" applyBorder="0" applyAlignment="0" applyProtection="0"/>
    <xf numFmtId="183" fontId="134" fillId="0" borderId="0" applyNumberFormat="0" applyFill="0" applyBorder="0" applyAlignment="0" applyProtection="0"/>
    <xf numFmtId="183" fontId="134" fillId="0" borderId="0" applyNumberFormat="0" applyFill="0" applyBorder="0" applyAlignment="0" applyProtection="0"/>
    <xf numFmtId="183" fontId="4" fillId="14" borderId="0"/>
    <xf numFmtId="183" fontId="16" fillId="0" borderId="0" applyNumberFormat="0" applyFont="0" applyFill="0" applyBorder="0" applyProtection="0">
      <alignment vertical="top" wrapText="1"/>
    </xf>
    <xf numFmtId="183" fontId="22" fillId="0" borderId="0" applyNumberFormat="0" applyFont="0" applyFill="0" applyBorder="0" applyProtection="0">
      <alignment vertical="top" wrapText="1"/>
    </xf>
    <xf numFmtId="183" fontId="22" fillId="0" borderId="2" applyNumberFormat="0" applyFont="0" applyFill="0" applyProtection="0">
      <alignment horizontal="distributed" vertical="center" wrapText="1" justifyLastLine="1"/>
    </xf>
    <xf numFmtId="183" fontId="136" fillId="0" borderId="0">
      <alignment wrapText="1"/>
    </xf>
    <xf numFmtId="183" fontId="3" fillId="0" borderId="0"/>
    <xf numFmtId="183" fontId="16" fillId="0" borderId="0" applyNumberFormat="0" applyFont="0" applyFill="0" applyBorder="0" applyProtection="0">
      <alignment vertical="center"/>
    </xf>
    <xf numFmtId="0" fontId="3" fillId="0" borderId="0"/>
    <xf numFmtId="0" fontId="17" fillId="0" borderId="0"/>
    <xf numFmtId="0" fontId="17" fillId="0" borderId="0"/>
    <xf numFmtId="0" fontId="17" fillId="0" borderId="0"/>
    <xf numFmtId="0" fontId="17" fillId="0" borderId="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77" borderId="0" applyNumberFormat="0" applyBorder="0" applyAlignment="0" applyProtection="0"/>
    <xf numFmtId="0" fontId="21" fillId="16" borderId="0" applyNumberFormat="0" applyBorder="0" applyAlignment="0" applyProtection="0"/>
    <xf numFmtId="0" fontId="21" fillId="49" borderId="0" applyNumberFormat="0" applyBorder="0" applyAlignment="0" applyProtection="0"/>
    <xf numFmtId="0" fontId="21" fillId="59" borderId="0" applyNumberFormat="0" applyBorder="0" applyAlignment="0" applyProtection="0"/>
    <xf numFmtId="0" fontId="21" fillId="78" borderId="0" applyNumberFormat="0" applyBorder="0" applyAlignment="0" applyProtection="0"/>
    <xf numFmtId="0" fontId="21" fillId="20" borderId="0" applyNumberFormat="0" applyBorder="0" applyAlignment="0" applyProtection="0"/>
    <xf numFmtId="0" fontId="168" fillId="35" borderId="5" applyNumberFormat="0" applyAlignment="0" applyProtection="0"/>
    <xf numFmtId="0" fontId="21" fillId="17" borderId="0" applyNumberFormat="0" applyBorder="0" applyAlignment="0" applyProtection="0"/>
    <xf numFmtId="0" fontId="21" fillId="12"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7" borderId="0" applyNumberFormat="0" applyBorder="0" applyAlignment="0" applyProtection="0"/>
    <xf numFmtId="0" fontId="21" fillId="20"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63" borderId="0" applyNumberFormat="0" applyBorder="0" applyAlignment="0" applyProtection="0"/>
    <xf numFmtId="0" fontId="21" fillId="59" borderId="0" applyNumberFormat="0" applyBorder="0" applyAlignment="0" applyProtection="0"/>
    <xf numFmtId="0" fontId="21" fillId="15" borderId="0" applyNumberFormat="0" applyBorder="0" applyAlignment="0" applyProtection="0"/>
    <xf numFmtId="0" fontId="21" fillId="55" borderId="0" applyNumberFormat="0" applyBorder="0" applyAlignment="0" applyProtection="0"/>
    <xf numFmtId="0" fontId="23" fillId="17" borderId="0" applyNumberFormat="0" applyBorder="0" applyAlignment="0" applyProtection="0"/>
    <xf numFmtId="0" fontId="23" fillId="12"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79" borderId="0" applyNumberFormat="0" applyBorder="0" applyAlignment="0" applyProtection="0"/>
    <xf numFmtId="0" fontId="23" fillId="12" borderId="0" applyNumberFormat="0" applyBorder="0" applyAlignment="0" applyProtection="0"/>
    <xf numFmtId="0" fontId="23" fillId="63"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62" borderId="0" applyNumberFormat="0" applyBorder="0" applyAlignment="0" applyProtection="0"/>
    <xf numFmtId="0" fontId="25" fillId="8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5" fillId="23" borderId="0" applyNumberFormat="0" applyBorder="0" applyAlignment="0" applyProtection="0"/>
    <xf numFmtId="0" fontId="25" fillId="82"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5" fillId="31" borderId="0" applyNumberFormat="0" applyBorder="0" applyAlignment="0" applyProtection="0"/>
    <xf numFmtId="0" fontId="25" fillId="83"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5" fillId="31" borderId="0" applyNumberFormat="0" applyBorder="0" applyAlignment="0" applyProtection="0"/>
    <xf numFmtId="0" fontId="25" fillId="84"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5" fillId="22" borderId="0" applyNumberFormat="0" applyBorder="0" applyAlignment="0" applyProtection="0"/>
    <xf numFmtId="0" fontId="25" fillId="85" borderId="0" applyNumberFormat="0" applyBorder="0" applyAlignment="0" applyProtection="0"/>
    <xf numFmtId="0" fontId="24" fillId="34" borderId="0" applyNumberFormat="0" applyBorder="0" applyAlignment="0" applyProtection="0"/>
    <xf numFmtId="0" fontId="24" fillId="26" borderId="0" applyNumberFormat="0" applyBorder="0" applyAlignment="0" applyProtection="0"/>
    <xf numFmtId="0" fontId="25" fillId="35" borderId="0" applyNumberFormat="0" applyBorder="0" applyAlignment="0" applyProtection="0"/>
    <xf numFmtId="0" fontId="163" fillId="26" borderId="0" applyNumberFormat="0" applyBorder="0" applyAlignment="0" applyProtection="0"/>
    <xf numFmtId="0" fontId="30" fillId="19" borderId="5" applyNumberFormat="0" applyAlignment="0" applyProtection="0"/>
    <xf numFmtId="0" fontId="31" fillId="20" borderId="5" applyNumberFormat="0" applyAlignment="0" applyProtection="0"/>
    <xf numFmtId="0" fontId="33" fillId="0" borderId="7" applyNumberFormat="0" applyFill="0" applyAlignment="0" applyProtection="0"/>
    <xf numFmtId="0" fontId="164" fillId="73" borderId="5" applyNumberFormat="0" applyAlignment="0" applyProtection="0"/>
    <xf numFmtId="0" fontId="46" fillId="27" borderId="10" applyNumberFormat="0" applyAlignment="0" applyProtection="0"/>
    <xf numFmtId="0" fontId="40" fillId="0" borderId="0" applyNumberFormat="0" applyFill="0" applyBorder="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5" fillId="3" borderId="14">
      <alignment horizontal="center" vertical="center"/>
    </xf>
    <xf numFmtId="0" fontId="46" fillId="40" borderId="10" applyNumberFormat="0" applyAlignment="0" applyProtection="0"/>
    <xf numFmtId="0" fontId="6" fillId="42" borderId="15">
      <alignment horizontal="center"/>
    </xf>
    <xf numFmtId="0" fontId="49" fillId="42" borderId="16">
      <alignment horizontal="center" vertical="top"/>
    </xf>
    <xf numFmtId="0" fontId="50" fillId="0" borderId="2" applyNumberFormat="0" applyFill="0" applyBorder="0" applyAlignment="0" applyProtection="0">
      <alignment horizontal="right"/>
    </xf>
    <xf numFmtId="0" fontId="39" fillId="40" borderId="10" applyNumberFormat="0" applyAlignment="0" applyProtection="0"/>
    <xf numFmtId="0" fontId="53" fillId="43"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4" fillId="46" borderId="0"/>
    <xf numFmtId="0" fontId="6" fillId="47" borderId="15">
      <alignment horizontal="center"/>
    </xf>
    <xf numFmtId="195" fontId="51" fillId="0" borderId="0" applyFont="0" applyFill="0" applyBorder="0" applyAlignment="0" applyProtection="0"/>
    <xf numFmtId="0" fontId="54" fillId="3" borderId="14">
      <alignment horizontal="center" vertical="center"/>
    </xf>
    <xf numFmtId="0" fontId="54" fillId="3" borderId="14">
      <alignment horizontal="center" vertical="center"/>
    </xf>
    <xf numFmtId="0" fontId="54" fillId="3" borderId="14">
      <alignment horizontal="center" vertical="center"/>
    </xf>
    <xf numFmtId="0" fontId="54" fillId="3" borderId="14">
      <alignment horizontal="center" vertical="center"/>
    </xf>
    <xf numFmtId="0" fontId="54" fillId="3" borderId="14">
      <alignment horizontal="center" vertical="center"/>
    </xf>
    <xf numFmtId="0" fontId="55" fillId="38" borderId="14">
      <alignment horizontal="center"/>
    </xf>
    <xf numFmtId="0" fontId="56" fillId="39" borderId="14">
      <alignment horizontal="center" vertical="center"/>
    </xf>
    <xf numFmtId="0" fontId="56" fillId="39" borderId="14">
      <alignment horizontal="center" vertical="center"/>
    </xf>
    <xf numFmtId="0" fontId="57" fillId="39" borderId="14">
      <alignment horizontal="center" vertical="center"/>
    </xf>
    <xf numFmtId="0" fontId="58" fillId="48" borderId="18">
      <alignment horizontal="center" vertical="center"/>
    </xf>
    <xf numFmtId="168" fontId="21" fillId="0" borderId="0" applyFont="0" applyFill="0" applyBorder="0" applyAlignment="0" applyProtection="0"/>
    <xf numFmtId="0" fontId="60" fillId="0" borderId="0" applyNumberFormat="0" applyFill="0" applyBorder="0" applyAlignment="0" applyProtection="0"/>
    <xf numFmtId="0" fontId="62" fillId="0" borderId="20" applyNumberFormat="0" applyFill="0" applyAlignment="0" applyProtection="0"/>
    <xf numFmtId="0" fontId="63" fillId="0" borderId="0" applyNumberFormat="0" applyFill="0" applyBorder="0" applyAlignment="0" applyProtection="0">
      <alignment vertical="top"/>
      <protection locked="0"/>
    </xf>
    <xf numFmtId="0" fontId="64" fillId="49" borderId="0" applyNumberFormat="0" applyBorder="0" applyAlignment="0" applyProtection="0"/>
    <xf numFmtId="0" fontId="64" fillId="86" borderId="0" applyNumberFormat="0" applyBorder="0" applyAlignment="0" applyProtection="0"/>
    <xf numFmtId="0" fontId="67" fillId="50" borderId="7">
      <alignment vertical="top" wrapText="1"/>
    </xf>
    <xf numFmtId="0" fontId="68" fillId="0" borderId="21" applyNumberFormat="0" applyAlignment="0" applyProtection="0">
      <alignment horizontal="left" vertical="center"/>
    </xf>
    <xf numFmtId="0" fontId="68" fillId="0" borderId="22">
      <alignment horizontal="left" vertical="center"/>
    </xf>
    <xf numFmtId="0" fontId="165" fillId="0" borderId="56" applyNumberFormat="0" applyFill="0" applyAlignment="0" applyProtection="0"/>
    <xf numFmtId="0" fontId="166" fillId="0" borderId="28" applyNumberFormat="0" applyFill="0" applyAlignment="0" applyProtection="0"/>
    <xf numFmtId="0" fontId="167" fillId="0" borderId="57" applyNumberFormat="0" applyFill="0" applyAlignment="0" applyProtection="0"/>
    <xf numFmtId="0" fontId="167" fillId="0" borderId="0" applyNumberFormat="0" applyFill="0" applyBorder="0" applyAlignment="0" applyProtection="0"/>
    <xf numFmtId="0" fontId="70" fillId="3" borderId="7" applyNumberFormat="0">
      <alignment horizontal="left" vertical="top" wrapText="1"/>
    </xf>
    <xf numFmtId="0" fontId="72" fillId="0" borderId="23" applyNumberFormat="0" applyFill="0" applyAlignment="0" applyProtection="0"/>
    <xf numFmtId="0" fontId="168" fillId="35" borderId="5" applyNumberFormat="0" applyAlignment="0" applyProtection="0"/>
    <xf numFmtId="0" fontId="74" fillId="0" borderId="0" applyNumberFormat="0" applyFill="0" applyBorder="0" applyAlignment="0">
      <protection locked="0"/>
    </xf>
    <xf numFmtId="0" fontId="80" fillId="20" borderId="5" applyNumberFormat="0" applyAlignment="0" applyProtection="0"/>
    <xf numFmtId="0" fontId="4" fillId="13" borderId="17" applyNumberFormat="0" applyFont="0" applyAlignment="0" applyProtection="0"/>
    <xf numFmtId="0" fontId="23" fillId="33" borderId="0" applyNumberFormat="0" applyBorder="0" applyAlignment="0" applyProtection="0"/>
    <xf numFmtId="0" fontId="23" fillId="28" borderId="0" applyNumberFormat="0" applyBorder="0" applyAlignment="0" applyProtection="0"/>
    <xf numFmtId="0" fontId="23" fillId="18" borderId="0" applyNumberFormat="0" applyBorder="0" applyAlignment="0" applyProtection="0"/>
    <xf numFmtId="0" fontId="23" fillId="54" borderId="0" applyNumberFormat="0" applyBorder="0" applyAlignment="0" applyProtection="0"/>
    <xf numFmtId="0" fontId="23" fillId="33" borderId="0" applyNumberFormat="0" applyBorder="0" applyAlignment="0" applyProtection="0"/>
    <xf numFmtId="0" fontId="23" fillId="55" borderId="0" applyNumberFormat="0" applyBorder="0" applyAlignment="0" applyProtection="0"/>
    <xf numFmtId="0" fontId="65" fillId="56" borderId="0" applyNumberFormat="0" applyBorder="0" applyAlignment="0" applyProtection="0"/>
    <xf numFmtId="0" fontId="81" fillId="14" borderId="26" applyNumberFormat="0" applyAlignment="0" applyProtection="0"/>
    <xf numFmtId="0" fontId="82" fillId="0" borderId="27" applyNumberFormat="0" applyFill="0" applyAlignment="0" applyProtection="0"/>
    <xf numFmtId="0" fontId="83" fillId="0" borderId="28" applyNumberFormat="0" applyFill="0" applyAlignment="0" applyProtection="0"/>
    <xf numFmtId="0" fontId="84" fillId="0" borderId="29" applyNumberFormat="0" applyFill="0" applyAlignment="0" applyProtection="0"/>
    <xf numFmtId="0" fontId="84" fillId="0" borderId="0" applyNumberFormat="0" applyFill="0" applyBorder="0" applyAlignment="0" applyProtection="0"/>
    <xf numFmtId="0" fontId="169" fillId="0" borderId="23" applyNumberFormat="0" applyFill="0" applyAlignment="0" applyProtection="0"/>
    <xf numFmtId="0" fontId="59" fillId="0" borderId="0" applyNumberFormat="0" applyFill="0" applyBorder="0" applyAlignment="0" applyProtection="0"/>
    <xf numFmtId="0" fontId="78" fillId="3" borderId="31"/>
    <xf numFmtId="0" fontId="78" fillId="3" borderId="14"/>
    <xf numFmtId="0" fontId="78" fillId="3" borderId="32"/>
    <xf numFmtId="0" fontId="78" fillId="3" borderId="31"/>
    <xf numFmtId="0" fontId="78" fillId="3" borderId="33">
      <protection hidden="1"/>
    </xf>
    <xf numFmtId="0" fontId="85" fillId="31" borderId="34">
      <alignment horizontal="center" vertical="center"/>
    </xf>
    <xf numFmtId="0" fontId="86" fillId="2" borderId="5">
      <alignment horizontal="center" vertical="center"/>
      <protection locked="0"/>
    </xf>
    <xf numFmtId="0" fontId="86" fillId="31" borderId="35">
      <alignment horizontal="centerContinuous" vertical="center"/>
    </xf>
    <xf numFmtId="0" fontId="87" fillId="3" borderId="36">
      <alignment horizontal="centerContinuous"/>
    </xf>
    <xf numFmtId="0" fontId="88" fillId="3" borderId="36">
      <alignment horizontal="centerContinuous"/>
    </xf>
    <xf numFmtId="0" fontId="88" fillId="3" borderId="37">
      <alignment horizontal="centerContinuous"/>
    </xf>
    <xf numFmtId="0" fontId="89" fillId="3" borderId="14"/>
    <xf numFmtId="0" fontId="88" fillId="3" borderId="33"/>
    <xf numFmtId="0" fontId="89" fillId="3" borderId="31"/>
    <xf numFmtId="0" fontId="90" fillId="3" borderId="32"/>
    <xf numFmtId="0" fontId="91" fillId="57" borderId="0" applyNumberFormat="0" applyBorder="0" applyAlignment="0" applyProtection="0"/>
    <xf numFmtId="0" fontId="91" fillId="35" borderId="0" applyNumberFormat="0" applyBorder="0" applyAlignment="0" applyProtection="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21" fillId="0" borderId="0"/>
    <xf numFmtId="0" fontId="3" fillId="0" borderId="0"/>
    <xf numFmtId="0" fontId="4" fillId="0" borderId="0"/>
    <xf numFmtId="0" fontId="4" fillId="0" borderId="0"/>
    <xf numFmtId="0" fontId="94" fillId="3" borderId="0">
      <protection locked="0"/>
    </xf>
    <xf numFmtId="0" fontId="95" fillId="3" borderId="0">
      <protection hidden="1"/>
    </xf>
    <xf numFmtId="0" fontId="4" fillId="34" borderId="17" applyNumberFormat="0" applyFont="0" applyAlignment="0" applyProtection="0"/>
    <xf numFmtId="0" fontId="4" fillId="34" borderId="17" applyNumberFormat="0" applyFont="0" applyAlignment="0" applyProtection="0"/>
    <xf numFmtId="0" fontId="4" fillId="34" borderId="17" applyNumberFormat="0" applyFont="0" applyAlignment="0" applyProtection="0"/>
    <xf numFmtId="0" fontId="27" fillId="13" borderId="17" applyNumberFormat="0" applyFont="0" applyAlignment="0" applyProtection="0"/>
    <xf numFmtId="0" fontId="4" fillId="58" borderId="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7" fillId="16" borderId="0" applyNumberFormat="0" applyBorder="0" applyAlignment="0" applyProtection="0"/>
    <xf numFmtId="0" fontId="132" fillId="73" borderId="26" applyNumberFormat="0" applyAlignment="0" applyProtection="0"/>
    <xf numFmtId="0" fontId="98" fillId="0" borderId="39" applyNumberFormat="0" applyFill="0" applyAlignment="0" applyProtection="0"/>
    <xf numFmtId="0" fontId="99" fillId="38" borderId="14">
      <alignment horizontal="center" vertical="center"/>
    </xf>
    <xf numFmtId="0" fontId="29" fillId="59" borderId="0" applyNumberFormat="0" applyBorder="0" applyAlignment="0" applyProtection="0"/>
    <xf numFmtId="0" fontId="4" fillId="0" borderId="0"/>
    <xf numFmtId="0" fontId="4" fillId="0" borderId="0"/>
    <xf numFmtId="0" fontId="25" fillId="85" borderId="0" applyNumberFormat="0" applyBorder="0" applyAlignment="0" applyProtection="0"/>
    <xf numFmtId="0" fontId="4" fillId="0" borderId="0"/>
    <xf numFmtId="0" fontId="100" fillId="60" borderId="41" applyNumberFormat="0" applyProtection="0">
      <alignment horizontal="left" vertical="top" indent="1"/>
    </xf>
    <xf numFmtId="0" fontId="100" fillId="57" borderId="41" applyNumberFormat="0" applyProtection="0">
      <alignment horizontal="left" vertical="top" indent="1"/>
    </xf>
    <xf numFmtId="0" fontId="4" fillId="0" borderId="0"/>
    <xf numFmtId="0" fontId="4" fillId="0" borderId="0"/>
    <xf numFmtId="0" fontId="4" fillId="0" borderId="0"/>
    <xf numFmtId="0" fontId="4" fillId="0" borderId="0"/>
    <xf numFmtId="0" fontId="25" fillId="8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25" fillId="83" borderId="0" applyNumberFormat="0" applyBorder="0" applyAlignment="0" applyProtection="0"/>
    <xf numFmtId="0" fontId="4" fillId="0" borderId="0"/>
    <xf numFmtId="0" fontId="4" fillId="0" borderId="0"/>
    <xf numFmtId="0" fontId="4" fillId="0" borderId="0"/>
    <xf numFmtId="0" fontId="4" fillId="0" borderId="0"/>
    <xf numFmtId="0" fontId="25" fillId="27" borderId="0" applyNumberFormat="0" applyBorder="0" applyAlignment="0" applyProtection="0"/>
    <xf numFmtId="0" fontId="4" fillId="0" borderId="0"/>
    <xf numFmtId="0" fontId="4" fillId="0" borderId="0"/>
    <xf numFmtId="0" fontId="25" fillId="82" borderId="0" applyNumberFormat="0" applyBorder="0" applyAlignment="0" applyProtection="0"/>
    <xf numFmtId="0" fontId="4" fillId="0" borderId="0"/>
    <xf numFmtId="0" fontId="4" fillId="0" borderId="0"/>
    <xf numFmtId="0" fontId="4" fillId="65" borderId="41" applyNumberFormat="0" applyProtection="0">
      <alignment horizontal="left" vertical="center" indent="1"/>
    </xf>
    <xf numFmtId="0" fontId="4" fillId="17" borderId="41" applyNumberFormat="0" applyProtection="0">
      <alignment horizontal="left" vertical="center" indent="1"/>
    </xf>
    <xf numFmtId="0" fontId="4" fillId="17" borderId="41" applyNumberFormat="0" applyProtection="0">
      <alignment horizontal="left" vertical="center" indent="1"/>
    </xf>
    <xf numFmtId="0" fontId="4" fillId="0" borderId="0"/>
    <xf numFmtId="0" fontId="4" fillId="65" borderId="41" applyNumberFormat="0" applyProtection="0">
      <alignment horizontal="left" vertical="top" indent="1"/>
    </xf>
    <xf numFmtId="0" fontId="4" fillId="17" borderId="41" applyNumberFormat="0" applyProtection="0">
      <alignment horizontal="left" vertical="top" indent="1"/>
    </xf>
    <xf numFmtId="0" fontId="4" fillId="17" borderId="41" applyNumberFormat="0" applyProtection="0">
      <alignment horizontal="left" vertical="top" indent="1"/>
    </xf>
    <xf numFmtId="0" fontId="4" fillId="0" borderId="0"/>
    <xf numFmtId="0" fontId="4" fillId="61" borderId="41" applyNumberFormat="0" applyProtection="0">
      <alignment horizontal="left" vertical="center" indent="1"/>
    </xf>
    <xf numFmtId="0" fontId="4" fillId="11" borderId="41" applyNumberFormat="0" applyProtection="0">
      <alignment horizontal="left" vertical="center" indent="1"/>
    </xf>
    <xf numFmtId="0" fontId="4" fillId="11" borderId="41" applyNumberFormat="0" applyProtection="0">
      <alignment horizontal="left" vertical="center" indent="1"/>
    </xf>
    <xf numFmtId="0" fontId="4" fillId="0" borderId="0"/>
    <xf numFmtId="0" fontId="4" fillId="61" borderId="41" applyNumberFormat="0" applyProtection="0">
      <alignment horizontal="left" vertical="top" indent="1"/>
    </xf>
    <xf numFmtId="0" fontId="4" fillId="11" borderId="41" applyNumberFormat="0" applyProtection="0">
      <alignment horizontal="left" vertical="top" indent="1"/>
    </xf>
    <xf numFmtId="0" fontId="4" fillId="11" borderId="41" applyNumberFormat="0" applyProtection="0">
      <alignment horizontal="left" vertical="top" indent="1"/>
    </xf>
    <xf numFmtId="0" fontId="4" fillId="0" borderId="0"/>
    <xf numFmtId="0" fontId="4" fillId="66" borderId="41" applyNumberFormat="0" applyProtection="0">
      <alignment horizontal="left" vertical="center" indent="1"/>
    </xf>
    <xf numFmtId="0" fontId="4" fillId="15" borderId="41" applyNumberFormat="0" applyProtection="0">
      <alignment horizontal="left" vertical="center" indent="1"/>
    </xf>
    <xf numFmtId="0" fontId="4" fillId="15" borderId="41" applyNumberFormat="0" applyProtection="0">
      <alignment horizontal="left" vertical="center" indent="1"/>
    </xf>
    <xf numFmtId="0" fontId="4" fillId="0" borderId="0"/>
    <xf numFmtId="0" fontId="4" fillId="66" borderId="41" applyNumberFormat="0" applyProtection="0">
      <alignment horizontal="left" vertical="top" indent="1"/>
    </xf>
    <xf numFmtId="0" fontId="4" fillId="15" borderId="41" applyNumberFormat="0" applyProtection="0">
      <alignment horizontal="left" vertical="top" indent="1"/>
    </xf>
    <xf numFmtId="0" fontId="4" fillId="15" borderId="41" applyNumberFormat="0" applyProtection="0">
      <alignment horizontal="left" vertical="top" indent="1"/>
    </xf>
    <xf numFmtId="0" fontId="4" fillId="0" borderId="0"/>
    <xf numFmtId="0" fontId="4" fillId="67" borderId="41" applyNumberFormat="0" applyProtection="0">
      <alignment horizontal="left" vertical="center" indent="1"/>
    </xf>
    <xf numFmtId="0" fontId="4" fillId="42" borderId="41" applyNumberFormat="0" applyProtection="0">
      <alignment horizontal="left" vertical="center" indent="1"/>
    </xf>
    <xf numFmtId="0" fontId="4" fillId="42" borderId="41" applyNumberFormat="0" applyProtection="0">
      <alignment horizontal="left" vertical="center" indent="1"/>
    </xf>
    <xf numFmtId="0" fontId="4" fillId="0" borderId="0"/>
    <xf numFmtId="0" fontId="4" fillId="67" borderId="41" applyNumberFormat="0" applyProtection="0">
      <alignment horizontal="left" vertical="top" indent="1"/>
    </xf>
    <xf numFmtId="0" fontId="4" fillId="42" borderId="41" applyNumberFormat="0" applyProtection="0">
      <alignment horizontal="left" vertical="top" indent="1"/>
    </xf>
    <xf numFmtId="0" fontId="4" fillId="42" borderId="41" applyNumberFormat="0" applyProtection="0">
      <alignment horizontal="left" vertical="top" indent="1"/>
    </xf>
    <xf numFmtId="0" fontId="4" fillId="0" borderId="0"/>
    <xf numFmtId="0" fontId="4" fillId="0" borderId="0"/>
    <xf numFmtId="0" fontId="4" fillId="14" borderId="2" applyNumberFormat="0">
      <protection locked="0"/>
    </xf>
    <xf numFmtId="0" fontId="4" fillId="14" borderId="2" applyNumberFormat="0">
      <protection locked="0"/>
    </xf>
    <xf numFmtId="0" fontId="103" fillId="17" borderId="43" applyBorder="0"/>
    <xf numFmtId="0" fontId="25" fillId="80" borderId="0" applyNumberFormat="0" applyBorder="0" applyAlignment="0" applyProtection="0"/>
    <xf numFmtId="0" fontId="4" fillId="0" borderId="0"/>
    <xf numFmtId="0" fontId="4" fillId="0" borderId="0"/>
    <xf numFmtId="0" fontId="4" fillId="0" borderId="0"/>
    <xf numFmtId="0" fontId="35" fillId="51" borderId="41" applyNumberFormat="0" applyProtection="0">
      <alignment horizontal="left" vertical="top" indent="1"/>
    </xf>
    <xf numFmtId="0" fontId="35" fillId="13" borderId="41" applyNumberFormat="0" applyProtection="0">
      <alignment horizontal="left" vertical="top" indent="1"/>
    </xf>
    <xf numFmtId="0" fontId="4" fillId="0" borderId="0"/>
    <xf numFmtId="0" fontId="4" fillId="0" borderId="0"/>
    <xf numFmtId="0" fontId="35" fillId="61" borderId="41" applyNumberFormat="0" applyProtection="0">
      <alignment horizontal="left" vertical="top" indent="1"/>
    </xf>
    <xf numFmtId="0" fontId="35" fillId="11" borderId="41" applyNumberFormat="0" applyProtection="0">
      <alignment horizontal="left" vertical="top" indent="1"/>
    </xf>
    <xf numFmtId="0" fontId="4" fillId="0" borderId="0"/>
    <xf numFmtId="0" fontId="4" fillId="0" borderId="0"/>
    <xf numFmtId="0" fontId="66" fillId="69" borderId="2"/>
    <xf numFmtId="0" fontId="4" fillId="0" borderId="0"/>
    <xf numFmtId="0" fontId="107" fillId="70" borderId="0"/>
    <xf numFmtId="0" fontId="108" fillId="70" borderId="0"/>
    <xf numFmtId="0" fontId="109" fillId="70" borderId="44"/>
    <xf numFmtId="0" fontId="109" fillId="70" borderId="0"/>
    <xf numFmtId="0" fontId="107" fillId="2" borderId="44">
      <protection locked="0"/>
    </xf>
    <xf numFmtId="0" fontId="107" fillId="70" borderId="0"/>
    <xf numFmtId="0" fontId="110" fillId="48" borderId="0"/>
    <xf numFmtId="0" fontId="110" fillId="71" borderId="0"/>
    <xf numFmtId="0" fontId="110" fillId="72" borderId="0"/>
    <xf numFmtId="0" fontId="92" fillId="20" borderId="0" applyNumberFormat="0" applyBorder="0" applyAlignment="0" applyProtection="0"/>
    <xf numFmtId="0" fontId="111" fillId="0" borderId="0" applyNumberFormat="0" applyFill="0" applyBorder="0" applyAlignment="0" applyProtection="0"/>
    <xf numFmtId="0" fontId="4" fillId="0" borderId="0"/>
    <xf numFmtId="0" fontId="4" fillId="0" borderId="0"/>
    <xf numFmtId="0" fontId="115" fillId="73" borderId="0"/>
    <xf numFmtId="0" fontId="115" fillId="73" borderId="0"/>
    <xf numFmtId="0" fontId="115" fillId="73" borderId="0"/>
    <xf numFmtId="0" fontId="115" fillId="73" borderId="0"/>
    <xf numFmtId="0" fontId="115" fillId="73" borderId="0"/>
    <xf numFmtId="0" fontId="115" fillId="73" borderId="0"/>
    <xf numFmtId="0" fontId="115" fillId="73" borderId="0"/>
    <xf numFmtId="0" fontId="115" fillId="73" borderId="0"/>
    <xf numFmtId="0" fontId="52" fillId="0" borderId="0" applyNumberFormat="0" applyFill="0" applyBorder="0" applyProtection="0">
      <alignment horizontal="center"/>
    </xf>
    <xf numFmtId="0" fontId="116" fillId="0" borderId="0" applyNumberFormat="0" applyFill="0" applyBorder="0" applyProtection="0">
      <alignment horizontal="center"/>
    </xf>
    <xf numFmtId="0" fontId="117" fillId="0" borderId="0"/>
    <xf numFmtId="0" fontId="32" fillId="0" borderId="45" applyNumberFormat="0" applyAlignment="0" applyProtection="0"/>
    <xf numFmtId="0" fontId="4" fillId="0" borderId="0" applyNumberFormat="0" applyFont="0" applyAlignment="0" applyProtection="0"/>
    <xf numFmtId="0" fontId="118" fillId="0" borderId="45" applyNumberFormat="0" applyAlignment="0" applyProtection="0">
      <alignment horizontal="left" vertical="top"/>
    </xf>
    <xf numFmtId="0" fontId="119" fillId="0" borderId="0" applyNumberFormat="0" applyProtection="0">
      <alignment horizontal="left" vertical="top"/>
    </xf>
    <xf numFmtId="0" fontId="4" fillId="0" borderId="0" applyNumberFormat="0" applyFont="0" applyAlignment="0" applyProtection="0"/>
    <xf numFmtId="0" fontId="119" fillId="0" borderId="0" applyNumberFormat="0" applyFill="0" applyBorder="0" applyProtection="0"/>
    <xf numFmtId="0" fontId="120" fillId="0" borderId="0" applyNumberFormat="0" applyFill="0" applyBorder="0" applyProtection="0">
      <alignment vertical="top"/>
    </xf>
    <xf numFmtId="0" fontId="121" fillId="0" borderId="22" applyNumberFormat="0" applyProtection="0">
      <alignment horizontal="left" vertical="top"/>
    </xf>
    <xf numFmtId="0" fontId="121" fillId="0" borderId="22" applyNumberFormat="0" applyProtection="0">
      <alignment horizontal="right" vertical="top"/>
    </xf>
    <xf numFmtId="0" fontId="118" fillId="0" borderId="0" applyNumberFormat="0" applyProtection="0">
      <alignment horizontal="left" vertical="top"/>
    </xf>
    <xf numFmtId="0" fontId="118" fillId="0" borderId="0" applyNumberFormat="0" applyProtection="0">
      <alignment horizontal="right" vertical="top"/>
    </xf>
    <xf numFmtId="0" fontId="32" fillId="0" borderId="0" applyNumberFormat="0" applyProtection="0">
      <alignment horizontal="left" vertical="top"/>
    </xf>
    <xf numFmtId="0" fontId="32" fillId="0" borderId="0" applyNumberFormat="0" applyProtection="0">
      <alignment horizontal="right" vertical="top"/>
    </xf>
    <xf numFmtId="0" fontId="4" fillId="0" borderId="46" applyNumberFormat="0" applyFont="0" applyAlignment="0" applyProtection="0"/>
    <xf numFmtId="0" fontId="4" fillId="0" borderId="47" applyNumberFormat="0" applyFont="0" applyAlignment="0" applyProtection="0"/>
    <xf numFmtId="0" fontId="4" fillId="0" borderId="48" applyNumberFormat="0" applyFont="0" applyAlignment="0" applyProtection="0"/>
    <xf numFmtId="0" fontId="118" fillId="0" borderId="22" applyNumberFormat="0" applyFill="0" applyAlignment="0" applyProtection="0"/>
    <xf numFmtId="0" fontId="32" fillId="0" borderId="49" applyNumberFormat="0" applyFont="0" applyFill="0" applyAlignment="0" applyProtection="0">
      <alignment horizontal="left" vertical="top"/>
    </xf>
    <xf numFmtId="0" fontId="118" fillId="0" borderId="7" applyNumberFormat="0" applyFill="0" applyAlignment="0" applyProtection="0">
      <alignment vertical="top"/>
    </xf>
    <xf numFmtId="0" fontId="123" fillId="14" borderId="5" applyNumberFormat="0" applyAlignment="0" applyProtection="0"/>
    <xf numFmtId="9" fontId="21" fillId="0" borderId="0" applyFont="0" applyFill="0" applyBorder="0" applyAlignment="0" applyProtection="0"/>
    <xf numFmtId="0" fontId="126" fillId="3" borderId="8">
      <alignment horizontal="center"/>
    </xf>
    <xf numFmtId="0" fontId="130" fillId="0" borderId="0" applyNumberFormat="0" applyFill="0" applyBorder="0" applyAlignment="0" applyProtection="0"/>
    <xf numFmtId="0" fontId="170" fillId="0" borderId="0" applyNumberFormat="0" applyFill="0" applyBorder="0" applyAlignment="0" applyProtection="0"/>
    <xf numFmtId="0" fontId="53" fillId="0" borderId="53" applyNumberFormat="0" applyFill="0" applyAlignment="0" applyProtection="0"/>
    <xf numFmtId="0" fontId="53" fillId="0" borderId="58" applyNumberFormat="0" applyFill="0" applyAlignment="0" applyProtection="0"/>
    <xf numFmtId="0" fontId="131" fillId="0" borderId="54" applyNumberFormat="0" applyFill="0" applyBorder="0" applyAlignment="0" applyProtection="0">
      <alignment vertical="center"/>
    </xf>
    <xf numFmtId="0" fontId="132" fillId="19" borderId="26" applyNumberFormat="0" applyAlignment="0" applyProtection="0"/>
    <xf numFmtId="0" fontId="75" fillId="3" borderId="8"/>
    <xf numFmtId="0" fontId="133"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4" fillId="14" borderId="0"/>
    <xf numFmtId="0" fontId="16" fillId="0" borderId="0" applyNumberFormat="0" applyFont="0" applyFill="0" applyBorder="0" applyProtection="0">
      <alignment vertical="top" wrapText="1"/>
    </xf>
    <xf numFmtId="0" fontId="22" fillId="0" borderId="0" applyNumberFormat="0" applyFont="0" applyFill="0" applyBorder="0" applyProtection="0">
      <alignment vertical="top" wrapText="1"/>
    </xf>
    <xf numFmtId="0" fontId="22" fillId="0" borderId="2" applyNumberFormat="0" applyFont="0" applyFill="0" applyProtection="0">
      <alignment horizontal="distributed" vertical="center" wrapText="1" justifyLastLine="1"/>
    </xf>
    <xf numFmtId="0" fontId="136" fillId="0" borderId="0">
      <alignment wrapText="1"/>
    </xf>
    <xf numFmtId="0" fontId="3" fillId="0" borderId="0"/>
    <xf numFmtId="0" fontId="16" fillId="0" borderId="0" applyNumberFormat="0" applyFont="0" applyFill="0" applyBorder="0" applyProtection="0">
      <alignment vertical="center"/>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168" fillId="35" borderId="5" applyNumberFormat="0" applyAlignment="0" applyProtection="0"/>
    <xf numFmtId="0" fontId="25" fillId="85" borderId="0" applyNumberFormat="0" applyBorder="0" applyAlignment="0" applyProtection="0"/>
    <xf numFmtId="0" fontId="25" fillId="84" borderId="0" applyNumberFormat="0" applyBorder="0" applyAlignment="0" applyProtection="0"/>
    <xf numFmtId="0" fontId="25" fillId="83" borderId="0" applyNumberFormat="0" applyBorder="0" applyAlignment="0" applyProtection="0"/>
    <xf numFmtId="0" fontId="25" fillId="27" borderId="0" applyNumberFormat="0" applyBorder="0" applyAlignment="0" applyProtection="0"/>
    <xf numFmtId="0" fontId="25" fillId="82" borderId="0" applyNumberFormat="0" applyBorder="0" applyAlignment="0" applyProtection="0"/>
    <xf numFmtId="0" fontId="25" fillId="80" borderId="0" applyNumberFormat="0" applyBorder="0" applyAlignment="0" applyProtection="0"/>
    <xf numFmtId="0" fontId="3" fillId="0" borderId="0"/>
    <xf numFmtId="0" fontId="4" fillId="0" borderId="0"/>
    <xf numFmtId="0" fontId="4" fillId="0" borderId="0"/>
    <xf numFmtId="183" fontId="3" fillId="0" borderId="0"/>
    <xf numFmtId="183" fontId="3" fillId="0" borderId="0"/>
    <xf numFmtId="0" fontId="176" fillId="0" borderId="0"/>
    <xf numFmtId="0" fontId="176" fillId="0" borderId="0"/>
    <xf numFmtId="0" fontId="176" fillId="0" borderId="0"/>
    <xf numFmtId="0" fontId="17" fillId="0" borderId="0"/>
    <xf numFmtId="0" fontId="177" fillId="0" borderId="0"/>
    <xf numFmtId="1" fontId="178" fillId="89" borderId="59" applyNumberFormat="0" applyBorder="0" applyAlignment="0">
      <alignment horizontal="center" vertical="top" wrapText="1"/>
      <protection hidden="1"/>
    </xf>
    <xf numFmtId="174" fontId="103" fillId="0" borderId="0" applyBorder="0">
      <alignment horizontal="right"/>
    </xf>
    <xf numFmtId="174" fontId="103" fillId="0" borderId="60" applyAlignment="0">
      <alignment horizontal="right"/>
    </xf>
    <xf numFmtId="168" fontId="4" fillId="0" borderId="0" applyFont="0" applyFill="0" applyBorder="0" applyAlignment="0" applyProtection="0"/>
    <xf numFmtId="0" fontId="179" fillId="0" borderId="0"/>
    <xf numFmtId="0" fontId="4" fillId="0" borderId="0" applyNumberFormat="0" applyFont="0" applyFill="0" applyBorder="0" applyAlignment="0" applyProtection="0"/>
    <xf numFmtId="43" fontId="4" fillId="0" borderId="0" applyFont="0" applyFill="0" applyBorder="0" applyAlignment="0" applyProtection="0"/>
    <xf numFmtId="170" fontId="4" fillId="0" borderId="0" applyFont="0" applyFill="0" applyBorder="0" applyAlignment="0" applyProtection="0"/>
    <xf numFmtId="170" fontId="3" fillId="0" borderId="0" applyFont="0" applyFill="0" applyBorder="0" applyAlignment="0" applyProtection="0"/>
    <xf numFmtId="1" fontId="180" fillId="90" borderId="61" applyNumberFormat="0" applyBorder="0" applyAlignment="0">
      <alignment horizontal="centerContinuous" vertical="center"/>
      <protection locked="0"/>
    </xf>
    <xf numFmtId="0" fontId="181" fillId="0" borderId="0" applyNumberFormat="0" applyFill="0" applyBorder="0" applyAlignment="0" applyProtection="0">
      <alignment vertical="top"/>
      <protection locked="0"/>
    </xf>
    <xf numFmtId="213" fontId="66" fillId="51" borderId="0">
      <alignment horizontal="center"/>
    </xf>
    <xf numFmtId="0" fontId="4" fillId="0" borderId="0"/>
    <xf numFmtId="0" fontId="21" fillId="0" borderId="0"/>
    <xf numFmtId="0" fontId="3" fillId="0" borderId="0"/>
    <xf numFmtId="0" fontId="3" fillId="0" borderId="0"/>
    <xf numFmtId="0" fontId="4" fillId="0" borderId="0"/>
    <xf numFmtId="0" fontId="4" fillId="0" borderId="0"/>
    <xf numFmtId="0" fontId="51" fillId="0" borderId="0"/>
    <xf numFmtId="0" fontId="51" fillId="0" borderId="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1" fontId="182" fillId="3" borderId="0">
      <alignment horizontal="center"/>
    </xf>
    <xf numFmtId="4" fontId="5" fillId="65" borderId="0" applyNumberFormat="0" applyProtection="0">
      <alignment horizontal="left" vertical="center" indent="1"/>
    </xf>
    <xf numFmtId="4" fontId="35" fillId="90" borderId="26" applyNumberFormat="0" applyProtection="0">
      <alignment horizontal="right" vertical="center"/>
    </xf>
    <xf numFmtId="4" fontId="102" fillId="66" borderId="41" applyNumberFormat="0" applyProtection="0">
      <alignment horizontal="left" vertical="center" indent="1"/>
    </xf>
    <xf numFmtId="4" fontId="105" fillId="61" borderId="64" applyNumberFormat="0" applyProtection="0">
      <alignment horizontal="left" vertical="center" indent="1"/>
    </xf>
    <xf numFmtId="38" fontId="87" fillId="91" borderId="65" applyNumberFormat="0" applyFont="0" applyAlignment="0">
      <alignment vertical="top" wrapText="1"/>
      <protection locked="0"/>
    </xf>
    <xf numFmtId="9" fontId="4" fillId="0" borderId="0" applyFont="0" applyFill="0" applyBorder="0" applyAlignment="0" applyProtection="0"/>
    <xf numFmtId="9" fontId="4" fillId="0" borderId="0" applyFont="0" applyFill="0" applyBorder="0" applyAlignment="0" applyProtection="0"/>
    <xf numFmtId="49" fontId="88" fillId="0" borderId="0" applyFont="0" applyFill="0" applyBorder="0" applyAlignment="0" applyProtection="0"/>
    <xf numFmtId="199" fontId="77" fillId="3" borderId="0">
      <protection hidden="1"/>
    </xf>
    <xf numFmtId="174" fontId="183" fillId="0" borderId="0"/>
    <xf numFmtId="174" fontId="103" fillId="0" borderId="63"/>
    <xf numFmtId="214" fontId="182" fillId="3" borderId="59" applyBorder="0">
      <alignment horizontal="right" vertical="center"/>
      <protection locked="0"/>
    </xf>
    <xf numFmtId="0" fontId="184" fillId="92" borderId="65" applyNumberFormat="0" applyAlignment="0"/>
    <xf numFmtId="0" fontId="185" fillId="93" borderId="65" applyNumberFormat="0" applyFont="0" applyAlignment="0"/>
    <xf numFmtId="0" fontId="186" fillId="3" borderId="0" applyNumberFormat="0" applyFont="0" applyAlignment="0"/>
    <xf numFmtId="1" fontId="4" fillId="0" borderId="0">
      <alignment horizontal="center"/>
    </xf>
    <xf numFmtId="0" fontId="4" fillId="0" borderId="0"/>
    <xf numFmtId="183" fontId="3" fillId="0" borderId="0"/>
    <xf numFmtId="183" fontId="3" fillId="0" borderId="0"/>
    <xf numFmtId="183" fontId="3" fillId="0" borderId="0"/>
    <xf numFmtId="183" fontId="3" fillId="0" borderId="0"/>
    <xf numFmtId="183" fontId="3"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17" fillId="0" borderId="0"/>
    <xf numFmtId="225" fontId="210" fillId="0" borderId="0">
      <protection locked="0"/>
    </xf>
    <xf numFmtId="0" fontId="176" fillId="0" borderId="0"/>
    <xf numFmtId="0" fontId="176" fillId="0" borderId="0"/>
    <xf numFmtId="0" fontId="176" fillId="0" borderId="0"/>
    <xf numFmtId="224" fontId="174"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216" fontId="174" fillId="0" borderId="0" applyFont="0" applyFill="0" applyBorder="0" applyAlignment="0" applyProtection="0"/>
    <xf numFmtId="0" fontId="176" fillId="0" borderId="0"/>
    <xf numFmtId="216" fontId="174" fillId="0" borderId="0" applyFont="0" applyFill="0" applyBorder="0" applyAlignment="0" applyProtection="0"/>
    <xf numFmtId="216" fontId="174" fillId="0" borderId="0" applyFont="0" applyFill="0" applyBorder="0" applyAlignment="0" applyProtection="0"/>
    <xf numFmtId="223" fontId="188" fillId="0" borderId="0" applyFont="0" applyFill="0" applyBorder="0" applyAlignment="0" applyProtection="0"/>
    <xf numFmtId="222" fontId="188" fillId="0" borderId="0" applyFont="0" applyFill="0" applyBorder="0" applyAlignment="0" applyProtection="0"/>
    <xf numFmtId="221" fontId="188" fillId="0" borderId="0" applyFont="0" applyFill="0" applyBorder="0" applyAlignment="0" applyProtection="0"/>
    <xf numFmtId="220" fontId="209" fillId="0" borderId="0" applyFont="0" applyBorder="0" applyAlignment="0"/>
    <xf numFmtId="0" fontId="23" fillId="36" borderId="0" applyNumberFormat="0" applyBorder="0" applyAlignment="0" applyProtection="0"/>
    <xf numFmtId="0" fontId="23" fillId="33" borderId="0" applyNumberFormat="0" applyBorder="0" applyAlignment="0" applyProtection="0"/>
    <xf numFmtId="0" fontId="23" fillId="32" borderId="0" applyNumberFormat="0" applyBorder="0" applyAlignment="0" applyProtection="0"/>
    <xf numFmtId="0" fontId="23" fillId="18" borderId="0" applyNumberFormat="0" applyBorder="0" applyAlignment="0" applyProtection="0"/>
    <xf numFmtId="0" fontId="23" fillId="28" borderId="0" applyNumberFormat="0" applyBorder="0" applyAlignment="0" applyProtection="0"/>
    <xf numFmtId="0" fontId="23" fillId="24" borderId="0" applyNumberFormat="0" applyBorder="0" applyAlignment="0" applyProtection="0"/>
    <xf numFmtId="219" fontId="188" fillId="0" borderId="68" applyFont="0" applyFill="0" applyBorder="0" applyProtection="0">
      <alignment horizontal="center"/>
      <protection locked="0"/>
    </xf>
    <xf numFmtId="0" fontId="208" fillId="0" borderId="0" applyNumberFormat="0" applyFill="0" applyBorder="0" applyAlignment="0" applyProtection="0"/>
    <xf numFmtId="0" fontId="208" fillId="0" borderId="29" applyNumberFormat="0" applyFill="0" applyAlignment="0" applyProtection="0"/>
    <xf numFmtId="0" fontId="207" fillId="0" borderId="28" applyNumberFormat="0" applyFill="0" applyAlignment="0" applyProtection="0"/>
    <xf numFmtId="0" fontId="206" fillId="0" borderId="27" applyNumberFormat="0" applyFill="0" applyAlignment="0" applyProtection="0"/>
    <xf numFmtId="0" fontId="170" fillId="0" borderId="0" applyNumberFormat="0" applyFill="0" applyBorder="0" applyAlignment="0" applyProtection="0"/>
    <xf numFmtId="218" fontId="205" fillId="51" borderId="0">
      <alignment horizontal="center" vertical="top" wrapText="1"/>
    </xf>
    <xf numFmtId="0" fontId="39" fillId="40" borderId="10" applyNumberFormat="0" applyAlignment="0" applyProtection="0"/>
    <xf numFmtId="0" fontId="204" fillId="0" borderId="0" applyFill="0" applyBorder="0" applyProtection="0">
      <alignment horizontal="center"/>
      <protection locked="0"/>
    </xf>
    <xf numFmtId="0" fontId="39" fillId="40" borderId="10" applyNumberFormat="0" applyAlignment="0" applyProtection="0"/>
    <xf numFmtId="0" fontId="203" fillId="0" borderId="20" applyNumberFormat="0" applyFill="0" applyAlignment="0" applyProtection="0"/>
    <xf numFmtId="0" fontId="25" fillId="80" borderId="0" applyNumberFormat="0" applyBorder="0" applyAlignment="0" applyProtection="0"/>
    <xf numFmtId="0" fontId="4" fillId="0" borderId="0"/>
    <xf numFmtId="0" fontId="25" fillId="82" borderId="0" applyNumberFormat="0" applyBorder="0" applyAlignment="0" applyProtection="0"/>
    <xf numFmtId="0" fontId="37" fillId="19" borderId="5" applyNumberFormat="0" applyAlignment="0" applyProtection="0"/>
    <xf numFmtId="0" fontId="37" fillId="19" borderId="5" applyNumberFormat="0" applyAlignment="0" applyProtection="0"/>
    <xf numFmtId="0" fontId="25" fillId="27" borderId="0" applyNumberFormat="0" applyBorder="0" applyAlignment="0" applyProtection="0"/>
    <xf numFmtId="0" fontId="25" fillId="83" borderId="0" applyNumberFormat="0" applyBorder="0" applyAlignment="0" applyProtection="0"/>
    <xf numFmtId="0" fontId="25" fillId="84" borderId="0" applyNumberFormat="0" applyBorder="0" applyAlignment="0" applyProtection="0"/>
    <xf numFmtId="0" fontId="202" fillId="0" borderId="0"/>
    <xf numFmtId="0" fontId="25" fillId="85" borderId="0" applyNumberFormat="0" applyBorder="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30" fillId="28" borderId="67" applyNumberFormat="0" applyAlignment="0" applyProtection="0"/>
    <xf numFmtId="0" fontId="29" fillId="16" borderId="0" applyNumberFormat="0" applyBorder="0" applyAlignment="0" applyProtection="0"/>
    <xf numFmtId="0" fontId="4" fillId="0" borderId="0"/>
    <xf numFmtId="0" fontId="132" fillId="28" borderId="26" applyNumberFormat="0" applyAlignment="0" applyProtection="0"/>
    <xf numFmtId="0" fontId="201" fillId="19" borderId="3" applyNumberFormat="0" applyFont="0" applyBorder="0" applyAlignment="0" applyProtection="0">
      <protection hidden="1"/>
    </xf>
    <xf numFmtId="0" fontId="200" fillId="19" borderId="3" applyNumberFormat="0" applyFont="0" applyBorder="0" applyAlignment="0" applyProtection="0">
      <protection hidden="1"/>
    </xf>
    <xf numFmtId="0" fontId="199" fillId="0" borderId="3">
      <protection hidden="1"/>
    </xf>
    <xf numFmtId="0" fontId="195" fillId="36" borderId="0" applyNumberFormat="0" applyBorder="0" applyAlignment="0" applyProtection="0"/>
    <xf numFmtId="0" fontId="195" fillId="33" borderId="0" applyNumberFormat="0" applyBorder="0" applyAlignment="0" applyProtection="0"/>
    <xf numFmtId="0" fontId="195" fillId="17" borderId="0" applyNumberFormat="0" applyBorder="0" applyAlignment="0" applyProtection="0"/>
    <xf numFmtId="0" fontId="195" fillId="74" borderId="0" applyNumberFormat="0" applyBorder="0" applyAlignment="0" applyProtection="0"/>
    <xf numFmtId="0" fontId="195" fillId="36" borderId="0" applyNumberFormat="0" applyBorder="0" applyAlignment="0" applyProtection="0"/>
    <xf numFmtId="0" fontId="195" fillId="33" borderId="0" applyNumberFormat="0" applyBorder="0" applyAlignment="0" applyProtection="0"/>
    <xf numFmtId="0" fontId="25" fillId="10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5" fillId="85" borderId="0" applyNumberFormat="0" applyBorder="0" applyAlignment="0" applyProtection="0"/>
    <xf numFmtId="0" fontId="25" fillId="105"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5" fillId="84" borderId="0" applyNumberFormat="0" applyBorder="0" applyAlignment="0" applyProtection="0"/>
    <xf numFmtId="0" fontId="25" fillId="104"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5" fillId="83" borderId="0" applyNumberFormat="0" applyBorder="0" applyAlignment="0" applyProtection="0"/>
    <xf numFmtId="0" fontId="25" fillId="103"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215" fontId="4" fillId="0" borderId="0" applyFont="0" applyFill="0" applyBorder="0" applyAlignment="0" applyProtection="0"/>
    <xf numFmtId="0" fontId="25" fillId="27" borderId="0" applyNumberFormat="0" applyBorder="0" applyAlignment="0" applyProtection="0"/>
    <xf numFmtId="0" fontId="25" fillId="82"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5" fillId="82" borderId="0" applyNumberFormat="0" applyBorder="0" applyAlignment="0" applyProtection="0"/>
    <xf numFmtId="0" fontId="25" fillId="80"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168" fontId="124" fillId="0" borderId="0" applyFont="0" applyFill="0" applyBorder="0" applyAlignment="0" applyProtection="0"/>
    <xf numFmtId="0" fontId="23" fillId="24" borderId="0" applyNumberFormat="0" applyBorder="0" applyAlignment="0" applyProtection="0"/>
    <xf numFmtId="0" fontId="23" fillId="24" borderId="0" applyNumberFormat="0" applyBorder="0" applyAlignment="0" applyProtection="0"/>
    <xf numFmtId="168" fontId="21" fillId="0" borderId="0" applyFont="0" applyFill="0" applyBorder="0" applyAlignment="0" applyProtection="0"/>
    <xf numFmtId="0" fontId="23" fillId="24" borderId="0" applyNumberFormat="0" applyBorder="0" applyAlignment="0" applyProtection="0"/>
    <xf numFmtId="196" fontId="4" fillId="0" borderId="0" applyFont="0" applyFill="0" applyBorder="0" applyAlignment="0" applyProtection="0"/>
    <xf numFmtId="0" fontId="25" fillId="80" borderId="0" applyNumberFormat="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198" fillId="0" borderId="0">
      <alignment horizontal="right"/>
    </xf>
    <xf numFmtId="217" fontId="197" fillId="0" borderId="0" applyFont="0" applyFill="0" applyBorder="0">
      <alignment horizontal="center"/>
    </xf>
    <xf numFmtId="0" fontId="196" fillId="62" borderId="0" applyNumberFormat="0" applyBorder="0" applyAlignment="0" applyProtection="0"/>
    <xf numFmtId="0" fontId="196" fillId="33" borderId="0" applyNumberFormat="0" applyBorder="0" applyAlignment="0" applyProtection="0"/>
    <xf numFmtId="0" fontId="196" fillId="32" borderId="0" applyNumberFormat="0" applyBorder="0" applyAlignment="0" applyProtection="0"/>
    <xf numFmtId="0" fontId="196" fillId="63" borderId="0" applyNumberFormat="0" applyBorder="0" applyAlignment="0" applyProtection="0"/>
    <xf numFmtId="0" fontId="196" fillId="12" borderId="0" applyNumberFormat="0" applyBorder="0" applyAlignment="0" applyProtection="0"/>
    <xf numFmtId="0" fontId="196" fillId="79" borderId="0" applyNumberFormat="0" applyBorder="0" applyAlignment="0" applyProtection="0"/>
    <xf numFmtId="0" fontId="23" fillId="62" borderId="0" applyNumberFormat="0" applyBorder="0" applyAlignment="0" applyProtection="0"/>
    <xf numFmtId="0" fontId="23" fillId="33" borderId="0" applyNumberFormat="0" applyBorder="0" applyAlignment="0" applyProtection="0"/>
    <xf numFmtId="0" fontId="23" fillId="32" borderId="0" applyNumberFormat="0" applyBorder="0" applyAlignment="0" applyProtection="0"/>
    <xf numFmtId="0" fontId="23" fillId="63" borderId="0" applyNumberFormat="0" applyBorder="0" applyAlignment="0" applyProtection="0"/>
    <xf numFmtId="0" fontId="187" fillId="0" borderId="0" applyNumberFormat="0" applyFill="0" applyBorder="0" applyAlignment="0" applyProtection="0">
      <alignment vertical="top"/>
      <protection locked="0"/>
    </xf>
    <xf numFmtId="0" fontId="23" fillId="12" borderId="0" applyNumberFormat="0" applyBorder="0" applyAlignment="0" applyProtection="0"/>
    <xf numFmtId="0" fontId="23" fillId="79" borderId="0" applyNumberFormat="0" applyBorder="0" applyAlignment="0" applyProtection="0"/>
    <xf numFmtId="0" fontId="23" fillId="62" borderId="0" applyNumberFormat="0" applyBorder="0" applyAlignment="0" applyProtection="0"/>
    <xf numFmtId="0" fontId="23" fillId="33" borderId="0" applyNumberFormat="0" applyBorder="0" applyAlignment="0" applyProtection="0"/>
    <xf numFmtId="0" fontId="23" fillId="32" borderId="0" applyNumberFormat="0" applyBorder="0" applyAlignment="0" applyProtection="0"/>
    <xf numFmtId="0" fontId="23" fillId="63" borderId="0" applyNumberFormat="0" applyBorder="0" applyAlignment="0" applyProtection="0"/>
    <xf numFmtId="0" fontId="23" fillId="12" borderId="0" applyNumberFormat="0" applyBorder="0" applyAlignment="0" applyProtection="0"/>
    <xf numFmtId="0" fontId="23" fillId="79" borderId="0" applyNumberFormat="0" applyBorder="0" applyAlignment="0" applyProtection="0"/>
    <xf numFmtId="0" fontId="195" fillId="20" borderId="0" applyNumberFormat="0" applyBorder="0" applyAlignment="0" applyProtection="0"/>
    <xf numFmtId="0" fontId="195" fillId="100" borderId="0" applyNumberFormat="0" applyBorder="0" applyAlignment="0" applyProtection="0"/>
    <xf numFmtId="0" fontId="195" fillId="19" borderId="0" applyNumberFormat="0" applyBorder="0" applyAlignment="0" applyProtection="0"/>
    <xf numFmtId="0" fontId="195" fillId="74" borderId="0" applyNumberFormat="0" applyBorder="0" applyAlignment="0" applyProtection="0"/>
    <xf numFmtId="0" fontId="195" fillId="102" borderId="0" applyNumberFormat="0" applyBorder="0" applyAlignment="0" applyProtection="0"/>
    <xf numFmtId="0" fontId="195" fillId="100" borderId="0" applyNumberFormat="0" applyBorder="0" applyAlignment="0" applyProtection="0"/>
    <xf numFmtId="0" fontId="194" fillId="101" borderId="0" applyNumberFormat="0" applyBorder="0" applyAlignment="0" applyProtection="0"/>
    <xf numFmtId="0" fontId="194" fillId="68" borderId="0" applyNumberFormat="0" applyBorder="0" applyAlignment="0" applyProtection="0"/>
    <xf numFmtId="0" fontId="194" fillId="59" borderId="0" applyNumberFormat="0" applyBorder="0" applyAlignment="0" applyProtection="0"/>
    <xf numFmtId="0" fontId="194" fillId="33" borderId="0" applyNumberFormat="0" applyBorder="0" applyAlignment="0" applyProtection="0"/>
    <xf numFmtId="0" fontId="194" fillId="81" borderId="0" applyNumberFormat="0" applyBorder="0" applyAlignment="0" applyProtection="0"/>
    <xf numFmtId="0" fontId="194" fillId="63" borderId="0" applyNumberFormat="0" applyBorder="0" applyAlignment="0" applyProtection="0"/>
    <xf numFmtId="0" fontId="23" fillId="62" borderId="0" applyNumberFormat="0" applyBorder="0" applyAlignment="0" applyProtection="0"/>
    <xf numFmtId="0" fontId="23" fillId="33" borderId="0" applyNumberFormat="0" applyBorder="0" applyAlignment="0" applyProtection="0"/>
    <xf numFmtId="0" fontId="23" fillId="32" borderId="0" applyNumberFormat="0" applyBorder="0" applyAlignment="0" applyProtection="0"/>
    <xf numFmtId="0" fontId="23" fillId="63" borderId="0" applyNumberFormat="0" applyBorder="0" applyAlignment="0" applyProtection="0"/>
    <xf numFmtId="0" fontId="23" fillId="79" borderId="0" applyNumberFormat="0" applyBorder="0" applyAlignment="0" applyProtection="0"/>
    <xf numFmtId="0" fontId="193" fillId="55" borderId="0" applyNumberFormat="0" applyBorder="0" applyAlignment="0" applyProtection="0"/>
    <xf numFmtId="0" fontId="193" fillId="15" borderId="0" applyNumberFormat="0" applyBorder="0" applyAlignment="0" applyProtection="0"/>
    <xf numFmtId="0" fontId="193" fillId="59" borderId="0" applyNumberFormat="0" applyBorder="0" applyAlignment="0" applyProtection="0"/>
    <xf numFmtId="0" fontId="193" fillId="63" borderId="0" applyNumberFormat="0" applyBorder="0" applyAlignment="0" applyProtection="0"/>
    <xf numFmtId="0" fontId="193" fillId="12" borderId="0" applyNumberFormat="0" applyBorder="0" applyAlignment="0" applyProtection="0"/>
    <xf numFmtId="0" fontId="193" fillId="15" borderId="0" applyNumberFormat="0" applyBorder="0" applyAlignment="0" applyProtection="0"/>
    <xf numFmtId="0" fontId="21" fillId="15" borderId="0" applyNumberFormat="0" applyBorder="0" applyAlignment="0" applyProtection="0"/>
    <xf numFmtId="0" fontId="21" fillId="55" borderId="0" applyNumberFormat="0" applyBorder="0" applyAlignment="0" applyProtection="0"/>
    <xf numFmtId="0" fontId="21" fillId="15" borderId="0" applyNumberFormat="0" applyBorder="0" applyAlignment="0" applyProtection="0"/>
    <xf numFmtId="0" fontId="21" fillId="59" borderId="0" applyNumberFormat="0" applyBorder="0" applyAlignment="0" applyProtection="0"/>
    <xf numFmtId="0" fontId="21" fillId="63" borderId="0" applyNumberFormat="0" applyBorder="0" applyAlignment="0" applyProtection="0"/>
    <xf numFmtId="0" fontId="21" fillId="12" borderId="0" applyNumberFormat="0" applyBorder="0" applyAlignment="0" applyProtection="0"/>
    <xf numFmtId="0" fontId="21" fillId="55" borderId="0" applyNumberFormat="0" applyBorder="0" applyAlignment="0" applyProtection="0"/>
    <xf numFmtId="0" fontId="21" fillId="15" borderId="0" applyNumberFormat="0" applyBorder="0" applyAlignment="0" applyProtection="0"/>
    <xf numFmtId="0" fontId="21" fillId="59" borderId="0" applyNumberFormat="0" applyBorder="0" applyAlignment="0" applyProtection="0"/>
    <xf numFmtId="0" fontId="21" fillId="63"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24" fillId="20" borderId="0" applyNumberFormat="0" applyBorder="0" applyAlignment="0" applyProtection="0"/>
    <xf numFmtId="0" fontId="24" fillId="96" borderId="0" applyNumberFormat="0" applyBorder="0" applyAlignment="0" applyProtection="0"/>
    <xf numFmtId="0" fontId="24" fillId="19" borderId="0" applyNumberFormat="0" applyBorder="0" applyAlignment="0" applyProtection="0"/>
    <xf numFmtId="0" fontId="24" fillId="74" borderId="0" applyNumberFormat="0" applyBorder="0" applyAlignment="0" applyProtection="0"/>
    <xf numFmtId="0" fontId="24" fillId="97" borderId="0" applyNumberFormat="0" applyBorder="0" applyAlignment="0" applyProtection="0"/>
    <xf numFmtId="0" fontId="24" fillId="100" borderId="0" applyNumberFormat="0" applyBorder="0" applyAlignment="0" applyProtection="0"/>
    <xf numFmtId="0" fontId="192" fillId="99" borderId="0" applyNumberFormat="0" applyBorder="0" applyAlignment="0" applyProtection="0"/>
    <xf numFmtId="0" fontId="192" fillId="11" borderId="0" applyNumberFormat="0" applyBorder="0" applyAlignment="0" applyProtection="0"/>
    <xf numFmtId="0" fontId="192" fillId="14" borderId="0" applyNumberFormat="0" applyBorder="0" applyAlignment="0" applyProtection="0"/>
    <xf numFmtId="0" fontId="192" fillId="69" borderId="0" applyNumberFormat="0" applyBorder="0" applyAlignment="0" applyProtection="0"/>
    <xf numFmtId="0" fontId="192" fillId="98" borderId="0" applyNumberFormat="0" applyBorder="0" applyAlignment="0" applyProtection="0"/>
    <xf numFmtId="0" fontId="192" fillId="11" borderId="0" applyNumberFormat="0" applyBorder="0" applyAlignment="0" applyProtection="0"/>
    <xf numFmtId="0" fontId="21" fillId="55" borderId="0" applyNumberFormat="0" applyBorder="0" applyAlignment="0" applyProtection="0"/>
    <xf numFmtId="0" fontId="21" fillId="15" borderId="0" applyNumberFormat="0" applyBorder="0" applyAlignment="0" applyProtection="0"/>
    <xf numFmtId="0" fontId="21" fillId="59" borderId="0" applyNumberFormat="0" applyBorder="0" applyAlignment="0" applyProtection="0"/>
    <xf numFmtId="0" fontId="21" fillId="63" borderId="0" applyNumberFormat="0" applyBorder="0" applyAlignment="0" applyProtection="0"/>
    <xf numFmtId="0" fontId="21" fillId="15" borderId="0" applyNumberFormat="0" applyBorder="0" applyAlignment="0" applyProtection="0"/>
    <xf numFmtId="0" fontId="193" fillId="20" borderId="0" applyNumberFormat="0" applyBorder="0" applyAlignment="0" applyProtection="0"/>
    <xf numFmtId="0" fontId="193" fillId="78" borderId="0" applyNumberFormat="0" applyBorder="0" applyAlignment="0" applyProtection="0"/>
    <xf numFmtId="0" fontId="193" fillId="59" borderId="0" applyNumberFormat="0" applyBorder="0" applyAlignment="0" applyProtection="0"/>
    <xf numFmtId="0" fontId="193" fillId="49" borderId="0" applyNumberFormat="0" applyBorder="0" applyAlignment="0" applyProtection="0"/>
    <xf numFmtId="0" fontId="193" fillId="16" borderId="0" applyNumberFormat="0" applyBorder="0" applyAlignment="0" applyProtection="0"/>
    <xf numFmtId="0" fontId="193" fillId="77" borderId="0" applyNumberFormat="0" applyBorder="0" applyAlignment="0" applyProtection="0"/>
    <xf numFmtId="0" fontId="124" fillId="0" borderId="0"/>
    <xf numFmtId="0" fontId="21" fillId="20" borderId="0" applyNumberFormat="0" applyBorder="0" applyAlignment="0" applyProtection="0"/>
    <xf numFmtId="0" fontId="21" fillId="78" borderId="0" applyNumberFormat="0" applyBorder="0" applyAlignment="0" applyProtection="0"/>
    <xf numFmtId="0" fontId="21" fillId="59" borderId="0" applyNumberFormat="0" applyBorder="0" applyAlignment="0" applyProtection="0"/>
    <xf numFmtId="0" fontId="21" fillId="49" borderId="0" applyNumberFormat="0" applyBorder="0" applyAlignment="0" applyProtection="0"/>
    <xf numFmtId="0" fontId="21" fillId="16" borderId="0" applyNumberFormat="0" applyBorder="0" applyAlignment="0" applyProtection="0"/>
    <xf numFmtId="0" fontId="21" fillId="77" borderId="0" applyNumberFormat="0" applyBorder="0" applyAlignment="0" applyProtection="0"/>
    <xf numFmtId="0" fontId="21" fillId="0" borderId="0"/>
    <xf numFmtId="0" fontId="21" fillId="20" borderId="0" applyNumberFormat="0" applyBorder="0" applyAlignment="0" applyProtection="0"/>
    <xf numFmtId="0" fontId="21" fillId="78" borderId="0" applyNumberFormat="0" applyBorder="0" applyAlignment="0" applyProtection="0"/>
    <xf numFmtId="0" fontId="4" fillId="0" borderId="0"/>
    <xf numFmtId="0" fontId="21" fillId="59" borderId="0" applyNumberFormat="0" applyBorder="0" applyAlignment="0" applyProtection="0"/>
    <xf numFmtId="0" fontId="21" fillId="49" borderId="0" applyNumberFormat="0" applyBorder="0" applyAlignment="0" applyProtection="0"/>
    <xf numFmtId="0" fontId="21" fillId="16" borderId="0" applyNumberFormat="0" applyBorder="0" applyAlignment="0" applyProtection="0"/>
    <xf numFmtId="0" fontId="21" fillId="77" borderId="0" applyNumberFormat="0" applyBorder="0" applyAlignment="0" applyProtection="0"/>
    <xf numFmtId="0" fontId="24" fillId="20" borderId="0" applyNumberFormat="0" applyBorder="0" applyAlignment="0" applyProtection="0"/>
    <xf numFmtId="0" fontId="24" fillId="96" borderId="0" applyNumberFormat="0" applyBorder="0" applyAlignment="0" applyProtection="0"/>
    <xf numFmtId="0" fontId="24" fillId="68" borderId="0" applyNumberFormat="0" applyBorder="0" applyAlignment="0" applyProtection="0"/>
    <xf numFmtId="0" fontId="24" fillId="74" borderId="0" applyNumberFormat="0" applyBorder="0" applyAlignment="0" applyProtection="0"/>
    <xf numFmtId="0" fontId="24" fillId="97" borderId="0" applyNumberFormat="0" applyBorder="0" applyAlignment="0" applyProtection="0"/>
    <xf numFmtId="0" fontId="24" fillId="96" borderId="0" applyNumberFormat="0" applyBorder="0" applyAlignment="0" applyProtection="0"/>
    <xf numFmtId="0" fontId="192" fillId="96" borderId="0" applyNumberFormat="0" applyBorder="0" applyAlignment="0" applyProtection="0"/>
    <xf numFmtId="0" fontId="192" fillId="19" borderId="0" applyNumberFormat="0" applyBorder="0" applyAlignment="0" applyProtection="0"/>
    <xf numFmtId="0" fontId="192" fillId="54" borderId="0" applyNumberFormat="0" applyBorder="0" applyAlignment="0" applyProtection="0"/>
    <xf numFmtId="0" fontId="192" fillId="40" borderId="0" applyNumberFormat="0" applyBorder="0" applyAlignment="0" applyProtection="0"/>
    <xf numFmtId="0" fontId="25" fillId="80" borderId="0" applyNumberFormat="0" applyBorder="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192" fillId="95" borderId="0" applyNumberFormat="0" applyBorder="0" applyAlignment="0" applyProtection="0"/>
    <xf numFmtId="0" fontId="192" fillId="19" borderId="0" applyNumberFormat="0" applyBorder="0" applyAlignment="0" applyProtection="0"/>
    <xf numFmtId="0" fontId="21" fillId="20" borderId="0" applyNumberFormat="0" applyBorder="0" applyAlignment="0" applyProtection="0"/>
    <xf numFmtId="0" fontId="21" fillId="78" borderId="0" applyNumberFormat="0" applyBorder="0" applyAlignment="0" applyProtection="0"/>
    <xf numFmtId="0" fontId="21" fillId="59" borderId="0" applyNumberFormat="0" applyBorder="0" applyAlignment="0" applyProtection="0"/>
    <xf numFmtId="0" fontId="21" fillId="49" borderId="0" applyNumberFormat="0" applyBorder="0" applyAlignment="0" applyProtection="0"/>
    <xf numFmtId="0" fontId="21" fillId="16" borderId="0" applyNumberFormat="0" applyBorder="0" applyAlignment="0" applyProtection="0"/>
    <xf numFmtId="0" fontId="21" fillId="77" borderId="0" applyNumberFormat="0" applyBorder="0" applyAlignment="0" applyProtection="0"/>
    <xf numFmtId="0" fontId="49" fillId="0" borderId="0" applyFill="0" applyBorder="0">
      <alignment vertical="center"/>
    </xf>
    <xf numFmtId="0" fontId="171" fillId="0" borderId="0" applyFill="0" applyBorder="0">
      <alignment vertical="center"/>
    </xf>
    <xf numFmtId="49" fontId="191" fillId="2" borderId="0" applyFill="0" applyBorder="0">
      <alignment horizontal="left"/>
    </xf>
    <xf numFmtId="216" fontId="190" fillId="0" borderId="0">
      <alignment horizontal="center"/>
    </xf>
    <xf numFmtId="0" fontId="17" fillId="0" borderId="0"/>
    <xf numFmtId="0" fontId="176" fillId="0" borderId="0"/>
    <xf numFmtId="0" fontId="176" fillId="0" borderId="0"/>
    <xf numFmtId="0" fontId="17" fillId="0" borderId="0"/>
    <xf numFmtId="0" fontId="176" fillId="0" borderId="0"/>
    <xf numFmtId="0" fontId="176" fillId="0" borderId="0"/>
    <xf numFmtId="0" fontId="25" fillId="80" borderId="0" applyNumberFormat="0" applyBorder="0" applyAlignment="0" applyProtection="0"/>
    <xf numFmtId="4" fontId="66" fillId="0" borderId="66" applyNumberFormat="0" applyProtection="0">
      <alignment horizontal="left" vertical="center" indent="1"/>
    </xf>
    <xf numFmtId="0" fontId="17" fillId="0" borderId="0"/>
    <xf numFmtId="0" fontId="96" fillId="3" borderId="33" applyProtection="0">
      <alignment horizontal="centerContinuous"/>
      <protection locked="0"/>
    </xf>
    <xf numFmtId="0" fontId="45" fillId="3" borderId="38" applyProtection="0">
      <alignment horizontal="center" wrapText="1"/>
      <protection locked="0"/>
    </xf>
    <xf numFmtId="0" fontId="17" fillId="0" borderId="0"/>
    <xf numFmtId="0" fontId="25" fillId="80" borderId="0" applyNumberFormat="0" applyBorder="0" applyAlignment="0" applyProtection="0"/>
    <xf numFmtId="0" fontId="25" fillId="82" borderId="0" applyNumberFormat="0" applyBorder="0" applyAlignment="0" applyProtection="0"/>
    <xf numFmtId="0" fontId="176" fillId="0" borderId="0"/>
    <xf numFmtId="0" fontId="176" fillId="0" borderId="0"/>
    <xf numFmtId="0" fontId="17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6" fillId="0" borderId="0"/>
    <xf numFmtId="0" fontId="17" fillId="0" borderId="0"/>
    <xf numFmtId="0" fontId="17" fillId="0" borderId="0"/>
    <xf numFmtId="0" fontId="17" fillId="0" borderId="0"/>
    <xf numFmtId="0" fontId="176" fillId="0" borderId="0"/>
    <xf numFmtId="0" fontId="96" fillId="3" borderId="33" applyProtection="0">
      <alignment horizontal="centerContinuous"/>
      <protection locked="0"/>
    </xf>
    <xf numFmtId="0" fontId="17" fillId="0" borderId="0"/>
    <xf numFmtId="0" fontId="17" fillId="0" borderId="0"/>
    <xf numFmtId="0" fontId="4" fillId="0" borderId="0"/>
    <xf numFmtId="0" fontId="4" fillId="0" borderId="0"/>
    <xf numFmtId="0" fontId="176" fillId="0" borderId="0"/>
    <xf numFmtId="0" fontId="176" fillId="0" borderId="0"/>
    <xf numFmtId="0" fontId="176" fillId="0" borderId="0"/>
    <xf numFmtId="0" fontId="17" fillId="0" borderId="0"/>
    <xf numFmtId="0" fontId="176" fillId="0" borderId="0"/>
    <xf numFmtId="0" fontId="176" fillId="0" borderId="0"/>
    <xf numFmtId="0" fontId="66" fillId="19" borderId="66" applyNumberFormat="0" applyProtection="0">
      <alignment horizontal="left" vertical="center" indent="1"/>
    </xf>
    <xf numFmtId="0" fontId="176" fillId="0" borderId="0"/>
    <xf numFmtId="0" fontId="176" fillId="0" borderId="0"/>
    <xf numFmtId="0" fontId="4" fillId="0" borderId="0"/>
    <xf numFmtId="0" fontId="4" fillId="0" borderId="0"/>
    <xf numFmtId="0" fontId="4" fillId="0" borderId="0"/>
    <xf numFmtId="0" fontId="45" fillId="3" borderId="38" applyProtection="0">
      <alignment horizontal="center" wrapText="1"/>
      <protection locked="0"/>
    </xf>
    <xf numFmtId="0" fontId="176" fillId="0" borderId="0"/>
    <xf numFmtId="0" fontId="176" fillId="0" borderId="0"/>
    <xf numFmtId="0" fontId="66" fillId="54" borderId="66" applyNumberFormat="0" applyProtection="0">
      <alignment horizontal="left" vertical="center" indent="1"/>
    </xf>
    <xf numFmtId="0" fontId="176" fillId="0" borderId="0"/>
    <xf numFmtId="0" fontId="176" fillId="0" borderId="0"/>
    <xf numFmtId="0" fontId="176" fillId="0" borderId="0"/>
    <xf numFmtId="0" fontId="176" fillId="0" borderId="0"/>
    <xf numFmtId="0" fontId="176" fillId="0" borderId="0"/>
    <xf numFmtId="0" fontId="176" fillId="0" borderId="0"/>
    <xf numFmtId="0" fontId="176" fillId="0" borderId="0"/>
    <xf numFmtId="0" fontId="17" fillId="0" borderId="0"/>
    <xf numFmtId="0" fontId="66" fillId="15" borderId="66" applyNumberFormat="0" applyProtection="0">
      <alignment horizontal="left" vertical="center" indent="1"/>
    </xf>
    <xf numFmtId="0" fontId="176" fillId="0" borderId="0"/>
    <xf numFmtId="0" fontId="176" fillId="0" borderId="0"/>
    <xf numFmtId="0" fontId="17" fillId="0" borderId="0"/>
    <xf numFmtId="0" fontId="176" fillId="0" borderId="0"/>
    <xf numFmtId="0" fontId="4" fillId="0" borderId="0"/>
    <xf numFmtId="0" fontId="4" fillId="0" borderId="0"/>
    <xf numFmtId="0" fontId="4" fillId="0" borderId="0"/>
    <xf numFmtId="0" fontId="4" fillId="0" borderId="0"/>
    <xf numFmtId="0" fontId="66" fillId="42" borderId="66" applyNumberFormat="0" applyProtection="0">
      <alignment horizontal="left" vertical="center" inden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35" fillId="42" borderId="41" applyNumberFormat="0" applyProtection="0">
      <alignment horizontal="right" vertical="center"/>
    </xf>
    <xf numFmtId="4" fontId="66" fillId="0" borderId="66"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8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6" fillId="0" borderId="0"/>
    <xf numFmtId="0" fontId="17" fillId="0" borderId="0"/>
    <xf numFmtId="0" fontId="17" fillId="0" borderId="0"/>
    <xf numFmtId="0" fontId="17" fillId="0" borderId="0"/>
    <xf numFmtId="0" fontId="176" fillId="0" borderId="0"/>
    <xf numFmtId="0" fontId="176" fillId="0" borderId="0"/>
    <xf numFmtId="0" fontId="4" fillId="0" borderId="0"/>
    <xf numFmtId="9" fontId="124" fillId="0" borderId="0" applyFont="0" applyFill="0" applyBorder="0" applyAlignment="0" applyProtection="0"/>
    <xf numFmtId="0" fontId="4" fillId="0" borderId="0"/>
    <xf numFmtId="9" fontId="21" fillId="0" borderId="0" applyFont="0" applyFill="0" applyBorder="0" applyAlignment="0" applyProtection="0"/>
    <xf numFmtId="0" fontId="4" fillId="0" borderId="0"/>
    <xf numFmtId="9" fontId="5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0" borderId="0"/>
    <xf numFmtId="0" fontId="176" fillId="0" borderId="0"/>
    <xf numFmtId="0" fontId="189" fillId="0" borderId="0"/>
    <xf numFmtId="0" fontId="18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6" fillId="0" borderId="0"/>
    <xf numFmtId="0" fontId="4" fillId="0" borderId="0"/>
    <xf numFmtId="0" fontId="4" fillId="0" borderId="0"/>
    <xf numFmtId="0" fontId="4" fillId="0" borderId="0"/>
    <xf numFmtId="0" fontId="17" fillId="0" borderId="0"/>
    <xf numFmtId="0" fontId="25" fillId="82" borderId="0" applyNumberFormat="0" applyBorder="0" applyAlignment="0" applyProtection="0"/>
    <xf numFmtId="0" fontId="188" fillId="0" borderId="0"/>
    <xf numFmtId="0" fontId="3" fillId="0" borderId="0"/>
    <xf numFmtId="0" fontId="211" fillId="0" borderId="0" applyFill="0" applyBorder="0" applyAlignment="0" applyProtection="0">
      <protection locked="0"/>
    </xf>
    <xf numFmtId="226" fontId="212" fillId="0" borderId="0" applyFill="0" applyBorder="0" applyProtection="0"/>
    <xf numFmtId="226" fontId="212" fillId="0" borderId="49" applyFill="0" applyProtection="0"/>
    <xf numFmtId="226" fontId="212" fillId="0" borderId="69" applyFill="0" applyProtection="0"/>
    <xf numFmtId="0" fontId="213" fillId="3" borderId="0">
      <alignment vertical="center" wrapText="1"/>
    </xf>
    <xf numFmtId="227" fontId="188" fillId="0" borderId="0" applyFont="0" applyFill="0" applyBorder="0" applyAlignment="0" applyProtection="0"/>
    <xf numFmtId="228" fontId="188" fillId="0" borderId="0" applyFont="0" applyFill="0" applyBorder="0" applyAlignment="0" applyProtection="0"/>
    <xf numFmtId="226" fontId="188" fillId="0" borderId="0" applyFont="0" applyFill="0" applyBorder="0" applyAlignment="0" applyProtection="0"/>
    <xf numFmtId="37" fontId="214" fillId="0" borderId="70" applyFont="0" applyFill="0" applyBorder="0"/>
    <xf numFmtId="37" fontId="215" fillId="0" borderId="70" applyFont="0" applyFill="0" applyBorder="0">
      <protection locked="0"/>
    </xf>
    <xf numFmtId="37" fontId="216" fillId="3" borderId="2" applyFill="0" applyBorder="0" applyProtection="0"/>
    <xf numFmtId="37" fontId="74" fillId="0" borderId="70" applyFill="0" applyBorder="0">
      <protection locked="0"/>
    </xf>
    <xf numFmtId="225" fontId="210" fillId="0" borderId="0">
      <protection locked="0"/>
    </xf>
    <xf numFmtId="0" fontId="217" fillId="0" borderId="0"/>
    <xf numFmtId="0" fontId="217" fillId="0" borderId="15"/>
    <xf numFmtId="0" fontId="4" fillId="0" borderId="0" applyNumberFormat="0" applyFont="0" applyFill="0" applyBorder="0" applyAlignment="0" applyProtection="0"/>
    <xf numFmtId="0" fontId="4" fillId="0" borderId="0" applyNumberFormat="0" applyFont="0" applyFill="0" applyBorder="0" applyAlignment="0" applyProtection="0"/>
    <xf numFmtId="15" fontId="6" fillId="0" borderId="0">
      <alignment horizontal="right" vertical="center"/>
    </xf>
    <xf numFmtId="15" fontId="6" fillId="0" borderId="0">
      <alignment horizontal="right" vertical="center"/>
    </xf>
    <xf numFmtId="15" fontId="218" fillId="0" borderId="62" applyFont="0" applyFill="0" applyBorder="0" applyAlignment="0">
      <alignment horizontal="centerContinuous"/>
    </xf>
    <xf numFmtId="229" fontId="218" fillId="0" borderId="62" applyFont="0" applyFill="0" applyBorder="0" applyAlignment="0">
      <alignment horizontal="centerContinuous"/>
    </xf>
    <xf numFmtId="228" fontId="212" fillId="0" borderId="0" applyFill="0" applyBorder="0" applyProtection="0"/>
    <xf numFmtId="228" fontId="212" fillId="0" borderId="49" applyFill="0" applyProtection="0"/>
    <xf numFmtId="228" fontId="212" fillId="0" borderId="69" applyFill="0" applyProtection="0"/>
    <xf numFmtId="0" fontId="65" fillId="49" borderId="0" applyNumberFormat="0" applyBorder="0" applyAlignment="0" applyProtection="0"/>
    <xf numFmtId="0" fontId="80" fillId="20" borderId="67" applyNumberFormat="0" applyAlignment="0" applyProtection="0"/>
    <xf numFmtId="37" fontId="49" fillId="0" borderId="4">
      <alignment horizontal="right" vertical="top" wrapText="1"/>
      <protection locked="0"/>
    </xf>
    <xf numFmtId="37" fontId="49" fillId="0" borderId="4">
      <alignment horizontal="right" vertical="top" wrapText="1"/>
      <protection locked="0"/>
    </xf>
    <xf numFmtId="37" fontId="49" fillId="0" borderId="4">
      <alignment horizontal="right" vertical="top" wrapText="1"/>
      <protection locked="0"/>
    </xf>
    <xf numFmtId="37" fontId="49" fillId="0" borderId="4">
      <alignment horizontal="right" vertical="top" wrapText="1"/>
      <protection locked="0"/>
    </xf>
    <xf numFmtId="0" fontId="53" fillId="0" borderId="39" applyNumberFormat="0" applyFill="0" applyAlignment="0" applyProtection="0"/>
    <xf numFmtId="0" fontId="219" fillId="0" borderId="0" applyNumberFormat="0" applyFill="0" applyBorder="0" applyAlignment="0" applyProtection="0"/>
    <xf numFmtId="4" fontId="220" fillId="0" borderId="0">
      <protection locked="0"/>
    </xf>
    <xf numFmtId="0" fontId="221" fillId="0" borderId="0" applyNumberForma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3" fontId="51" fillId="0" borderId="0" applyFont="0" applyFill="0" applyBorder="0" applyAlignment="0" applyProtection="0"/>
    <xf numFmtId="168" fontId="10" fillId="0" borderId="0" applyFont="0" applyFill="0" applyBorder="0" applyAlignment="0" applyProtection="0"/>
    <xf numFmtId="173" fontId="4" fillId="0" borderId="0" applyFont="0" applyFill="0" applyBorder="0" applyAlignment="0" applyProtection="0"/>
    <xf numFmtId="43" fontId="51" fillId="0" borderId="0" applyFont="0" applyFill="0" applyBorder="0" applyAlignment="0" applyProtection="0"/>
    <xf numFmtId="168" fontId="5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230" fontId="210" fillId="0" borderId="0">
      <protection locked="0"/>
    </xf>
    <xf numFmtId="0" fontId="65" fillId="49" borderId="0" applyNumberFormat="0" applyBorder="0" applyAlignment="0" applyProtection="0"/>
    <xf numFmtId="0" fontId="222" fillId="96" borderId="0" applyNumberFormat="0" applyBorder="0" applyAlignment="0" applyProtection="0"/>
    <xf numFmtId="14" fontId="175" fillId="50" borderId="60">
      <alignment horizontal="center" vertical="center" wrapText="1"/>
    </xf>
    <xf numFmtId="225" fontId="210" fillId="0" borderId="0">
      <protection locked="0"/>
    </xf>
    <xf numFmtId="225" fontId="210" fillId="0" borderId="0">
      <protection locked="0"/>
    </xf>
    <xf numFmtId="0" fontId="206" fillId="0" borderId="27" applyNumberFormat="0" applyFill="0" applyAlignment="0" applyProtection="0"/>
    <xf numFmtId="0" fontId="206" fillId="0" borderId="27" applyNumberFormat="0" applyFill="0" applyAlignment="0" applyProtection="0"/>
    <xf numFmtId="225" fontId="210" fillId="0" borderId="0">
      <protection locked="0"/>
    </xf>
    <xf numFmtId="225" fontId="210" fillId="0" borderId="0">
      <protection locked="0"/>
    </xf>
    <xf numFmtId="0" fontId="207" fillId="0" borderId="28" applyNumberFormat="0" applyFill="0" applyAlignment="0" applyProtection="0"/>
    <xf numFmtId="0" fontId="166" fillId="0" borderId="71" applyNumberFormat="0" applyFill="0" applyAlignment="0" applyProtection="0"/>
    <xf numFmtId="0" fontId="208" fillId="0" borderId="29" applyNumberFormat="0" applyFill="0" applyAlignment="0" applyProtection="0"/>
    <xf numFmtId="0" fontId="208" fillId="0" borderId="0" applyNumberFormat="0" applyFill="0" applyBorder="0" applyAlignment="0" applyProtection="0"/>
    <xf numFmtId="0" fontId="204" fillId="0" borderId="0" applyFill="0" applyAlignment="0" applyProtection="0">
      <protection locked="0"/>
    </xf>
    <xf numFmtId="0" fontId="204" fillId="0" borderId="7" applyFill="0" applyAlignment="0" applyProtection="0">
      <protection locked="0"/>
    </xf>
    <xf numFmtId="0" fontId="223" fillId="0" borderId="0">
      <protection locked="0"/>
    </xf>
    <xf numFmtId="0" fontId="223" fillId="0" borderId="0">
      <protection locked="0"/>
    </xf>
    <xf numFmtId="0" fontId="223" fillId="0" borderId="0">
      <protection locked="0"/>
    </xf>
    <xf numFmtId="0" fontId="223" fillId="0" borderId="0">
      <protection locked="0"/>
    </xf>
    <xf numFmtId="0" fontId="223" fillId="0" borderId="0">
      <protection locked="0"/>
    </xf>
    <xf numFmtId="0" fontId="223" fillId="0" borderId="0">
      <protection locked="0"/>
    </xf>
    <xf numFmtId="0" fontId="223" fillId="0" borderId="0">
      <protection locked="0"/>
    </xf>
    <xf numFmtId="0" fontId="223" fillId="0" borderId="0">
      <protection locked="0"/>
    </xf>
    <xf numFmtId="0" fontId="14" fillId="0" borderId="0" applyNumberFormat="0" applyFill="0" applyBorder="0" applyAlignment="0" applyProtection="0">
      <alignment vertical="top"/>
      <protection locked="0"/>
    </xf>
    <xf numFmtId="0" fontId="203" fillId="0" borderId="20" applyNumberFormat="0" applyFill="0" applyAlignment="0" applyProtection="0"/>
    <xf numFmtId="0" fontId="4" fillId="0" borderId="0"/>
    <xf numFmtId="0" fontId="168" fillId="35"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168" fillId="35" borderId="66" applyNumberFormat="0" applyAlignment="0" applyProtection="0"/>
    <xf numFmtId="0" fontId="224" fillId="3" borderId="2">
      <alignment vertical="top" wrapText="1"/>
    </xf>
    <xf numFmtId="0" fontId="225" fillId="0" borderId="0"/>
    <xf numFmtId="0" fontId="225" fillId="0" borderId="0"/>
    <xf numFmtId="0" fontId="225" fillId="0" borderId="0"/>
    <xf numFmtId="0" fontId="225" fillId="0" borderId="0"/>
    <xf numFmtId="0" fontId="23" fillId="24" borderId="0" applyNumberFormat="0" applyBorder="0" applyAlignment="0" applyProtection="0"/>
    <xf numFmtId="0" fontId="23" fillId="28" borderId="0" applyNumberFormat="0" applyBorder="0" applyAlignment="0" applyProtection="0"/>
    <xf numFmtId="0" fontId="23" fillId="18"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6" borderId="0" applyNumberFormat="0" applyBorder="0" applyAlignment="0" applyProtection="0"/>
    <xf numFmtId="0" fontId="81" fillId="19" borderId="26" applyNumberFormat="0" applyAlignment="0" applyProtection="0"/>
    <xf numFmtId="0" fontId="37" fillId="19" borderId="5" applyNumberForma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21" fillId="13" borderId="17" applyNumberFormat="0" applyFont="0" applyAlignment="0" applyProtection="0"/>
    <xf numFmtId="0" fontId="23" fillId="24" borderId="0" applyNumberFormat="0" applyBorder="0" applyAlignment="0" applyProtection="0"/>
    <xf numFmtId="0" fontId="23" fillId="32" borderId="0" applyNumberFormat="0" applyBorder="0" applyAlignment="0" applyProtection="0"/>
    <xf numFmtId="0" fontId="23" fillId="36" borderId="0" applyNumberFormat="0" applyBorder="0" applyAlignment="0" applyProtection="0"/>
    <xf numFmtId="0" fontId="65" fillId="49" borderId="0" applyNumberFormat="0" applyBorder="0" applyAlignment="0" applyProtection="0"/>
    <xf numFmtId="0" fontId="81" fillId="19" borderId="26" applyNumberFormat="0" applyAlignment="0" applyProtection="0"/>
    <xf numFmtId="0" fontId="226" fillId="74" borderId="15"/>
    <xf numFmtId="231" fontId="227" fillId="0" borderId="0">
      <alignment horizontal="right"/>
    </xf>
    <xf numFmtId="0" fontId="203" fillId="0" borderId="20" applyNumberFormat="0" applyFill="0" applyAlignment="0" applyProtection="0"/>
    <xf numFmtId="0" fontId="29" fillId="16" borderId="0" applyNumberFormat="0" applyBorder="0" applyAlignment="0" applyProtection="0"/>
    <xf numFmtId="0" fontId="228" fillId="0" borderId="3">
      <alignment horizontal="left"/>
      <protection locked="0"/>
    </xf>
    <xf numFmtId="17" fontId="220" fillId="0" borderId="0">
      <protection locked="0"/>
    </xf>
    <xf numFmtId="232" fontId="4" fillId="0" borderId="0" applyFont="0" applyBorder="0" applyProtection="0"/>
    <xf numFmtId="232" fontId="4" fillId="0" borderId="0" applyFont="0" applyBorder="0" applyProtection="0"/>
    <xf numFmtId="232" fontId="4" fillId="0" borderId="0" applyFont="0" applyBorder="0" applyProtection="0"/>
    <xf numFmtId="219" fontId="4" fillId="0" borderId="0" applyFont="0" applyBorder="0" applyProtection="0"/>
    <xf numFmtId="219" fontId="4" fillId="0" borderId="0" applyFont="0" applyBorder="0" applyProtection="0"/>
    <xf numFmtId="219" fontId="4" fillId="0" borderId="0" applyFont="0" applyBorder="0" applyProtection="0"/>
    <xf numFmtId="217" fontId="4" fillId="0" borderId="0" applyNumberFormat="0" applyBorder="0" applyAlignment="0" applyProtection="0"/>
    <xf numFmtId="217" fontId="4" fillId="0" borderId="0" applyNumberFormat="0" applyBorder="0" applyAlignment="0" applyProtection="0"/>
    <xf numFmtId="217" fontId="4" fillId="0" borderId="0" applyNumberFormat="0" applyBorder="0" applyAlignment="0" applyProtection="0"/>
    <xf numFmtId="0" fontId="170" fillId="0" borderId="0" applyNumberFormat="0" applyFill="0" applyBorder="0" applyAlignment="0" applyProtection="0"/>
    <xf numFmtId="0" fontId="206" fillId="0" borderId="27" applyNumberFormat="0" applyFill="0" applyAlignment="0" applyProtection="0"/>
    <xf numFmtId="0" fontId="207" fillId="0" borderId="28" applyNumberFormat="0" applyFill="0" applyAlignment="0" applyProtection="0"/>
    <xf numFmtId="0" fontId="208" fillId="0" borderId="29" applyNumberFormat="0" applyFill="0" applyAlignment="0" applyProtection="0"/>
    <xf numFmtId="0" fontId="208" fillId="0" borderId="0" applyNumberFormat="0" applyFill="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49" fontId="229" fillId="0" borderId="0" applyFont="0" applyFill="0" applyBorder="0">
      <alignment horizontal="centerContinuous" vertical="center"/>
    </xf>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4" fillId="0" borderId="0"/>
    <xf numFmtId="0" fontId="4" fillId="0" borderId="0"/>
    <xf numFmtId="0" fontId="4" fillId="0" borderId="0"/>
    <xf numFmtId="0" fontId="4" fillId="0" borderId="0"/>
    <xf numFmtId="0" fontId="4" fillId="0" borderId="0"/>
    <xf numFmtId="0" fontId="4" fillId="0" borderId="0"/>
    <xf numFmtId="175" fontId="4" fillId="0" borderId="0"/>
    <xf numFmtId="0" fontId="4" fillId="0" borderId="0"/>
    <xf numFmtId="0" fontId="230" fillId="0" borderId="0"/>
    <xf numFmtId="0" fontId="4" fillId="0" borderId="0"/>
    <xf numFmtId="0" fontId="231" fillId="0" borderId="0">
      <alignment horizontal="left"/>
    </xf>
    <xf numFmtId="0" fontId="174" fillId="0" borderId="0"/>
    <xf numFmtId="0" fontId="4" fillId="0" borderId="0"/>
    <xf numFmtId="0" fontId="4" fillId="0" borderId="0"/>
    <xf numFmtId="0" fontId="4" fillId="0" borderId="0"/>
    <xf numFmtId="0" fontId="4" fillId="0" borderId="0"/>
    <xf numFmtId="0" fontId="4" fillId="0" borderId="0"/>
    <xf numFmtId="0" fontId="4" fillId="0" borderId="0"/>
    <xf numFmtId="0" fontId="231" fillId="0" borderId="0">
      <alignment horizontal="left"/>
    </xf>
    <xf numFmtId="0" fontId="4" fillId="0" borderId="0"/>
    <xf numFmtId="0" fontId="231" fillId="0" borderId="0">
      <alignment horizontal="left"/>
    </xf>
    <xf numFmtId="0" fontId="4" fillId="0" borderId="0"/>
    <xf numFmtId="0" fontId="231" fillId="0" borderId="0">
      <alignment horizontal="left"/>
    </xf>
    <xf numFmtId="0" fontId="4" fillId="0" borderId="0"/>
    <xf numFmtId="0" fontId="188" fillId="0" borderId="0"/>
    <xf numFmtId="175" fontId="4" fillId="0" borderId="0"/>
    <xf numFmtId="175" fontId="4"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175" fontId="4" fillId="0" borderId="0"/>
    <xf numFmtId="0" fontId="188" fillId="0" borderId="0"/>
    <xf numFmtId="0" fontId="51" fillId="0" borderId="0"/>
    <xf numFmtId="0" fontId="174" fillId="0" borderId="0"/>
    <xf numFmtId="0" fontId="4" fillId="0" borderId="0"/>
    <xf numFmtId="1" fontId="4" fillId="0" borderId="0"/>
    <xf numFmtId="1" fontId="4" fillId="0" borderId="0"/>
    <xf numFmtId="1" fontId="4" fillId="0" borderId="0"/>
    <xf numFmtId="1" fontId="4" fillId="0" borderId="0"/>
    <xf numFmtId="1" fontId="4" fillId="0" borderId="0"/>
    <xf numFmtId="0" fontId="4" fillId="0" borderId="0"/>
    <xf numFmtId="175" fontId="4" fillId="0" borderId="0"/>
    <xf numFmtId="0" fontId="192" fillId="0" borderId="0"/>
    <xf numFmtId="0" fontId="192" fillId="0" borderId="0"/>
    <xf numFmtId="0" fontId="192" fillId="0" borderId="0"/>
    <xf numFmtId="0" fontId="192" fillId="0" borderId="0"/>
    <xf numFmtId="0" fontId="192" fillId="0" borderId="0"/>
    <xf numFmtId="0" fontId="4" fillId="0" borderId="0"/>
    <xf numFmtId="0" fontId="192" fillId="0" borderId="0"/>
    <xf numFmtId="0" fontId="192" fillId="0" borderId="0"/>
    <xf numFmtId="0" fontId="192" fillId="0" borderId="0"/>
    <xf numFmtId="0" fontId="174" fillId="0" borderId="0"/>
    <xf numFmtId="0" fontId="4" fillId="0" borderId="0"/>
    <xf numFmtId="0" fontId="49" fillId="2"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5" fontId="4" fillId="0" borderId="0"/>
    <xf numFmtId="0" fontId="66" fillId="0" borderId="0"/>
    <xf numFmtId="0" fontId="4" fillId="0" borderId="0"/>
    <xf numFmtId="0" fontId="51" fillId="0" borderId="0"/>
    <xf numFmtId="0" fontId="51" fillId="0" borderId="0"/>
    <xf numFmtId="0" fontId="51" fillId="0" borderId="0"/>
    <xf numFmtId="0" fontId="51" fillId="0" borderId="0"/>
    <xf numFmtId="0" fontId="51" fillId="0" borderId="0"/>
    <xf numFmtId="0" fontId="4" fillId="0" borderId="0"/>
    <xf numFmtId="0" fontId="4" fillId="0" borderId="0"/>
    <xf numFmtId="0" fontId="4" fillId="0" borderId="0"/>
    <xf numFmtId="0" fontId="4" fillId="0" borderId="0"/>
    <xf numFmtId="0" fontId="176" fillId="0" borderId="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21" fillId="13" borderId="17" applyNumberFormat="0" applyFont="0" applyAlignment="0" applyProtection="0"/>
    <xf numFmtId="0" fontId="49" fillId="34" borderId="66" applyNumberFormat="0" applyFont="0" applyAlignment="0" applyProtection="0"/>
    <xf numFmtId="0" fontId="27" fillId="13" borderId="72" applyNumberFormat="0" applyFont="0" applyAlignment="0" applyProtection="0"/>
    <xf numFmtId="205" fontId="4" fillId="0" borderId="0"/>
    <xf numFmtId="205" fontId="4" fillId="0" borderId="0"/>
    <xf numFmtId="205" fontId="4" fillId="0" borderId="0"/>
    <xf numFmtId="233" fontId="4" fillId="0" borderId="0" applyFont="0"/>
    <xf numFmtId="233" fontId="4" fillId="0" borderId="0" applyFont="0"/>
    <xf numFmtId="233" fontId="4" fillId="0" borderId="0" applyFont="0"/>
    <xf numFmtId="37" fontId="6" fillId="0" borderId="0">
      <alignment horizontal="right" vertical="center"/>
    </xf>
    <xf numFmtId="37" fontId="6" fillId="0" borderId="0">
      <alignment horizontal="right" vertical="center"/>
    </xf>
    <xf numFmtId="0" fontId="45" fillId="3" borderId="38" applyProtection="0">
      <alignment horizontal="center" wrapText="1"/>
      <protection locked="0"/>
    </xf>
    <xf numFmtId="0" fontId="96" fillId="3" borderId="33" applyProtection="0">
      <alignment horizontal="centerContinuous"/>
      <protection locked="0"/>
    </xf>
    <xf numFmtId="0" fontId="81" fillId="19" borderId="26" applyNumberFormat="0" applyAlignment="0" applyProtection="0"/>
    <xf numFmtId="0" fontId="98" fillId="0" borderId="53" applyNumberFormat="0" applyFill="0" applyAlignment="0" applyProtection="0"/>
    <xf numFmtId="234" fontId="188" fillId="0" borderId="0" applyFont="0" applyFill="0" applyBorder="0" applyAlignment="0" applyProtection="0"/>
    <xf numFmtId="235" fontId="188" fillId="0" borderId="0" applyFont="0" applyFill="0" applyBorder="0" applyAlignment="0" applyProtection="0"/>
    <xf numFmtId="236" fontId="188" fillId="0" borderId="0" applyFont="0" applyFill="0" applyBorder="0" applyAlignment="0" applyProtection="0"/>
    <xf numFmtId="237" fontId="188" fillId="0" borderId="0" applyFont="0" applyFill="0" applyBorder="0" applyAlignment="0" applyProtection="0"/>
    <xf numFmtId="238" fontId="188" fillId="0" borderId="0" applyFont="0" applyFill="0" applyBorder="0" applyAlignment="0" applyProtection="0"/>
    <xf numFmtId="239" fontId="188" fillId="0" borderId="0" applyFont="0" applyFill="0" applyBorder="0" applyAlignment="0" applyProtection="0"/>
    <xf numFmtId="240" fontId="188" fillId="0" borderId="0" applyFont="0" applyFill="0" applyBorder="0" applyAlignment="0" applyProtection="0"/>
    <xf numFmtId="241" fontId="188" fillId="0" borderId="0" applyFont="0" applyFill="0" applyBorder="0" applyAlignment="0" applyProtection="0"/>
    <xf numFmtId="242" fontId="188" fillId="0" borderId="0" applyFont="0" applyFill="0" applyBorder="0" applyAlignment="0" applyProtection="0"/>
    <xf numFmtId="9" fontId="27" fillId="0" borderId="0" applyFont="0" applyFill="0" applyBorder="0" applyAlignment="0" applyProtection="0"/>
    <xf numFmtId="9" fontId="4" fillId="0" borderId="0" applyFont="0" applyFill="0" applyBorder="0" applyAlignment="0" applyProtection="0"/>
    <xf numFmtId="0" fontId="203" fillId="0" borderId="20" applyNumberFormat="0" applyFill="0" applyAlignment="0" applyProtection="0"/>
    <xf numFmtId="0" fontId="39" fillId="40" borderId="10" applyNumberFormat="0" applyAlignment="0" applyProtection="0"/>
    <xf numFmtId="0" fontId="232" fillId="0" borderId="3" applyNumberFormat="0" applyFill="0" applyBorder="0" applyAlignment="0" applyProtection="0">
      <protection hidden="1"/>
    </xf>
    <xf numFmtId="0" fontId="232" fillId="0" borderId="3" applyNumberFormat="0" applyFill="0" applyBorder="0" applyAlignment="0" applyProtection="0">
      <protection hidden="1"/>
    </xf>
    <xf numFmtId="0" fontId="232" fillId="0" borderId="3" applyNumberFormat="0" applyFill="0" applyBorder="0" applyAlignment="0" applyProtection="0">
      <protection hidden="1"/>
    </xf>
    <xf numFmtId="0" fontId="232" fillId="0" borderId="3" applyNumberFormat="0" applyFill="0" applyBorder="0" applyAlignment="0" applyProtection="0">
      <protection hidden="1"/>
    </xf>
    <xf numFmtId="0" fontId="217" fillId="0" borderId="0"/>
    <xf numFmtId="0" fontId="29" fillId="16" borderId="0" applyNumberFormat="0" applyBorder="0" applyAlignment="0" applyProtection="0"/>
    <xf numFmtId="4" fontId="152" fillId="60" borderId="41" applyNumberFormat="0" applyProtection="0">
      <alignment vertical="center"/>
    </xf>
    <xf numFmtId="4" fontId="5" fillId="60" borderId="41" applyNumberFormat="0" applyProtection="0">
      <alignment horizontal="left" vertical="center" indent="1"/>
    </xf>
    <xf numFmtId="4" fontId="66" fillId="0" borderId="66" applyNumberFormat="0" applyProtection="0">
      <alignment horizontal="left" vertical="center" indent="1"/>
    </xf>
    <xf numFmtId="0" fontId="4" fillId="0" borderId="0"/>
    <xf numFmtId="4" fontId="66" fillId="0" borderId="66" applyNumberFormat="0" applyProtection="0">
      <alignment horizontal="left" vertical="center" indent="1"/>
    </xf>
    <xf numFmtId="0" fontId="4" fillId="0" borderId="0"/>
    <xf numFmtId="0" fontId="4" fillId="0" borderId="0"/>
    <xf numFmtId="0" fontId="4" fillId="65" borderId="41" applyNumberFormat="0" applyProtection="0">
      <alignment horizontal="left" vertical="center" indent="1"/>
    </xf>
    <xf numFmtId="0" fontId="4" fillId="0" borderId="0"/>
    <xf numFmtId="0" fontId="4" fillId="65" borderId="41" applyNumberFormat="0" applyProtection="0">
      <alignment horizontal="left" vertical="top" indent="1"/>
    </xf>
    <xf numFmtId="0" fontId="4" fillId="0" borderId="0"/>
    <xf numFmtId="0" fontId="4" fillId="61" borderId="41" applyNumberFormat="0" applyProtection="0">
      <alignment horizontal="left" vertical="center" indent="1"/>
    </xf>
    <xf numFmtId="0" fontId="4" fillId="0" borderId="0"/>
    <xf numFmtId="0" fontId="4" fillId="61" borderId="41" applyNumberFormat="0" applyProtection="0">
      <alignment horizontal="left" vertical="top" indent="1"/>
    </xf>
    <xf numFmtId="0" fontId="4" fillId="0" borderId="0"/>
    <xf numFmtId="0" fontId="4" fillId="66" borderId="41" applyNumberFormat="0" applyProtection="0">
      <alignment horizontal="left" vertical="center" indent="1"/>
    </xf>
    <xf numFmtId="0" fontId="4" fillId="0" borderId="0"/>
    <xf numFmtId="0" fontId="4" fillId="66" borderId="41" applyNumberFormat="0" applyProtection="0">
      <alignment horizontal="left" vertical="top" indent="1"/>
    </xf>
    <xf numFmtId="0" fontId="4" fillId="0" borderId="0"/>
    <xf numFmtId="0" fontId="4" fillId="67" borderId="41" applyNumberFormat="0" applyProtection="0">
      <alignment horizontal="left" vertical="center" indent="1"/>
    </xf>
    <xf numFmtId="0" fontId="4" fillId="0" borderId="0"/>
    <xf numFmtId="0" fontId="4" fillId="67" borderId="41" applyNumberFormat="0" applyProtection="0">
      <alignment horizontal="left" vertical="top" indent="1"/>
    </xf>
    <xf numFmtId="0" fontId="4" fillId="0" borderId="0"/>
    <xf numFmtId="0" fontId="51" fillId="0" borderId="0"/>
    <xf numFmtId="0" fontId="235" fillId="0" borderId="0" applyNumberFormat="0" applyFill="0" applyBorder="0" applyAlignment="0" applyProtection="0"/>
    <xf numFmtId="0" fontId="235" fillId="0" borderId="0" applyNumberFormat="0" applyFill="0" applyBorder="0" applyAlignment="0" applyProtection="0"/>
    <xf numFmtId="4" fontId="173" fillId="67" borderId="41" applyNumberFormat="0" applyProtection="0">
      <alignment horizontal="right" vertical="center"/>
    </xf>
    <xf numFmtId="4" fontId="5" fillId="67" borderId="41" applyNumberFormat="0" applyProtection="0">
      <alignment horizontal="right" vertical="center"/>
    </xf>
    <xf numFmtId="0" fontId="4" fillId="0" borderId="0"/>
    <xf numFmtId="4" fontId="35" fillId="11" borderId="41" applyNumberFormat="0" applyProtection="0">
      <alignment horizontal="left" vertical="center" indent="1"/>
    </xf>
    <xf numFmtId="4" fontId="66" fillId="33" borderId="66" applyNumberFormat="0" applyProtection="0">
      <alignment horizontal="left" vertical="center" indent="1"/>
    </xf>
    <xf numFmtId="4" fontId="152" fillId="66" borderId="41" applyNumberFormat="0" applyProtection="0">
      <alignment horizontal="left" vertical="center" indent="1"/>
    </xf>
    <xf numFmtId="0" fontId="4" fillId="0" borderId="0" applyNumberFormat="0" applyFont="0" applyFill="0" applyBorder="0" applyAlignment="0" applyProtection="0"/>
    <xf numFmtId="0" fontId="4" fillId="0" borderId="0" applyNumberFormat="0" applyFont="0" applyFill="0" applyBorder="0" applyAlignment="0" applyProtection="0"/>
    <xf numFmtId="0" fontId="233" fillId="16" borderId="0" applyNumberFormat="0" applyBorder="0" applyAlignment="0" applyProtection="0"/>
    <xf numFmtId="0" fontId="92" fillId="57" borderId="0" applyNumberFormat="0" applyBorder="0" applyAlignment="0" applyProtection="0"/>
    <xf numFmtId="0" fontId="198" fillId="0" borderId="0" applyNumberFormat="0" applyFill="0" applyBorder="0" applyAlignment="0" applyProtection="0">
      <alignment horizontal="center"/>
    </xf>
    <xf numFmtId="175" fontId="114" fillId="0" borderId="0"/>
    <xf numFmtId="0" fontId="4" fillId="0" borderId="0"/>
    <xf numFmtId="0" fontId="4" fillId="0" borderId="0"/>
    <xf numFmtId="0" fontId="4" fillId="0" borderId="0"/>
    <xf numFmtId="175" fontId="114" fillId="0" borderId="0"/>
    <xf numFmtId="175" fontId="114" fillId="0" borderId="0"/>
    <xf numFmtId="0" fontId="37" fillId="19" borderId="5" applyNumberFormat="0" applyAlignment="0" applyProtection="0"/>
    <xf numFmtId="9" fontId="4" fillId="0" borderId="0" applyFont="0" applyFill="0" applyBorder="0" applyAlignment="0" applyProtection="0"/>
    <xf numFmtId="9" fontId="5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17" fillId="0" borderId="15"/>
    <xf numFmtId="0" fontId="5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4" fillId="0" borderId="0" applyNumberFormat="0">
      <alignment wrapText="1"/>
    </xf>
    <xf numFmtId="0" fontId="4" fillId="0" borderId="0" applyNumberFormat="0">
      <alignment wrapText="1"/>
    </xf>
    <xf numFmtId="0" fontId="4" fillId="0" borderId="0" applyNumberFormat="0">
      <alignment wrapText="1"/>
    </xf>
    <xf numFmtId="0" fontId="234" fillId="0" borderId="0" applyFill="0" applyBorder="0" applyProtection="0">
      <alignment horizontal="left" vertical="top"/>
    </xf>
    <xf numFmtId="0" fontId="235" fillId="0" borderId="0" applyNumberFormat="0" applyFill="0" applyBorder="0" applyAlignment="0" applyProtection="0"/>
    <xf numFmtId="0" fontId="236" fillId="96" borderId="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206" fillId="0" borderId="27" applyNumberFormat="0" applyFill="0" applyAlignment="0" applyProtection="0"/>
    <xf numFmtId="0" fontId="207" fillId="0" borderId="28" applyNumberFormat="0" applyFill="0" applyAlignment="0" applyProtection="0"/>
    <xf numFmtId="0" fontId="208" fillId="0" borderId="29" applyNumberFormat="0" applyFill="0" applyAlignment="0" applyProtection="0"/>
    <xf numFmtId="0" fontId="208" fillId="0" borderId="0" applyNumberFormat="0" applyFill="0" applyBorder="0" applyAlignment="0" applyProtection="0"/>
    <xf numFmtId="0" fontId="170" fillId="0" borderId="0" applyNumberFormat="0" applyFill="0" applyBorder="0" applyAlignment="0" applyProtection="0"/>
    <xf numFmtId="0" fontId="237" fillId="19" borderId="3"/>
    <xf numFmtId="0" fontId="238" fillId="0" borderId="69">
      <protection locked="0"/>
    </xf>
    <xf numFmtId="0" fontId="238" fillId="0" borderId="69">
      <protection locked="0"/>
    </xf>
    <xf numFmtId="0" fontId="238" fillId="0" borderId="69">
      <protection locked="0"/>
    </xf>
    <xf numFmtId="0" fontId="98" fillId="0" borderId="53" applyNumberFormat="0" applyFill="0" applyAlignment="0" applyProtection="0"/>
    <xf numFmtId="0" fontId="98" fillId="0" borderId="53" applyNumberFormat="0" applyFill="0" applyAlignment="0" applyProtection="0"/>
    <xf numFmtId="0" fontId="98" fillId="0" borderId="53" applyNumberFormat="0" applyFill="0" applyAlignment="0" applyProtection="0"/>
    <xf numFmtId="0" fontId="98" fillId="0" borderId="53" applyNumberFormat="0" applyFill="0" applyAlignment="0" applyProtection="0"/>
    <xf numFmtId="0" fontId="98" fillId="0" borderId="53" applyNumberFormat="0" applyFill="0" applyAlignment="0" applyProtection="0"/>
    <xf numFmtId="0" fontId="98" fillId="0" borderId="53" applyNumberFormat="0" applyFill="0" applyAlignment="0" applyProtection="0"/>
    <xf numFmtId="0" fontId="98" fillId="0" borderId="53" applyNumberFormat="0" applyFill="0" applyAlignment="0" applyProtection="0"/>
    <xf numFmtId="0" fontId="226" fillId="0" borderId="73"/>
    <xf numFmtId="0" fontId="226" fillId="0" borderId="15"/>
    <xf numFmtId="0" fontId="98" fillId="0" borderId="53" applyNumberFormat="0" applyFill="0" applyAlignment="0" applyProtection="0"/>
    <xf numFmtId="0" fontId="31" fillId="20" borderId="5" applyNumberFormat="0" applyAlignment="0" applyProtection="0"/>
    <xf numFmtId="0" fontId="111" fillId="0" borderId="0" applyNumberFormat="0" applyFill="0" applyBorder="0" applyAlignment="0" applyProtection="0"/>
    <xf numFmtId="0" fontId="165" fillId="0" borderId="11" applyNumberFormat="0" applyFill="0" applyAlignment="0" applyProtection="0"/>
    <xf numFmtId="0" fontId="166" fillId="0" borderId="74" applyNumberFormat="0" applyFill="0" applyAlignment="0" applyProtection="0"/>
    <xf numFmtId="0" fontId="167" fillId="0" borderId="75" applyNumberFormat="0" applyFill="0" applyAlignment="0" applyProtection="0"/>
    <xf numFmtId="0" fontId="167" fillId="0" borderId="0" applyNumberFormat="0" applyFill="0" applyBorder="0" applyAlignment="0" applyProtection="0"/>
    <xf numFmtId="0" fontId="29" fillId="16" borderId="0" applyNumberFormat="0" applyBorder="0" applyAlignment="0" applyProtection="0"/>
    <xf numFmtId="0" fontId="65" fillId="49" borderId="0" applyNumberFormat="0" applyBorder="0" applyAlignment="0" applyProtection="0"/>
    <xf numFmtId="0" fontId="62" fillId="0" borderId="20" applyNumberFormat="0" applyFill="0" applyAlignment="0" applyProtection="0"/>
    <xf numFmtId="0" fontId="169" fillId="0" borderId="0" applyNumberFormat="0" applyFill="0" applyBorder="0" applyAlignment="0" applyProtection="0"/>
    <xf numFmtId="0" fontId="60" fillId="0" borderId="0" applyNumberFormat="0" applyFill="0" applyBorder="0" applyAlignment="0" applyProtection="0"/>
    <xf numFmtId="243" fontId="188" fillId="0" borderId="0" applyFont="0" applyFill="0" applyBorder="0" applyAlignment="0" applyProtection="0"/>
    <xf numFmtId="244" fontId="188" fillId="0" borderId="0" applyFont="0" applyFill="0" applyBorder="0" applyAlignment="0" applyProtection="0"/>
    <xf numFmtId="245" fontId="188" fillId="0" borderId="0" applyFont="0" applyFill="0" applyBorder="0" applyAlignment="0" applyProtection="0"/>
    <xf numFmtId="246" fontId="188" fillId="0" borderId="0" applyFont="0" applyFill="0" applyBorder="0" applyAlignment="0" applyProtection="0"/>
    <xf numFmtId="247" fontId="188" fillId="0" borderId="0" applyFont="0" applyFill="0" applyBorder="0" applyAlignment="0" applyProtection="0"/>
    <xf numFmtId="248" fontId="188" fillId="0" borderId="0" applyFont="0" applyFill="0" applyBorder="0" applyAlignment="0" applyProtection="0"/>
    <xf numFmtId="249" fontId="188" fillId="0" borderId="0" applyFont="0" applyFill="0" applyBorder="0" applyAlignment="0" applyProtection="0"/>
    <xf numFmtId="250" fontId="188" fillId="0" borderId="0" applyFont="0" applyFill="0" applyBorder="0" applyAlignment="0" applyProtection="0"/>
    <xf numFmtId="0" fontId="3" fillId="0" borderId="0"/>
    <xf numFmtId="251" fontId="218" fillId="0" borderId="62" applyFont="0" applyFill="0" applyBorder="0" applyAlignment="0">
      <alignment horizontal="centerContinuous"/>
    </xf>
    <xf numFmtId="252" fontId="239" fillId="0" borderId="62" applyFont="0" applyFill="0" applyBorder="0" applyAlignment="0">
      <alignment horizontal="centerContinuous"/>
    </xf>
    <xf numFmtId="0" fontId="240" fillId="40" borderId="10" applyNumberFormat="0" applyAlignment="0" applyProtection="0"/>
    <xf numFmtId="0" fontId="196" fillId="24" borderId="0" applyNumberFormat="0" applyBorder="0" applyAlignment="0" applyProtection="0"/>
    <xf numFmtId="0" fontId="196" fillId="28" borderId="0" applyNumberFormat="0" applyBorder="0" applyAlignment="0" applyProtection="0"/>
    <xf numFmtId="0" fontId="196" fillId="18" borderId="0" applyNumberFormat="0" applyBorder="0" applyAlignment="0" applyProtection="0"/>
    <xf numFmtId="0" fontId="196" fillId="32" borderId="0" applyNumberFormat="0" applyBorder="0" applyAlignment="0" applyProtection="0"/>
    <xf numFmtId="0" fontId="196" fillId="33" borderId="0" applyNumberFormat="0" applyBorder="0" applyAlignment="0" applyProtection="0"/>
    <xf numFmtId="0" fontId="196" fillId="36" borderId="0" applyNumberFormat="0" applyBorder="0" applyAlignment="0" applyProtection="0"/>
    <xf numFmtId="0" fontId="241" fillId="20" borderId="5" applyNumberFormat="0" applyAlignment="0" applyProtection="0"/>
    <xf numFmtId="0" fontId="242" fillId="19" borderId="26" applyNumberFormat="0" applyAlignment="0" applyProtection="0"/>
    <xf numFmtId="0" fontId="243" fillId="19" borderId="5" applyNumberFormat="0" applyAlignment="0" applyProtection="0"/>
    <xf numFmtId="0" fontId="244" fillId="0" borderId="27" applyNumberFormat="0" applyFill="0" applyAlignment="0" applyProtection="0"/>
    <xf numFmtId="0" fontId="245" fillId="0" borderId="28" applyNumberFormat="0" applyFill="0" applyAlignment="0" applyProtection="0"/>
    <xf numFmtId="0" fontId="246" fillId="0" borderId="29" applyNumberFormat="0" applyFill="0" applyAlignment="0" applyProtection="0"/>
    <xf numFmtId="0" fontId="246" fillId="0" borderId="0" applyNumberFormat="0" applyFill="0" applyBorder="0" applyAlignment="0" applyProtection="0"/>
    <xf numFmtId="0" fontId="247" fillId="0" borderId="53" applyNumberFormat="0" applyFill="0" applyAlignment="0" applyProtection="0"/>
    <xf numFmtId="0" fontId="248" fillId="40" borderId="10" applyNumberFormat="0" applyAlignment="0" applyProtection="0"/>
    <xf numFmtId="0" fontId="249" fillId="0" borderId="0" applyNumberFormat="0" applyFill="0" applyBorder="0" applyAlignment="0" applyProtection="0"/>
    <xf numFmtId="0" fontId="250" fillId="57" borderId="0" applyNumberFormat="0" applyBorder="0" applyAlignment="0" applyProtection="0"/>
    <xf numFmtId="0" fontId="231" fillId="0" borderId="0">
      <alignment horizontal="left"/>
    </xf>
    <xf numFmtId="0" fontId="174" fillId="0" borderId="0"/>
    <xf numFmtId="0" fontId="174" fillId="0" borderId="0"/>
    <xf numFmtId="0" fontId="251" fillId="0" borderId="0"/>
    <xf numFmtId="0" fontId="66" fillId="0" borderId="0"/>
    <xf numFmtId="0" fontId="172" fillId="0" borderId="0"/>
    <xf numFmtId="0" fontId="252" fillId="16" borderId="0" applyNumberFormat="0" applyBorder="0" applyAlignment="0" applyProtection="0"/>
    <xf numFmtId="0" fontId="253" fillId="0" borderId="0" applyNumberFormat="0" applyFill="0" applyBorder="0" applyAlignment="0" applyProtection="0"/>
    <xf numFmtId="0" fontId="188" fillId="13" borderId="17" applyNumberFormat="0" applyFont="0" applyAlignment="0" applyProtection="0"/>
    <xf numFmtId="0" fontId="254" fillId="0" borderId="20" applyNumberFormat="0" applyFill="0" applyAlignment="0" applyProtection="0"/>
    <xf numFmtId="0" fontId="188" fillId="0" borderId="0"/>
    <xf numFmtId="0" fontId="255" fillId="0" borderId="0" applyNumberFormat="0" applyFill="0" applyBorder="0" applyAlignment="0" applyProtection="0"/>
    <xf numFmtId="253" fontId="174" fillId="0" borderId="0" applyFont="0" applyFill="0" applyBorder="0" applyAlignment="0" applyProtection="0"/>
    <xf numFmtId="224" fontId="174" fillId="0" borderId="0" applyFont="0" applyFill="0" applyBorder="0" applyAlignment="0" applyProtection="0"/>
    <xf numFmtId="0" fontId="256" fillId="49"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83" borderId="0" applyNumberFormat="0" applyBorder="0" applyAlignment="0" applyProtection="0"/>
    <xf numFmtId="0" fontId="25" fillId="83" borderId="0" applyNumberFormat="0" applyBorder="0" applyAlignment="0" applyProtection="0"/>
    <xf numFmtId="0" fontId="25" fillId="83" borderId="0" applyNumberFormat="0" applyBorder="0" applyAlignment="0" applyProtection="0"/>
    <xf numFmtId="0" fontId="25" fillId="84" borderId="0" applyNumberFormat="0" applyBorder="0" applyAlignment="0" applyProtection="0"/>
    <xf numFmtId="0" fontId="25" fillId="84" borderId="0" applyNumberFormat="0" applyBorder="0" applyAlignment="0" applyProtection="0"/>
    <xf numFmtId="0" fontId="25" fillId="84" borderId="0" applyNumberFormat="0" applyBorder="0" applyAlignment="0" applyProtection="0"/>
    <xf numFmtId="0" fontId="25" fillId="85" borderId="0" applyNumberFormat="0" applyBorder="0" applyAlignment="0" applyProtection="0"/>
    <xf numFmtId="0" fontId="25" fillId="85" borderId="0" applyNumberFormat="0" applyBorder="0" applyAlignment="0" applyProtection="0"/>
    <xf numFmtId="0" fontId="25" fillId="85" borderId="0" applyNumberFormat="0" applyBorder="0" applyAlignment="0" applyProtection="0"/>
    <xf numFmtId="0" fontId="188" fillId="0" borderId="0"/>
    <xf numFmtId="0" fontId="188" fillId="0" borderId="0"/>
    <xf numFmtId="14" fontId="175" fillId="50" borderId="60">
      <alignment horizontal="center" vertical="center" wrapText="1"/>
    </xf>
    <xf numFmtId="14" fontId="175" fillId="50" borderId="60">
      <alignment horizontal="center" vertical="center" wrapText="1"/>
    </xf>
    <xf numFmtId="14" fontId="175" fillId="50" borderId="60">
      <alignment horizontal="center" vertical="center" wrapText="1"/>
    </xf>
    <xf numFmtId="0" fontId="168" fillId="35" borderId="5" applyNumberFormat="0" applyAlignment="0" applyProtection="0"/>
    <xf numFmtId="0" fontId="168" fillId="35" borderId="5" applyNumberFormat="0" applyAlignment="0" applyProtection="0"/>
    <xf numFmtId="0" fontId="168" fillId="35" borderId="5" applyNumberFormat="0" applyAlignment="0" applyProtection="0"/>
    <xf numFmtId="0" fontId="168" fillId="35" borderId="5" applyNumberFormat="0" applyAlignment="0" applyProtection="0"/>
    <xf numFmtId="0" fontId="168" fillId="35" borderId="5" applyNumberFormat="0" applyAlignment="0" applyProtection="0"/>
    <xf numFmtId="14" fontId="175" fillId="50" borderId="60">
      <alignment horizontal="center" vertical="center" wrapText="1"/>
    </xf>
    <xf numFmtId="14" fontId="175" fillId="50" borderId="60">
      <alignment horizontal="center" vertical="center" wrapText="1"/>
    </xf>
    <xf numFmtId="0" fontId="188" fillId="0" borderId="0"/>
    <xf numFmtId="0" fontId="188" fillId="0" borderId="0"/>
    <xf numFmtId="0" fontId="188" fillId="0" borderId="0"/>
    <xf numFmtId="0" fontId="51" fillId="0" borderId="0"/>
    <xf numFmtId="0" fontId="25" fillId="85" borderId="0" applyNumberFormat="0" applyBorder="0" applyAlignment="0" applyProtection="0"/>
    <xf numFmtId="0" fontId="25" fillId="85" borderId="0" applyNumberFormat="0" applyBorder="0" applyAlignment="0" applyProtection="0"/>
    <xf numFmtId="0" fontId="25" fillId="84" borderId="0" applyNumberFormat="0" applyBorder="0" applyAlignment="0" applyProtection="0"/>
    <xf numFmtId="0" fontId="25" fillId="84" borderId="0" applyNumberFormat="0" applyBorder="0" applyAlignment="0" applyProtection="0"/>
    <xf numFmtId="0" fontId="25" fillId="83" borderId="0" applyNumberFormat="0" applyBorder="0" applyAlignment="0" applyProtection="0"/>
    <xf numFmtId="0" fontId="25" fillId="83"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82" borderId="0" applyNumberFormat="0" applyBorder="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25" fillId="82" borderId="0" applyNumberFormat="0" applyBorder="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25" fillId="80" borderId="0" applyNumberFormat="0" applyBorder="0" applyAlignment="0" applyProtection="0"/>
    <xf numFmtId="0" fontId="25" fillId="80" borderId="0" applyNumberFormat="0" applyBorder="0" applyAlignment="0" applyProtection="0"/>
    <xf numFmtId="0" fontId="49" fillId="2" borderId="0"/>
    <xf numFmtId="0" fontId="49" fillId="2" borderId="0"/>
    <xf numFmtId="4" fontId="265" fillId="14" borderId="66" applyNumberFormat="0" applyProtection="0">
      <alignment horizontal="right" vertical="center"/>
    </xf>
    <xf numFmtId="4" fontId="264" fillId="68" borderId="15" applyNumberFormat="0" applyProtection="0">
      <alignment horizontal="left" vertical="center" indent="1"/>
    </xf>
    <xf numFmtId="0" fontId="263" fillId="11" borderId="41" applyNumberFormat="0" applyProtection="0">
      <alignment horizontal="left" vertical="top" indent="1"/>
    </xf>
    <xf numFmtId="4" fontId="261" fillId="2" borderId="66" applyNumberFormat="0" applyProtection="0">
      <alignment horizontal="right" vertical="center"/>
    </xf>
    <xf numFmtId="0" fontId="263" fillId="13" borderId="41" applyNumberFormat="0" applyProtection="0">
      <alignment horizontal="left" vertical="top" indent="1"/>
    </xf>
    <xf numFmtId="4" fontId="263" fillId="19" borderId="41" applyNumberFormat="0" applyProtection="0">
      <alignment horizontal="left" vertical="center" indent="1"/>
    </xf>
    <xf numFmtId="4" fontId="263" fillId="13" borderId="41" applyNumberFormat="0" applyProtection="0">
      <alignment vertical="center"/>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42" borderId="41" applyNumberFormat="0" applyProtection="0">
      <alignment horizontal="left" vertical="top" indent="1"/>
    </xf>
    <xf numFmtId="0" fontId="49" fillId="42" borderId="41" applyNumberFormat="0" applyProtection="0">
      <alignment horizontal="left" vertical="top" indent="1"/>
    </xf>
    <xf numFmtId="0" fontId="49" fillId="42" borderId="41" applyNumberFormat="0" applyProtection="0">
      <alignment horizontal="left" vertical="top" indent="1"/>
    </xf>
    <xf numFmtId="0" fontId="49" fillId="42" borderId="41" applyNumberFormat="0" applyProtection="0">
      <alignment horizontal="left" vertical="top" indent="1"/>
    </xf>
    <xf numFmtId="0" fontId="49" fillId="42" borderId="41" applyNumberFormat="0" applyProtection="0">
      <alignment horizontal="left" vertical="top" indent="1"/>
    </xf>
    <xf numFmtId="0" fontId="49" fillId="42" borderId="41" applyNumberFormat="0" applyProtection="0">
      <alignment horizontal="left" vertical="top" indent="1"/>
    </xf>
    <xf numFmtId="0" fontId="49" fillId="42" borderId="41" applyNumberFormat="0" applyProtection="0">
      <alignment horizontal="left" vertical="top" indent="1"/>
    </xf>
    <xf numFmtId="0" fontId="49" fillId="42" borderId="41" applyNumberFormat="0" applyProtection="0">
      <alignment horizontal="left" vertical="top" indent="1"/>
    </xf>
    <xf numFmtId="0" fontId="49" fillId="42" borderId="41" applyNumberFormat="0" applyProtection="0">
      <alignment horizontal="left" vertical="top" indent="1"/>
    </xf>
    <xf numFmtId="0" fontId="66" fillId="42" borderId="66" applyNumberFormat="0" applyProtection="0">
      <alignment horizontal="left" vertical="center" indent="1"/>
    </xf>
    <xf numFmtId="0" fontId="49" fillId="15" borderId="41" applyNumberFormat="0" applyProtection="0">
      <alignment horizontal="left" vertical="top" indent="1"/>
    </xf>
    <xf numFmtId="0" fontId="49" fillId="15" borderId="41" applyNumberFormat="0" applyProtection="0">
      <alignment horizontal="left" vertical="top" indent="1"/>
    </xf>
    <xf numFmtId="0" fontId="49" fillId="15" borderId="41" applyNumberFormat="0" applyProtection="0">
      <alignment horizontal="left" vertical="top" indent="1"/>
    </xf>
    <xf numFmtId="0" fontId="49" fillId="15" borderId="41" applyNumberFormat="0" applyProtection="0">
      <alignment horizontal="left" vertical="top" indent="1"/>
    </xf>
    <xf numFmtId="0" fontId="49" fillId="15" borderId="41" applyNumberFormat="0" applyProtection="0">
      <alignment horizontal="left" vertical="top" indent="1"/>
    </xf>
    <xf numFmtId="0" fontId="49" fillId="15" borderId="41" applyNumberFormat="0" applyProtection="0">
      <alignment horizontal="left" vertical="top" indent="1"/>
    </xf>
    <xf numFmtId="0" fontId="49" fillId="15" borderId="41" applyNumberFormat="0" applyProtection="0">
      <alignment horizontal="left" vertical="top" indent="1"/>
    </xf>
    <xf numFmtId="0" fontId="49" fillId="15" borderId="41" applyNumberFormat="0" applyProtection="0">
      <alignment horizontal="left" vertical="top" indent="1"/>
    </xf>
    <xf numFmtId="0" fontId="49" fillId="15" borderId="41" applyNumberFormat="0" applyProtection="0">
      <alignment horizontal="left" vertical="top" indent="1"/>
    </xf>
    <xf numFmtId="0" fontId="66" fillId="15" borderId="66" applyNumberFormat="0" applyProtection="0">
      <alignment horizontal="left" vertical="center" indent="1"/>
    </xf>
    <xf numFmtId="0" fontId="49" fillId="11" borderId="41" applyNumberFormat="0" applyProtection="0">
      <alignment horizontal="left" vertical="top" indent="1"/>
    </xf>
    <xf numFmtId="0" fontId="49" fillId="11" borderId="41" applyNumberFormat="0" applyProtection="0">
      <alignment horizontal="left" vertical="top" indent="1"/>
    </xf>
    <xf numFmtId="0" fontId="49" fillId="11" borderId="41" applyNumberFormat="0" applyProtection="0">
      <alignment horizontal="left" vertical="top" indent="1"/>
    </xf>
    <xf numFmtId="0" fontId="49" fillId="11" borderId="41" applyNumberFormat="0" applyProtection="0">
      <alignment horizontal="left" vertical="top" indent="1"/>
    </xf>
    <xf numFmtId="0" fontId="49" fillId="11" borderId="41" applyNumberFormat="0" applyProtection="0">
      <alignment horizontal="left" vertical="top" indent="1"/>
    </xf>
    <xf numFmtId="0" fontId="49" fillId="11" borderId="41" applyNumberFormat="0" applyProtection="0">
      <alignment horizontal="left" vertical="top" indent="1"/>
    </xf>
    <xf numFmtId="0" fontId="49" fillId="11" borderId="41" applyNumberFormat="0" applyProtection="0">
      <alignment horizontal="left" vertical="top" indent="1"/>
    </xf>
    <xf numFmtId="0" fontId="49" fillId="11" borderId="41" applyNumberFormat="0" applyProtection="0">
      <alignment horizontal="left" vertical="top" indent="1"/>
    </xf>
    <xf numFmtId="0" fontId="49" fillId="11" borderId="41" applyNumberFormat="0" applyProtection="0">
      <alignment horizontal="left" vertical="top" indent="1"/>
    </xf>
    <xf numFmtId="0" fontId="66" fillId="54" borderId="66" applyNumberFormat="0" applyProtection="0">
      <alignment horizontal="left" vertical="center" indent="1"/>
    </xf>
    <xf numFmtId="0" fontId="49" fillId="17" borderId="41" applyNumberFormat="0" applyProtection="0">
      <alignment horizontal="left" vertical="top" indent="1"/>
    </xf>
    <xf numFmtId="0" fontId="49" fillId="17" borderId="41" applyNumberFormat="0" applyProtection="0">
      <alignment horizontal="left" vertical="top" indent="1"/>
    </xf>
    <xf numFmtId="0" fontId="49" fillId="17" borderId="41" applyNumberFormat="0" applyProtection="0">
      <alignment horizontal="left" vertical="top" indent="1"/>
    </xf>
    <xf numFmtId="0" fontId="49" fillId="17" borderId="41" applyNumberFormat="0" applyProtection="0">
      <alignment horizontal="left" vertical="top" indent="1"/>
    </xf>
    <xf numFmtId="0" fontId="49" fillId="17" borderId="41" applyNumberFormat="0" applyProtection="0">
      <alignment horizontal="left" vertical="top" indent="1"/>
    </xf>
    <xf numFmtId="0" fontId="49" fillId="17" borderId="41" applyNumberFormat="0" applyProtection="0">
      <alignment horizontal="left" vertical="top" indent="1"/>
    </xf>
    <xf numFmtId="0" fontId="49" fillId="17" borderId="41" applyNumberFormat="0" applyProtection="0">
      <alignment horizontal="left" vertical="top" indent="1"/>
    </xf>
    <xf numFmtId="0" fontId="49" fillId="17" borderId="41" applyNumberFormat="0" applyProtection="0">
      <alignment horizontal="left" vertical="top" indent="1"/>
    </xf>
    <xf numFmtId="0" fontId="49" fillId="17" borderId="41" applyNumberFormat="0" applyProtection="0">
      <alignment horizontal="left" vertical="top" indent="1"/>
    </xf>
    <xf numFmtId="0" fontId="66" fillId="19" borderId="66" applyNumberFormat="0" applyProtection="0">
      <alignment horizontal="left" vertical="center" indent="1"/>
    </xf>
    <xf numFmtId="4" fontId="66" fillId="11" borderId="15" applyNumberFormat="0" applyProtection="0">
      <alignment horizontal="left" vertical="center" indent="1"/>
    </xf>
    <xf numFmtId="4" fontId="66" fillId="42" borderId="15" applyNumberFormat="0" applyProtection="0">
      <alignment horizontal="left" vertical="center" indent="1"/>
    </xf>
    <xf numFmtId="4" fontId="66" fillId="11" borderId="66" applyNumberFormat="0" applyProtection="0">
      <alignment horizontal="right" vertical="center"/>
    </xf>
    <xf numFmtId="4" fontId="27" fillId="17" borderId="15" applyNumberFormat="0" applyProtection="0">
      <alignment horizontal="left" vertical="center" indent="1"/>
    </xf>
    <xf numFmtId="0" fontId="64" fillId="0" borderId="77" applyNumberFormat="0" applyFill="0" applyAlignment="0" applyProtection="0"/>
    <xf numFmtId="4" fontId="66" fillId="64" borderId="15" applyNumberFormat="0" applyProtection="0">
      <alignment horizontal="left" vertical="center" indent="1"/>
    </xf>
    <xf numFmtId="4" fontId="66" fillId="63" borderId="66" applyNumberFormat="0" applyProtection="0">
      <alignment horizontal="right" vertical="center"/>
    </xf>
    <xf numFmtId="4" fontId="66" fillId="56" borderId="66" applyNumberFormat="0" applyProtection="0">
      <alignment horizontal="right" vertical="center"/>
    </xf>
    <xf numFmtId="4" fontId="66" fillId="18" borderId="66" applyNumberFormat="0" applyProtection="0">
      <alignment horizontal="right" vertical="center"/>
    </xf>
    <xf numFmtId="4" fontId="66" fillId="36" borderId="66" applyNumberFormat="0" applyProtection="0">
      <alignment horizontal="right" vertical="center"/>
    </xf>
    <xf numFmtId="4" fontId="66" fillId="62" borderId="66" applyNumberFormat="0" applyProtection="0">
      <alignment horizontal="right" vertical="center"/>
    </xf>
    <xf numFmtId="4" fontId="66" fillId="55" borderId="66" applyNumberFormat="0" applyProtection="0">
      <alignment horizontal="right" vertical="center"/>
    </xf>
    <xf numFmtId="4" fontId="66" fillId="28" borderId="15" applyNumberFormat="0" applyProtection="0">
      <alignment horizontal="right" vertical="center"/>
    </xf>
    <xf numFmtId="4" fontId="66" fillId="96" borderId="66" applyNumberFormat="0" applyProtection="0">
      <alignment horizontal="right" vertical="center"/>
    </xf>
    <xf numFmtId="4" fontId="66" fillId="16" borderId="66" applyNumberFormat="0" applyProtection="0">
      <alignment horizontal="right" vertical="center"/>
    </xf>
    <xf numFmtId="4" fontId="66" fillId="0" borderId="66" applyNumberFormat="0" applyProtection="0">
      <alignment horizontal="left" vertical="center" indent="1"/>
    </xf>
    <xf numFmtId="0" fontId="262" fillId="57" borderId="41" applyNumberFormat="0" applyProtection="0">
      <alignment horizontal="left" vertical="top" indent="1"/>
    </xf>
    <xf numFmtId="4" fontId="66" fillId="60" borderId="66" applyNumberFormat="0" applyProtection="0">
      <alignment horizontal="left" vertical="center" indent="1"/>
    </xf>
    <xf numFmtId="4" fontId="261" fillId="60" borderId="66" applyNumberFormat="0" applyProtection="0">
      <alignment vertical="center"/>
    </xf>
    <xf numFmtId="4" fontId="66" fillId="57" borderId="66" applyNumberFormat="0" applyProtection="0">
      <alignment vertical="center"/>
    </xf>
    <xf numFmtId="0" fontId="132" fillId="113" borderId="26" applyNumberFormat="0" applyAlignment="0" applyProtection="0"/>
    <xf numFmtId="0" fontId="49" fillId="34" borderId="66" applyNumberFormat="0" applyFont="0" applyAlignment="0" applyProtection="0"/>
    <xf numFmtId="0" fontId="49" fillId="34" borderId="66" applyNumberFormat="0" applyFont="0" applyAlignment="0" applyProtection="0"/>
    <xf numFmtId="0" fontId="49" fillId="34" borderId="66" applyNumberFormat="0" applyFont="0" applyAlignment="0" applyProtection="0"/>
    <xf numFmtId="0" fontId="49" fillId="34" borderId="66" applyNumberFormat="0" applyFont="0" applyAlignment="0" applyProtection="0"/>
    <xf numFmtId="0" fontId="49" fillId="34" borderId="66" applyNumberFormat="0" applyFont="0" applyAlignment="0" applyProtection="0"/>
    <xf numFmtId="0" fontId="49" fillId="34" borderId="66" applyNumberFormat="0" applyFont="0" applyAlignment="0" applyProtection="0"/>
    <xf numFmtId="0" fontId="49" fillId="34" borderId="66" applyNumberFormat="0" applyFont="0" applyAlignment="0" applyProtection="0"/>
    <xf numFmtId="0" fontId="49" fillId="34" borderId="66" applyNumberFormat="0" applyFont="0" applyAlignment="0" applyProtection="0"/>
    <xf numFmtId="0" fontId="49" fillId="34" borderId="66" applyNumberFormat="0" applyFont="0" applyAlignment="0" applyProtection="0"/>
    <xf numFmtId="0" fontId="168" fillId="35" borderId="66" applyNumberFormat="0" applyAlignment="0" applyProtection="0"/>
    <xf numFmtId="0" fontId="260" fillId="113" borderId="66" applyNumberFormat="0" applyAlignment="0" applyProtection="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9" fontId="257" fillId="0" borderId="0" applyFont="0" applyFill="0" applyBorder="0" applyAlignment="0" applyProtection="0"/>
    <xf numFmtId="0" fontId="49" fillId="2" borderId="0"/>
    <xf numFmtId="0" fontId="49" fillId="2" borderId="0"/>
    <xf numFmtId="0" fontId="49" fillId="2" borderId="0"/>
    <xf numFmtId="0" fontId="49" fillId="2" borderId="0"/>
    <xf numFmtId="0" fontId="257" fillId="0" borderId="0"/>
    <xf numFmtId="0" fontId="25" fillId="80" borderId="0" applyNumberFormat="0" applyBorder="0" applyAlignment="0" applyProtection="0"/>
    <xf numFmtId="0" fontId="25" fillId="82" borderId="0" applyNumberFormat="0" applyBorder="0" applyAlignment="0" applyProtection="0"/>
    <xf numFmtId="0" fontId="25" fillId="103" borderId="0" applyNumberFormat="0" applyBorder="0" applyAlignment="0" applyProtection="0"/>
    <xf numFmtId="0" fontId="25" fillId="104" borderId="0" applyNumberFormat="0" applyBorder="0" applyAlignment="0" applyProtection="0"/>
    <xf numFmtId="0" fontId="25" fillId="105" borderId="0" applyNumberFormat="0" applyBorder="0" applyAlignment="0" applyProtection="0"/>
    <xf numFmtId="0" fontId="25" fillId="106" borderId="0" applyNumberFormat="0" applyBorder="0" applyAlignment="0" applyProtection="0"/>
    <xf numFmtId="0" fontId="46" fillId="104" borderId="10" applyNumberFormat="0" applyAlignment="0" applyProtection="0"/>
    <xf numFmtId="0" fontId="257" fillId="0" borderId="0"/>
    <xf numFmtId="0" fontId="118" fillId="0" borderId="45" applyNumberFormat="0" applyAlignment="0" applyProtection="0">
      <alignment horizontal="left" vertical="top"/>
    </xf>
    <xf numFmtId="0" fontId="32" fillId="0" borderId="45" applyNumberFormat="0" applyAlignment="0" applyProtection="0"/>
    <xf numFmtId="0" fontId="4" fillId="118" borderId="26" applyNumberFormat="0" applyProtection="0">
      <alignment horizontal="left" vertical="center" indent="1"/>
    </xf>
    <xf numFmtId="4" fontId="104" fillId="90" borderId="26" applyNumberFormat="0" applyProtection="0">
      <alignment horizontal="right" vertical="center"/>
    </xf>
    <xf numFmtId="4" fontId="35" fillId="51" borderId="26" applyNumberFormat="0" applyProtection="0">
      <alignment horizontal="left" vertical="center" indent="1"/>
    </xf>
    <xf numFmtId="4" fontId="104" fillId="51" borderId="26" applyNumberFormat="0" applyProtection="0">
      <alignment vertical="center"/>
    </xf>
    <xf numFmtId="0" fontId="4" fillId="118" borderId="26" applyNumberFormat="0" applyProtection="0">
      <alignment horizontal="left" vertical="center" indent="1"/>
    </xf>
    <xf numFmtId="0" fontId="4" fillId="3" borderId="26" applyNumberFormat="0" applyProtection="0">
      <alignment horizontal="left" vertical="center" indent="1"/>
    </xf>
    <xf numFmtId="4" fontId="5" fillId="88" borderId="26" applyNumberFormat="0" applyProtection="0">
      <alignment horizontal="left" vertical="center" indent="1"/>
    </xf>
    <xf numFmtId="0" fontId="4" fillId="118" borderId="26" applyNumberFormat="0" applyProtection="0">
      <alignment horizontal="left" vertical="center" indent="1"/>
    </xf>
    <xf numFmtId="4" fontId="35" fillId="90" borderId="80" applyNumberFormat="0" applyProtection="0">
      <alignment horizontal="left" vertical="center" indent="1"/>
    </xf>
    <xf numFmtId="4" fontId="35" fillId="71" borderId="26" applyNumberFormat="0" applyProtection="0">
      <alignment horizontal="right" vertical="center"/>
    </xf>
    <xf numFmtId="4" fontId="35" fillId="94" borderId="26" applyNumberFormat="0" applyProtection="0">
      <alignment horizontal="right" vertical="center"/>
    </xf>
    <xf numFmtId="4" fontId="35" fillId="117" borderId="26" applyNumberFormat="0" applyProtection="0">
      <alignment horizontal="right" vertical="center"/>
    </xf>
    <xf numFmtId="4" fontId="35" fillId="120" borderId="26" applyNumberFormat="0" applyProtection="0">
      <alignment horizontal="right" vertical="center"/>
    </xf>
    <xf numFmtId="4" fontId="35" fillId="60" borderId="26" applyNumberFormat="0" applyProtection="0">
      <alignment horizontal="left" vertical="center" indent="1"/>
    </xf>
    <xf numFmtId="4" fontId="104" fillId="60" borderId="26" applyNumberFormat="0" applyProtection="0">
      <alignment vertical="center"/>
    </xf>
    <xf numFmtId="0" fontId="257" fillId="13" borderId="17" applyNumberFormat="0" applyFont="0" applyAlignment="0" applyProtection="0"/>
    <xf numFmtId="0" fontId="4" fillId="0" borderId="0"/>
    <xf numFmtId="0" fontId="235" fillId="0" borderId="0" applyNumberFormat="0" applyFill="0" applyBorder="0" applyAlignment="0" applyProtection="0"/>
    <xf numFmtId="0" fontId="266" fillId="0" borderId="0" applyNumberFormat="0" applyFill="0" applyBorder="0" applyAlignment="0" applyProtection="0"/>
    <xf numFmtId="0" fontId="235" fillId="0" borderId="0" applyNumberFormat="0" applyFill="0" applyBorder="0" applyAlignment="0" applyProtection="0"/>
    <xf numFmtId="9" fontId="257" fillId="0" borderId="0" applyFont="0" applyFill="0" applyBorder="0" applyAlignment="0" applyProtection="0"/>
    <xf numFmtId="0" fontId="235" fillId="0" borderId="0" applyNumberFormat="0" applyFill="0" applyBorder="0" applyAlignment="0" applyProtection="0"/>
    <xf numFmtId="4" fontId="265" fillId="14" borderId="66" applyNumberFormat="0" applyProtection="0">
      <alignment horizontal="right" vertical="center"/>
    </xf>
    <xf numFmtId="4" fontId="264" fillId="68" borderId="15" applyNumberFormat="0" applyProtection="0">
      <alignment horizontal="left" vertical="center" indent="1"/>
    </xf>
    <xf numFmtId="0" fontId="263" fillId="11" borderId="41" applyNumberFormat="0" applyProtection="0">
      <alignment horizontal="left" vertical="top" indent="1"/>
    </xf>
    <xf numFmtId="4" fontId="66" fillId="33" borderId="66" applyNumberFormat="0" applyProtection="0">
      <alignment horizontal="left" vertical="center" indent="1"/>
    </xf>
    <xf numFmtId="4" fontId="261" fillId="2" borderId="66" applyNumberFormat="0" applyProtection="0">
      <alignment horizontal="right" vertical="center"/>
    </xf>
    <xf numFmtId="4" fontId="66" fillId="0" borderId="66" applyNumberFormat="0" applyProtection="0">
      <alignment horizontal="right" vertical="center"/>
    </xf>
    <xf numFmtId="0" fontId="263" fillId="13" borderId="41" applyNumberFormat="0" applyProtection="0">
      <alignment horizontal="left" vertical="top" indent="1"/>
    </xf>
    <xf numFmtId="4" fontId="263" fillId="19" borderId="41" applyNumberFormat="0" applyProtection="0">
      <alignment horizontal="left" vertical="center" indent="1"/>
    </xf>
    <xf numFmtId="4" fontId="261" fillId="51" borderId="2" applyNumberFormat="0" applyProtection="0">
      <alignment vertical="center"/>
    </xf>
    <xf numFmtId="4" fontId="263" fillId="13" borderId="41" applyNumberFormat="0" applyProtection="0">
      <alignment vertical="center"/>
    </xf>
    <xf numFmtId="0" fontId="49" fillId="14" borderId="78" applyNumberFormat="0">
      <protection locked="0"/>
    </xf>
    <xf numFmtId="0" fontId="49" fillId="42" borderId="41" applyNumberFormat="0" applyProtection="0">
      <alignment horizontal="left" vertical="top" indent="1"/>
    </xf>
    <xf numFmtId="0" fontId="49" fillId="15" borderId="41" applyNumberFormat="0" applyProtection="0">
      <alignment horizontal="left" vertical="top" indent="1"/>
    </xf>
    <xf numFmtId="0" fontId="49" fillId="11" borderId="41" applyNumberFormat="0" applyProtection="0">
      <alignment horizontal="left" vertical="top" indent="1"/>
    </xf>
    <xf numFmtId="0" fontId="49" fillId="17" borderId="41" applyNumberFormat="0" applyProtection="0">
      <alignment horizontal="left" vertical="top" indent="1"/>
    </xf>
    <xf numFmtId="0" fontId="168" fillId="35" borderId="66" applyNumberFormat="0" applyAlignment="0" applyProtection="0"/>
    <xf numFmtId="4" fontId="66" fillId="11" borderId="15" applyNumberFormat="0" applyProtection="0">
      <alignment horizontal="left" vertical="center" indent="1"/>
    </xf>
    <xf numFmtId="4" fontId="66" fillId="42" borderId="15" applyNumberFormat="0" applyProtection="0">
      <alignment horizontal="left" vertical="center" indent="1"/>
    </xf>
    <xf numFmtId="4" fontId="66" fillId="11" borderId="66" applyNumberFormat="0" applyProtection="0">
      <alignment horizontal="right" vertical="center"/>
    </xf>
    <xf numFmtId="4" fontId="27" fillId="17" borderId="15" applyNumberFormat="0" applyProtection="0">
      <alignment horizontal="left" vertical="center" indent="1"/>
    </xf>
    <xf numFmtId="4" fontId="66" fillId="64" borderId="15" applyNumberFormat="0" applyProtection="0">
      <alignment horizontal="left" vertical="center" indent="1"/>
    </xf>
    <xf numFmtId="4" fontId="66" fillId="63" borderId="66" applyNumberFormat="0" applyProtection="0">
      <alignment horizontal="right" vertical="center"/>
    </xf>
    <xf numFmtId="4" fontId="66" fillId="56" borderId="66" applyNumberFormat="0" applyProtection="0">
      <alignment horizontal="right" vertical="center"/>
    </xf>
    <xf numFmtId="4" fontId="66" fillId="18" borderId="66" applyNumberFormat="0" applyProtection="0">
      <alignment horizontal="right" vertical="center"/>
    </xf>
    <xf numFmtId="4" fontId="66" fillId="36" borderId="66" applyNumberFormat="0" applyProtection="0">
      <alignment horizontal="right" vertical="center"/>
    </xf>
    <xf numFmtId="4" fontId="66" fillId="62" borderId="66" applyNumberFormat="0" applyProtection="0">
      <alignment horizontal="right" vertical="center"/>
    </xf>
    <xf numFmtId="4" fontId="66" fillId="55" borderId="66" applyNumberFormat="0" applyProtection="0">
      <alignment horizontal="right" vertical="center"/>
    </xf>
    <xf numFmtId="4" fontId="66" fillId="28" borderId="15" applyNumberFormat="0" applyProtection="0">
      <alignment horizontal="right" vertical="center"/>
    </xf>
    <xf numFmtId="4" fontId="66" fillId="96" borderId="66" applyNumberFormat="0" applyProtection="0">
      <alignment horizontal="right" vertical="center"/>
    </xf>
    <xf numFmtId="4" fontId="66" fillId="16" borderId="66" applyNumberFormat="0" applyProtection="0">
      <alignment horizontal="right" vertical="center"/>
    </xf>
    <xf numFmtId="0" fontId="262" fillId="57" borderId="41" applyNumberFormat="0" applyProtection="0">
      <alignment horizontal="left" vertical="top" indent="1"/>
    </xf>
    <xf numFmtId="4" fontId="66" fillId="60" borderId="66" applyNumberFormat="0" applyProtection="0">
      <alignment horizontal="left" vertical="center" indent="1"/>
    </xf>
    <xf numFmtId="4" fontId="261" fillId="60" borderId="66" applyNumberFormat="0" applyProtection="0">
      <alignment vertical="center"/>
    </xf>
    <xf numFmtId="4" fontId="66" fillId="57" borderId="66" applyNumberFormat="0" applyProtection="0">
      <alignment vertical="center"/>
    </xf>
    <xf numFmtId="0" fontId="132" fillId="113" borderId="26" applyNumberFormat="0" applyAlignment="0" applyProtection="0"/>
    <xf numFmtId="0" fontId="49" fillId="34" borderId="66" applyNumberFormat="0" applyFont="0" applyAlignment="0" applyProtection="0"/>
    <xf numFmtId="0" fontId="49" fillId="2" borderId="0"/>
    <xf numFmtId="0" fontId="64" fillId="35" borderId="0" applyNumberFormat="0" applyBorder="0" applyAlignment="0" applyProtection="0"/>
    <xf numFmtId="0" fontId="64" fillId="0" borderId="77" applyNumberFormat="0" applyFill="0" applyAlignment="0" applyProtection="0"/>
    <xf numFmtId="0" fontId="168" fillId="35" borderId="66" applyNumberFormat="0" applyAlignment="0" applyProtection="0"/>
    <xf numFmtId="0" fontId="4" fillId="87" borderId="26" applyNumberFormat="0" applyProtection="0">
      <alignment horizontal="left" vertical="center" indent="1"/>
    </xf>
    <xf numFmtId="0" fontId="167" fillId="0" borderId="76" applyNumberFormat="0" applyFill="0" applyAlignment="0" applyProtection="0"/>
    <xf numFmtId="0" fontId="166" fillId="0" borderId="71" applyNumberFormat="0" applyFill="0" applyAlignment="0" applyProtection="0"/>
    <xf numFmtId="0" fontId="4" fillId="88" borderId="26" applyNumberFormat="0" applyProtection="0">
      <alignment horizontal="left" vertical="center" indent="1"/>
    </xf>
    <xf numFmtId="0" fontId="24" fillId="110" borderId="0" applyNumberFormat="0" applyBorder="0" applyAlignment="0" applyProtection="0"/>
    <xf numFmtId="43" fontId="257" fillId="0" borderId="0" applyFont="0" applyFill="0" applyBorder="0" applyAlignment="0" applyProtection="0"/>
    <xf numFmtId="4" fontId="35" fillId="119" borderId="26" applyNumberFormat="0" applyProtection="0">
      <alignment horizontal="right" vertical="center"/>
    </xf>
    <xf numFmtId="0" fontId="53" fillId="115" borderId="0" applyNumberFormat="0" applyBorder="0" applyAlignment="0" applyProtection="0"/>
    <xf numFmtId="0" fontId="53" fillId="114" borderId="0" applyNumberFormat="0" applyBorder="0" applyAlignment="0" applyProtection="0"/>
    <xf numFmtId="0" fontId="46" fillId="104" borderId="10" applyNumberFormat="0" applyAlignment="0" applyProtection="0"/>
    <xf numFmtId="0" fontId="260" fillId="113" borderId="66" applyNumberFormat="0" applyAlignment="0" applyProtection="0"/>
    <xf numFmtId="0" fontId="259" fillId="34" borderId="0" applyNumberFormat="0" applyBorder="0" applyAlignment="0" applyProtection="0"/>
    <xf numFmtId="0" fontId="25" fillId="112" borderId="0" applyNumberFormat="0" applyBorder="0" applyAlignment="0" applyProtection="0"/>
    <xf numFmtId="0" fontId="24" fillId="35" borderId="0" applyNumberFormat="0" applyBorder="0" applyAlignment="0" applyProtection="0"/>
    <xf numFmtId="0" fontId="25" fillId="106" borderId="0" applyNumberFormat="0" applyBorder="0" applyAlignment="0" applyProtection="0"/>
    <xf numFmtId="0" fontId="25" fillId="105" borderId="0" applyNumberFormat="0" applyBorder="0" applyAlignment="0" applyProtection="0"/>
    <xf numFmtId="0" fontId="24" fillId="29" borderId="0" applyNumberFormat="0" applyBorder="0" applyAlignment="0" applyProtection="0"/>
    <xf numFmtId="0" fontId="25" fillId="105" borderId="0" applyNumberFormat="0" applyBorder="0" applyAlignment="0" applyProtection="0"/>
    <xf numFmtId="0" fontId="25" fillId="30" borderId="0" applyNumberFormat="0" applyBorder="0" applyAlignment="0" applyProtection="0"/>
    <xf numFmtId="0" fontId="3" fillId="0" borderId="0"/>
    <xf numFmtId="0" fontId="3" fillId="0" borderId="0"/>
    <xf numFmtId="0" fontId="24" fillId="27" borderId="0" applyNumberFormat="0" applyBorder="0" applyAlignment="0" applyProtection="0"/>
    <xf numFmtId="0" fontId="24" fillId="108" borderId="0" applyNumberFormat="0" applyBorder="0" applyAlignment="0" applyProtection="0"/>
    <xf numFmtId="0" fontId="25" fillId="104" borderId="0" applyNumberFormat="0" applyBorder="0" applyAlignment="0" applyProtection="0"/>
    <xf numFmtId="0" fontId="25" fillId="111" borderId="0" applyNumberFormat="0" applyBorder="0" applyAlignment="0" applyProtection="0"/>
    <xf numFmtId="0" fontId="24" fillId="110" borderId="0" applyNumberFormat="0" applyBorder="0" applyAlignment="0" applyProtection="0"/>
    <xf numFmtId="0" fontId="3" fillId="0" borderId="0"/>
    <xf numFmtId="0" fontId="3" fillId="0" borderId="0"/>
    <xf numFmtId="0" fontId="24" fillId="109" borderId="0" applyNumberFormat="0" applyBorder="0" applyAlignment="0" applyProtection="0"/>
    <xf numFmtId="0" fontId="25" fillId="103" borderId="0" applyNumberFormat="0" applyBorder="0" applyAlignment="0" applyProtection="0"/>
    <xf numFmtId="0" fontId="25" fillId="26" borderId="0" applyNumberFormat="0" applyBorder="0" applyAlignment="0" applyProtection="0"/>
    <xf numFmtId="0" fontId="24" fillId="30" borderId="0" applyNumberFormat="0" applyBorder="0" applyAlignment="0" applyProtection="0"/>
    <xf numFmtId="0" fontId="24" fillId="108" borderId="0" applyNumberFormat="0" applyBorder="0" applyAlignment="0" applyProtection="0"/>
    <xf numFmtId="0" fontId="25" fillId="82" borderId="0" applyNumberFormat="0" applyBorder="0" applyAlignment="0" applyProtection="0"/>
    <xf numFmtId="0" fontId="25" fillId="105" borderId="0" applyNumberFormat="0" applyBorder="0" applyAlignment="0" applyProtection="0"/>
    <xf numFmtId="0" fontId="24" fillId="31" borderId="0" applyNumberFormat="0" applyBorder="0" applyAlignment="0" applyProtection="0"/>
    <xf numFmtId="0" fontId="24" fillId="107" borderId="0" applyNumberFormat="0" applyBorder="0" applyAlignment="0" applyProtection="0"/>
    <xf numFmtId="0" fontId="25" fillId="80" borderId="0" applyNumberFormat="0" applyBorder="0" applyAlignment="0" applyProtection="0"/>
    <xf numFmtId="0" fontId="257" fillId="0" borderId="0"/>
    <xf numFmtId="4" fontId="106" fillId="90" borderId="26" applyNumberFormat="0" applyProtection="0">
      <alignment horizontal="right" vertical="center"/>
    </xf>
    <xf numFmtId="0" fontId="4" fillId="0" borderId="0"/>
    <xf numFmtId="0" fontId="257" fillId="0" borderId="0"/>
    <xf numFmtId="0" fontId="32" fillId="0" borderId="45" applyNumberFormat="0" applyAlignment="0" applyProtection="0"/>
    <xf numFmtId="0" fontId="118" fillId="0" borderId="45" applyNumberFormat="0" applyAlignment="0" applyProtection="0">
      <alignment horizontal="left" vertical="top"/>
    </xf>
    <xf numFmtId="0" fontId="4" fillId="0" borderId="46" applyNumberFormat="0" applyFont="0" applyAlignment="0" applyProtection="0"/>
    <xf numFmtId="0" fontId="4" fillId="0" borderId="47" applyNumberFormat="0" applyFont="0" applyAlignment="0" applyProtection="0"/>
    <xf numFmtId="0" fontId="4" fillId="0" borderId="48" applyNumberFormat="0" applyFont="0" applyAlignment="0" applyProtection="0"/>
    <xf numFmtId="0" fontId="4" fillId="0" borderId="0"/>
    <xf numFmtId="0" fontId="75" fillId="136" borderId="8"/>
    <xf numFmtId="0" fontId="4" fillId="0" borderId="48" applyNumberFormat="0" applyFont="0" applyAlignment="0" applyProtection="0"/>
    <xf numFmtId="0" fontId="4" fillId="0" borderId="47" applyNumberFormat="0" applyFont="0" applyAlignment="0" applyProtection="0"/>
    <xf numFmtId="0" fontId="4" fillId="0" borderId="46" applyNumberFormat="0" applyFont="0" applyAlignment="0" applyProtection="0"/>
    <xf numFmtId="0" fontId="268" fillId="0" borderId="0"/>
    <xf numFmtId="4" fontId="35" fillId="51" borderId="26" applyNumberFormat="0" applyProtection="0">
      <alignment horizontal="left" vertical="center" indent="1"/>
    </xf>
    <xf numFmtId="4" fontId="35" fillId="51" borderId="26" applyNumberFormat="0" applyProtection="0">
      <alignment vertical="center"/>
    </xf>
    <xf numFmtId="0" fontId="4" fillId="118" borderId="26" applyNumberFormat="0" applyProtection="0">
      <alignment horizontal="left" vertical="center" indent="1"/>
    </xf>
    <xf numFmtId="0" fontId="4" fillId="3" borderId="26" applyNumberFormat="0" applyProtection="0">
      <alignment horizontal="left" vertical="center" indent="1"/>
    </xf>
    <xf numFmtId="0" fontId="4" fillId="87" borderId="26" applyNumberFormat="0" applyProtection="0">
      <alignment horizontal="left" vertical="center" indent="1"/>
    </xf>
    <xf numFmtId="0" fontId="4" fillId="88" borderId="26" applyNumberFormat="0" applyProtection="0">
      <alignment horizontal="left" vertical="center" indent="1"/>
    </xf>
    <xf numFmtId="4" fontId="5" fillId="90" borderId="26" applyNumberFormat="0" applyProtection="0">
      <alignment horizontal="left" vertical="center" indent="1"/>
    </xf>
    <xf numFmtId="4" fontId="100" fillId="123" borderId="26" applyNumberFormat="0" applyProtection="0">
      <alignment horizontal="left" vertical="center" indent="1"/>
    </xf>
    <xf numFmtId="4" fontId="35" fillId="122" borderId="26" applyNumberFormat="0" applyProtection="0">
      <alignment horizontal="right" vertical="center"/>
    </xf>
    <xf numFmtId="4" fontId="35" fillId="121" borderId="26" applyNumberFormat="0" applyProtection="0">
      <alignment horizontal="right" vertical="center"/>
    </xf>
    <xf numFmtId="4" fontId="35" fillId="72" borderId="26" applyNumberFormat="0" applyProtection="0">
      <alignment horizontal="right" vertical="center"/>
    </xf>
    <xf numFmtId="4" fontId="35" fillId="116" borderId="26" applyNumberFormat="0" applyProtection="0">
      <alignment horizontal="right" vertical="center"/>
    </xf>
    <xf numFmtId="0" fontId="4" fillId="118" borderId="26" applyNumberFormat="0" applyProtection="0">
      <alignment horizontal="left" vertical="center" indent="1"/>
    </xf>
    <xf numFmtId="4" fontId="35" fillId="60" borderId="26" applyNumberFormat="0" applyProtection="0">
      <alignment horizontal="left" vertical="center" indent="1"/>
    </xf>
    <xf numFmtId="4" fontId="35" fillId="60" borderId="26" applyNumberFormat="0" applyProtection="0">
      <alignment vertical="center"/>
    </xf>
    <xf numFmtId="0" fontId="203" fillId="0" borderId="20" applyNumberFormat="0" applyFill="0" applyAlignment="0" applyProtection="0"/>
    <xf numFmtId="0" fontId="39" fillId="40" borderId="10" applyNumberFormat="0" applyAlignment="0" applyProtection="0"/>
    <xf numFmtId="0" fontId="4" fillId="0" borderId="0"/>
    <xf numFmtId="0" fontId="25" fillId="83" borderId="0" applyNumberFormat="0" applyBorder="0" applyAlignment="0" applyProtection="0"/>
    <xf numFmtId="0" fontId="4" fillId="0" borderId="0"/>
    <xf numFmtId="0" fontId="4" fillId="0" borderId="0"/>
    <xf numFmtId="0" fontId="4" fillId="0" borderId="0"/>
    <xf numFmtId="0" fontId="25" fillId="27" borderId="0" applyNumberFormat="0" applyBorder="0" applyAlignment="0" applyProtection="0"/>
    <xf numFmtId="0" fontId="31" fillId="133" borderId="5" applyNumberFormat="0" applyAlignment="0" applyProtection="0"/>
    <xf numFmtId="37" fontId="66" fillId="60" borderId="0" applyNumberFormat="0" applyBorder="0" applyAlignment="0" applyProtection="0"/>
    <xf numFmtId="37" fontId="49" fillId="0" borderId="0"/>
    <xf numFmtId="0" fontId="25" fillId="8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5" fillId="80" borderId="0" applyNumberFormat="0" applyBorder="0" applyAlignment="0" applyProtection="0"/>
    <xf numFmtId="0" fontId="24" fillId="107" borderId="0" applyNumberFormat="0" applyBorder="0" applyAlignment="0" applyProtection="0"/>
    <xf numFmtId="0" fontId="24" fillId="31" borderId="0" applyNumberFormat="0" applyBorder="0" applyAlignment="0" applyProtection="0"/>
    <xf numFmtId="0" fontId="25" fillId="105"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5" fillId="82" borderId="0" applyNumberFormat="0" applyBorder="0" applyAlignment="0" applyProtection="0"/>
    <xf numFmtId="0" fontId="24" fillId="108" borderId="0" applyNumberFormat="0" applyBorder="0" applyAlignment="0" applyProtection="0"/>
    <xf numFmtId="0" fontId="24" fillId="30" borderId="0" applyNumberFormat="0" applyBorder="0" applyAlignment="0" applyProtection="0"/>
    <xf numFmtId="0" fontId="25" fillId="26"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5" fillId="27" borderId="0" applyNumberFormat="0" applyBorder="0" applyAlignment="0" applyProtection="0"/>
    <xf numFmtId="0" fontId="24" fillId="109" borderId="0" applyNumberFormat="0" applyBorder="0" applyAlignment="0" applyProtection="0"/>
    <xf numFmtId="0" fontId="24" fillId="110" borderId="0" applyNumberFormat="0" applyBorder="0" applyAlignment="0" applyProtection="0"/>
    <xf numFmtId="0" fontId="25" fillId="111"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5" fillId="103"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5" fillId="83" borderId="0" applyNumberFormat="0" applyBorder="0" applyAlignment="0" applyProtection="0"/>
    <xf numFmtId="0" fontId="24" fillId="108" borderId="0" applyNumberFormat="0" applyBorder="0" applyAlignment="0" applyProtection="0"/>
    <xf numFmtId="0" fontId="24" fillId="27" borderId="0" applyNumberFormat="0" applyBorder="0" applyAlignment="0" applyProtection="0"/>
    <xf numFmtId="0" fontId="25" fillId="30"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5" fillId="104"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5" fillId="84" borderId="0" applyNumberFormat="0" applyBorder="0" applyAlignment="0" applyProtection="0"/>
    <xf numFmtId="0" fontId="24" fillId="29" borderId="0" applyNumberFormat="0" applyBorder="0" applyAlignment="0" applyProtection="0"/>
    <xf numFmtId="0" fontId="25" fillId="105"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5" fillId="105"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5" fillId="85" borderId="0" applyNumberFormat="0" applyBorder="0" applyAlignment="0" applyProtection="0"/>
    <xf numFmtId="0" fontId="24" fillId="35" borderId="0" applyNumberFormat="0" applyBorder="0" applyAlignment="0" applyProtection="0"/>
    <xf numFmtId="0" fontId="25" fillId="112"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5" fillId="10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46" fillId="27" borderId="10" applyNumberFormat="0" applyAlignment="0" applyProtection="0"/>
    <xf numFmtId="0" fontId="39" fillId="40" borderId="10" applyNumberFormat="0" applyAlignment="0" applyProtection="0"/>
    <xf numFmtId="0" fontId="46" fillId="104" borderId="10" applyNumberFormat="0" applyAlignment="0" applyProtection="0"/>
    <xf numFmtId="254" fontId="20" fillId="0" borderId="0" applyFont="0" applyFill="0" applyBorder="0" applyAlignment="0" applyProtection="0"/>
    <xf numFmtId="188" fontId="51" fillId="0" borderId="0" applyFont="0" applyFill="0" applyBorder="0" applyAlignment="0" applyProtection="0"/>
    <xf numFmtId="255" fontId="20" fillId="0" borderId="0" applyFont="0" applyFill="0" applyBorder="0" applyAlignment="0" applyProtection="0"/>
    <xf numFmtId="174" fontId="51" fillId="0" borderId="0" applyFont="0" applyFill="0" applyBorder="0" applyAlignment="0" applyProtection="0"/>
    <xf numFmtId="0" fontId="39" fillId="40" borderId="10" applyNumberFormat="0" applyAlignment="0" applyProtection="0"/>
    <xf numFmtId="0" fontId="53" fillId="114" borderId="0" applyNumberFormat="0" applyBorder="0" applyAlignment="0" applyProtection="0"/>
    <xf numFmtId="0" fontId="53" fillId="115" borderId="0" applyNumberFormat="0" applyBorder="0" applyAlignment="0" applyProtection="0"/>
    <xf numFmtId="215"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257" fillId="0" borderId="0" applyFont="0" applyFill="0" applyBorder="0" applyAlignment="0" applyProtection="0"/>
    <xf numFmtId="14" fontId="175" fillId="50" borderId="60">
      <alignment horizontal="center" vertical="center" wrapText="1"/>
    </xf>
    <xf numFmtId="0" fontId="166" fillId="0" borderId="71" applyNumberFormat="0" applyFill="0" applyAlignment="0" applyProtection="0"/>
    <xf numFmtId="0" fontId="167" fillId="0" borderId="76" applyNumberFormat="0" applyFill="0" applyAlignment="0" applyProtection="0"/>
    <xf numFmtId="0" fontId="203" fillId="0" borderId="20" applyNumberFormat="0" applyFill="0" applyAlignment="0" applyProtection="0"/>
    <xf numFmtId="256" fontId="20" fillId="0" borderId="0" applyFont="0" applyFill="0" applyBorder="0" applyAlignment="0" applyProtection="0"/>
    <xf numFmtId="179" fontId="51" fillId="0" borderId="0" applyFont="0" applyFill="0" applyBorder="0" applyAlignment="0" applyProtection="0"/>
    <xf numFmtId="257" fontId="20" fillId="0" borderId="0" applyFont="0" applyFill="0" applyBorder="0" applyAlignment="0" applyProtection="0"/>
    <xf numFmtId="198" fontId="51" fillId="0" borderId="0" applyFont="0" applyFill="0" applyBorder="0" applyAlignment="0" applyProtection="0"/>
    <xf numFmtId="0" fontId="168" fillId="35" borderId="5" applyNumberFormat="0" applyAlignment="0" applyProtection="0"/>
    <xf numFmtId="0" fontId="257" fillId="13" borderId="17" applyNumberFormat="0" applyFont="0" applyAlignment="0" applyProtection="0"/>
    <xf numFmtId="0" fontId="272" fillId="0" borderId="2" applyProtection="0">
      <alignment horizontal="centerContinuous" vertical="center"/>
      <protection locked="0"/>
    </xf>
    <xf numFmtId="0" fontId="169" fillId="0" borderId="23" applyNumberFormat="0" applyFill="0" applyAlignment="0" applyProtection="0"/>
    <xf numFmtId="0" fontId="64" fillId="0" borderId="77" applyNumberFormat="0" applyFill="0" applyAlignment="0" applyProtection="0"/>
    <xf numFmtId="258" fontId="20" fillId="0" borderId="0" applyFont="0" applyFill="0" applyBorder="0" applyAlignment="0" applyProtection="0"/>
    <xf numFmtId="212" fontId="51" fillId="0" borderId="0" applyFont="0" applyFill="0" applyBorder="0" applyAlignment="0" applyProtection="0"/>
    <xf numFmtId="0" fontId="158" fillId="0" borderId="0"/>
    <xf numFmtId="0" fontId="51" fillId="0" borderId="0"/>
    <xf numFmtId="0" fontId="51" fillId="0" borderId="0"/>
    <xf numFmtId="0" fontId="124" fillId="0" borderId="0"/>
    <xf numFmtId="0" fontId="4"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88" fillId="0" borderId="0"/>
    <xf numFmtId="0" fontId="2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8"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4" fillId="0" borderId="0"/>
    <xf numFmtId="0" fontId="257" fillId="0" borderId="0"/>
    <xf numFmtId="0" fontId="4" fillId="0" borderId="0"/>
    <xf numFmtId="0" fontId="257" fillId="0" borderId="0"/>
    <xf numFmtId="0" fontId="49" fillId="2"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7" fillId="0" borderId="0"/>
    <xf numFmtId="0" fontId="4" fillId="0" borderId="0"/>
    <xf numFmtId="0" fontId="4" fillId="0" borderId="0"/>
    <xf numFmtId="0" fontId="4" fillId="34" borderId="17" applyNumberFormat="0" applyFont="0" applyAlignment="0" applyProtection="0"/>
    <xf numFmtId="0" fontId="4" fillId="34" borderId="17" applyNumberFormat="0" applyFon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167" fontId="4" fillId="0" borderId="0" applyFont="0" applyFill="0" applyBorder="0" applyAlignment="0" applyProtection="0"/>
    <xf numFmtId="0" fontId="203" fillId="0" borderId="20" applyNumberFormat="0" applyFill="0" applyAlignment="0" applyProtection="0"/>
    <xf numFmtId="0" fontId="39" fillId="40" borderId="10" applyNumberFormat="0" applyAlignment="0" applyProtection="0"/>
    <xf numFmtId="4" fontId="35" fillId="60" borderId="26" applyNumberFormat="0" applyProtection="0">
      <alignment vertical="center"/>
    </xf>
    <xf numFmtId="4" fontId="152" fillId="60" borderId="41" applyNumberFormat="0" applyProtection="0">
      <alignment vertical="center"/>
    </xf>
    <xf numFmtId="4" fontId="102" fillId="60" borderId="41" applyNumberFormat="0" applyProtection="0">
      <alignment vertical="center"/>
    </xf>
    <xf numFmtId="4" fontId="66" fillId="57" borderId="66" applyNumberFormat="0" applyProtection="0">
      <alignment vertical="center"/>
    </xf>
    <xf numFmtId="4" fontId="104" fillId="60" borderId="26" applyNumberFormat="0" applyProtection="0">
      <alignment vertical="center"/>
    </xf>
    <xf numFmtId="4" fontId="101" fillId="57" borderId="41" applyNumberFormat="0" applyProtection="0">
      <alignment vertical="center"/>
    </xf>
    <xf numFmtId="4" fontId="269" fillId="60" borderId="41" applyNumberFormat="0" applyProtection="0">
      <alignment vertical="center"/>
    </xf>
    <xf numFmtId="4" fontId="35" fillId="60" borderId="26" applyNumberFormat="0" applyProtection="0">
      <alignment horizontal="left" vertical="center" indent="1"/>
    </xf>
    <xf numFmtId="4" fontId="100" fillId="57" borderId="41" applyNumberFormat="0" applyProtection="0">
      <alignment horizontal="left" vertical="center" indent="1"/>
    </xf>
    <xf numFmtId="4" fontId="5" fillId="60" borderId="41" applyNumberFormat="0" applyProtection="0">
      <alignment horizontal="left" vertical="center" indent="1"/>
    </xf>
    <xf numFmtId="4" fontId="173" fillId="60" borderId="41" applyNumberFormat="0" applyProtection="0">
      <alignment horizontal="left" vertical="center" indent="1"/>
    </xf>
    <xf numFmtId="4" fontId="66" fillId="60" borderId="66" applyNumberFormat="0" applyProtection="0">
      <alignment horizontal="left" vertical="center" indent="1"/>
    </xf>
    <xf numFmtId="4" fontId="35" fillId="60" borderId="26" applyNumberFormat="0" applyProtection="0">
      <alignment horizontal="left" vertical="center" indent="1"/>
    </xf>
    <xf numFmtId="0" fontId="270" fillId="0" borderId="0"/>
    <xf numFmtId="0" fontId="4" fillId="118" borderId="26" applyNumberFormat="0" applyProtection="0">
      <alignment horizontal="left" vertical="center" indent="1"/>
    </xf>
    <xf numFmtId="4" fontId="5" fillId="65" borderId="0" applyNumberFormat="0" applyProtection="0">
      <alignment horizontal="left" vertical="center" indent="1"/>
    </xf>
    <xf numFmtId="4" fontId="5" fillId="65" borderId="0" applyNumberFormat="0" applyProtection="0">
      <alignment horizontal="left" vertical="center" indent="1"/>
    </xf>
    <xf numFmtId="4" fontId="173" fillId="65" borderId="0" applyNumberFormat="0" applyProtection="0">
      <alignment horizontal="left" vertical="center" indent="1"/>
    </xf>
    <xf numFmtId="4" fontId="35" fillId="119" borderId="26" applyNumberFormat="0" applyProtection="0">
      <alignment horizontal="right" vertical="center"/>
    </xf>
    <xf numFmtId="4" fontId="173" fillId="120" borderId="41" applyNumberFormat="0" applyProtection="0">
      <alignment horizontal="right" vertical="center"/>
    </xf>
    <xf numFmtId="4" fontId="66" fillId="16" borderId="66" applyNumberFormat="0" applyProtection="0">
      <alignment horizontal="right" vertical="center"/>
    </xf>
    <xf numFmtId="4" fontId="35" fillId="116" borderId="26" applyNumberFormat="0" applyProtection="0">
      <alignment horizontal="right" vertical="center"/>
    </xf>
    <xf numFmtId="4" fontId="173" fillId="119" borderId="41" applyNumberFormat="0" applyProtection="0">
      <alignment horizontal="right" vertical="center"/>
    </xf>
    <xf numFmtId="4" fontId="66" fillId="96" borderId="66" applyNumberFormat="0" applyProtection="0">
      <alignment horizontal="right" vertical="center"/>
    </xf>
    <xf numFmtId="4" fontId="35" fillId="120" borderId="26" applyNumberFormat="0" applyProtection="0">
      <alignment horizontal="right" vertical="center"/>
    </xf>
    <xf numFmtId="4" fontId="173" fillId="116" borderId="41" applyNumberFormat="0" applyProtection="0">
      <alignment horizontal="right" vertical="center"/>
    </xf>
    <xf numFmtId="4" fontId="66" fillId="28" borderId="15" applyNumberFormat="0" applyProtection="0">
      <alignment horizontal="right" vertical="center"/>
    </xf>
    <xf numFmtId="4" fontId="35" fillId="72" borderId="26" applyNumberFormat="0" applyProtection="0">
      <alignment horizontal="right" vertical="center"/>
    </xf>
    <xf numFmtId="4" fontId="173" fillId="53" borderId="41" applyNumberFormat="0" applyProtection="0">
      <alignment horizontal="right" vertical="center"/>
    </xf>
    <xf numFmtId="4" fontId="66" fillId="55" borderId="66" applyNumberFormat="0" applyProtection="0">
      <alignment horizontal="right" vertical="center"/>
    </xf>
    <xf numFmtId="4" fontId="35" fillId="117" borderId="26" applyNumberFormat="0" applyProtection="0">
      <alignment horizontal="right" vertical="center"/>
    </xf>
    <xf numFmtId="4" fontId="173" fillId="72" borderId="41" applyNumberFormat="0" applyProtection="0">
      <alignment horizontal="right" vertical="center"/>
    </xf>
    <xf numFmtId="4" fontId="66" fillId="62" borderId="66" applyNumberFormat="0" applyProtection="0">
      <alignment horizontal="right" vertical="center"/>
    </xf>
    <xf numFmtId="4" fontId="35" fillId="121" borderId="26" applyNumberFormat="0" applyProtection="0">
      <alignment horizontal="right" vertical="center"/>
    </xf>
    <xf numFmtId="4" fontId="173" fillId="52" borderId="41" applyNumberFormat="0" applyProtection="0">
      <alignment horizontal="right" vertical="center"/>
    </xf>
    <xf numFmtId="4" fontId="66" fillId="36" borderId="66" applyNumberFormat="0" applyProtection="0">
      <alignment horizontal="right" vertical="center"/>
    </xf>
    <xf numFmtId="4" fontId="35" fillId="94" borderId="26" applyNumberFormat="0" applyProtection="0">
      <alignment horizontal="right" vertical="center"/>
    </xf>
    <xf numFmtId="4" fontId="173" fillId="122" borderId="41" applyNumberFormat="0" applyProtection="0">
      <alignment horizontal="right" vertical="center"/>
    </xf>
    <xf numFmtId="4" fontId="66" fillId="18" borderId="66" applyNumberFormat="0" applyProtection="0">
      <alignment horizontal="right" vertical="center"/>
    </xf>
    <xf numFmtId="4" fontId="35" fillId="122" borderId="26" applyNumberFormat="0" applyProtection="0">
      <alignment horizontal="right" vertical="center"/>
    </xf>
    <xf numFmtId="4" fontId="173" fillId="94" borderId="41" applyNumberFormat="0" applyProtection="0">
      <alignment horizontal="right" vertical="center"/>
    </xf>
    <xf numFmtId="4" fontId="66" fillId="56" borderId="66" applyNumberFormat="0" applyProtection="0">
      <alignment horizontal="right" vertical="center"/>
    </xf>
    <xf numFmtId="4" fontId="35" fillId="71" borderId="26" applyNumberFormat="0" applyProtection="0">
      <alignment horizontal="right" vertical="center"/>
    </xf>
    <xf numFmtId="4" fontId="173" fillId="39" borderId="41" applyNumberFormat="0" applyProtection="0">
      <alignment horizontal="right" vertical="center"/>
    </xf>
    <xf numFmtId="4" fontId="66" fillId="63" borderId="66" applyNumberFormat="0" applyProtection="0">
      <alignment horizontal="right" vertical="center"/>
    </xf>
    <xf numFmtId="4" fontId="100" fillId="123" borderId="26" applyNumberFormat="0" applyProtection="0">
      <alignment horizontal="left" vertical="center" indent="1"/>
    </xf>
    <xf numFmtId="4" fontId="102" fillId="124" borderId="42" applyNumberFormat="0" applyProtection="0">
      <alignment horizontal="left" vertical="center" indent="1"/>
    </xf>
    <xf numFmtId="4" fontId="66" fillId="64" borderId="15" applyNumberFormat="0" applyProtection="0">
      <alignment horizontal="left" vertical="center" indent="1"/>
    </xf>
    <xf numFmtId="4" fontId="35" fillId="90" borderId="80" applyNumberFormat="0" applyProtection="0">
      <alignment horizontal="left" vertical="center" indent="1"/>
    </xf>
    <xf numFmtId="4" fontId="102" fillId="66" borderId="0" applyNumberFormat="0" applyProtection="0">
      <alignment horizontal="left" vertical="center" indent="1"/>
    </xf>
    <xf numFmtId="4" fontId="66" fillId="0" borderId="66" applyNumberFormat="0" applyProtection="0">
      <alignment horizontal="left" vertical="center" indent="1"/>
    </xf>
    <xf numFmtId="4" fontId="102" fillId="65" borderId="0" applyNumberFormat="0" applyProtection="0">
      <alignment horizontal="left" vertical="center" indent="1"/>
    </xf>
    <xf numFmtId="4" fontId="27" fillId="17" borderId="15" applyNumberFormat="0" applyProtection="0">
      <alignment horizontal="left" vertical="center" indent="1"/>
    </xf>
    <xf numFmtId="4" fontId="102" fillId="17" borderId="0" applyNumberFormat="0" applyProtection="0">
      <alignment horizontal="left" vertical="center" indent="1"/>
    </xf>
    <xf numFmtId="4" fontId="102" fillId="17" borderId="0" applyNumberFormat="0" applyProtection="0">
      <alignment horizontal="left" vertical="center" indent="1"/>
    </xf>
    <xf numFmtId="0" fontId="4" fillId="118" borderId="26" applyNumberFormat="0" applyProtection="0">
      <alignment horizontal="left" vertical="center" indent="1"/>
    </xf>
    <xf numFmtId="4" fontId="5" fillId="66" borderId="41" applyNumberFormat="0" applyProtection="0">
      <alignment horizontal="right" vertical="center"/>
    </xf>
    <xf numFmtId="4" fontId="5" fillId="66" borderId="41" applyNumberFormat="0" applyProtection="0">
      <alignment horizontal="right" vertical="center"/>
    </xf>
    <xf numFmtId="4" fontId="173" fillId="66" borderId="41" applyNumberFormat="0" applyProtection="0">
      <alignment horizontal="right" vertical="center"/>
    </xf>
    <xf numFmtId="4" fontId="66" fillId="11" borderId="66" applyNumberFormat="0" applyProtection="0">
      <alignment horizontal="right" vertical="center"/>
    </xf>
    <xf numFmtId="4" fontId="5" fillId="66" borderId="0" applyNumberFormat="0" applyProtection="0">
      <alignment horizontal="left" vertical="center" indent="1"/>
    </xf>
    <xf numFmtId="4" fontId="5" fillId="90" borderId="26" applyNumberFormat="0" applyProtection="0">
      <alignment horizontal="left" vertical="center" indent="1"/>
    </xf>
    <xf numFmtId="4" fontId="5" fillId="66" borderId="0" applyNumberFormat="0" applyProtection="0">
      <alignment horizontal="left" vertical="center" indent="1"/>
    </xf>
    <xf numFmtId="4" fontId="5" fillId="66" borderId="0" applyNumberFormat="0" applyProtection="0">
      <alignment horizontal="left" vertical="center" indent="1"/>
    </xf>
    <xf numFmtId="4" fontId="66" fillId="42" borderId="15" applyNumberFormat="0" applyProtection="0">
      <alignment horizontal="left" vertical="center" indent="1"/>
    </xf>
    <xf numFmtId="4" fontId="5" fillId="42" borderId="0" applyNumberFormat="0" applyProtection="0">
      <alignment horizontal="left" vertical="center" indent="1"/>
    </xf>
    <xf numFmtId="4" fontId="5" fillId="42" borderId="0" applyNumberFormat="0" applyProtection="0">
      <alignment horizontal="left" vertical="center" indent="1"/>
    </xf>
    <xf numFmtId="4" fontId="5" fillId="88" borderId="26" applyNumberFormat="0" applyProtection="0">
      <alignment horizontal="left" vertical="center" indent="1"/>
    </xf>
    <xf numFmtId="4" fontId="5" fillId="65" borderId="0" applyNumberFormat="0" applyProtection="0">
      <alignment horizontal="left" vertical="center" indent="1"/>
    </xf>
    <xf numFmtId="4" fontId="5" fillId="65" borderId="0" applyNumberFormat="0" applyProtection="0">
      <alignment horizontal="left" vertical="center" indent="1"/>
    </xf>
    <xf numFmtId="4" fontId="5" fillId="11" borderId="0" applyNumberFormat="0" applyProtection="0">
      <alignment horizontal="left" vertical="center" indent="1"/>
    </xf>
    <xf numFmtId="4" fontId="5" fillId="11" borderId="0" applyNumberFormat="0" applyProtection="0">
      <alignment horizontal="left" vertical="center" indent="1"/>
    </xf>
    <xf numFmtId="0" fontId="4" fillId="88" borderId="26" applyNumberFormat="0" applyProtection="0">
      <alignment horizontal="left" vertical="center" indent="1"/>
    </xf>
    <xf numFmtId="0" fontId="4" fillId="65" borderId="41" applyNumberFormat="0" applyProtection="0">
      <alignment horizontal="left" vertical="center" indent="1"/>
    </xf>
    <xf numFmtId="0" fontId="270" fillId="0" borderId="0"/>
    <xf numFmtId="0" fontId="4" fillId="17" borderId="41" applyNumberFormat="0" applyProtection="0">
      <alignment horizontal="left" vertical="center" indent="1"/>
    </xf>
    <xf numFmtId="0" fontId="4" fillId="17" borderId="41" applyNumberFormat="0" applyProtection="0">
      <alignment horizontal="left" vertical="center" indent="1"/>
    </xf>
    <xf numFmtId="0" fontId="4" fillId="88" borderId="26" applyNumberFormat="0" applyProtection="0">
      <alignment horizontal="left" vertical="center" indent="1"/>
    </xf>
    <xf numFmtId="0" fontId="4" fillId="65" borderId="41" applyNumberFormat="0" applyProtection="0">
      <alignment horizontal="left" vertical="top" indent="1"/>
    </xf>
    <xf numFmtId="0" fontId="270" fillId="0" borderId="0"/>
    <xf numFmtId="0" fontId="4" fillId="17" borderId="41" applyNumberFormat="0" applyProtection="0">
      <alignment horizontal="left" vertical="top" indent="1"/>
    </xf>
    <xf numFmtId="0" fontId="4" fillId="17" borderId="41" applyNumberFormat="0" applyProtection="0">
      <alignment horizontal="left" vertical="top" indent="1"/>
    </xf>
    <xf numFmtId="0" fontId="4" fillId="87" borderId="26" applyNumberFormat="0" applyProtection="0">
      <alignment horizontal="left" vertical="center" indent="1"/>
    </xf>
    <xf numFmtId="0" fontId="4" fillId="61" borderId="41" applyNumberFormat="0" applyProtection="0">
      <alignment horizontal="left" vertical="center" indent="1"/>
    </xf>
    <xf numFmtId="0" fontId="270" fillId="0" borderId="0"/>
    <xf numFmtId="0" fontId="4" fillId="11" borderId="41" applyNumberFormat="0" applyProtection="0">
      <alignment horizontal="left" vertical="center" indent="1"/>
    </xf>
    <xf numFmtId="0" fontId="4" fillId="11" borderId="41" applyNumberFormat="0" applyProtection="0">
      <alignment horizontal="left" vertical="center" indent="1"/>
    </xf>
    <xf numFmtId="0" fontId="4" fillId="87" borderId="26" applyNumberFormat="0" applyProtection="0">
      <alignment horizontal="left" vertical="center" indent="1"/>
    </xf>
    <xf numFmtId="0" fontId="4" fillId="61" borderId="41" applyNumberFormat="0" applyProtection="0">
      <alignment horizontal="left" vertical="top" indent="1"/>
    </xf>
    <xf numFmtId="0" fontId="270" fillId="0" borderId="0"/>
    <xf numFmtId="0" fontId="4" fillId="11" borderId="41" applyNumberFormat="0" applyProtection="0">
      <alignment horizontal="left" vertical="top" indent="1"/>
    </xf>
    <xf numFmtId="0" fontId="4" fillId="11" borderId="41" applyNumberFormat="0" applyProtection="0">
      <alignment horizontal="left" vertical="top" indent="1"/>
    </xf>
    <xf numFmtId="0" fontId="4" fillId="3" borderId="26" applyNumberFormat="0" applyProtection="0">
      <alignment horizontal="left" vertical="center" indent="1"/>
    </xf>
    <xf numFmtId="0" fontId="4" fillId="66" borderId="41" applyNumberFormat="0" applyProtection="0">
      <alignment horizontal="left" vertical="center" indent="1"/>
    </xf>
    <xf numFmtId="0" fontId="270" fillId="0" borderId="0"/>
    <xf numFmtId="0" fontId="4" fillId="15" borderId="41" applyNumberFormat="0" applyProtection="0">
      <alignment horizontal="left" vertical="center" indent="1"/>
    </xf>
    <xf numFmtId="0" fontId="4" fillId="15" borderId="41" applyNumberFormat="0" applyProtection="0">
      <alignment horizontal="left" vertical="center" indent="1"/>
    </xf>
    <xf numFmtId="0" fontId="4" fillId="3" borderId="26" applyNumberFormat="0" applyProtection="0">
      <alignment horizontal="left" vertical="center" indent="1"/>
    </xf>
    <xf numFmtId="0" fontId="4" fillId="66" borderId="41" applyNumberFormat="0" applyProtection="0">
      <alignment horizontal="left" vertical="top" indent="1"/>
    </xf>
    <xf numFmtId="0" fontId="270" fillId="0" borderId="0"/>
    <xf numFmtId="0" fontId="4" fillId="15" borderId="41" applyNumberFormat="0" applyProtection="0">
      <alignment horizontal="left" vertical="top" indent="1"/>
    </xf>
    <xf numFmtId="0" fontId="4" fillId="15" borderId="41" applyNumberFormat="0" applyProtection="0">
      <alignment horizontal="left" vertical="top" indent="1"/>
    </xf>
    <xf numFmtId="0" fontId="4" fillId="118" borderId="26" applyNumberFormat="0" applyProtection="0">
      <alignment horizontal="left" vertical="center" indent="1"/>
    </xf>
    <xf numFmtId="0" fontId="4" fillId="67" borderId="41" applyNumberFormat="0" applyProtection="0">
      <alignment horizontal="left" vertical="center" indent="1"/>
    </xf>
    <xf numFmtId="0" fontId="270" fillId="0" borderId="0"/>
    <xf numFmtId="0" fontId="4" fillId="42" borderId="41" applyNumberFormat="0" applyProtection="0">
      <alignment horizontal="left" vertical="center" indent="1"/>
    </xf>
    <xf numFmtId="0" fontId="4" fillId="42" borderId="41" applyNumberFormat="0" applyProtection="0">
      <alignment horizontal="left" vertical="center" indent="1"/>
    </xf>
    <xf numFmtId="0" fontId="4" fillId="118" borderId="26" applyNumberFormat="0" applyProtection="0">
      <alignment horizontal="left" vertical="center" indent="1"/>
    </xf>
    <xf numFmtId="0" fontId="4" fillId="67" borderId="41" applyNumberFormat="0" applyProtection="0">
      <alignment horizontal="left" vertical="top" indent="1"/>
    </xf>
    <xf numFmtId="0" fontId="270" fillId="0" borderId="0"/>
    <xf numFmtId="0" fontId="4" fillId="42" borderId="41" applyNumberFormat="0" applyProtection="0">
      <alignment horizontal="left" vertical="top" indent="1"/>
    </xf>
    <xf numFmtId="0" fontId="4" fillId="42" borderId="41" applyNumberFormat="0" applyProtection="0">
      <alignment horizontal="left" vertical="top" indent="1"/>
    </xf>
    <xf numFmtId="0" fontId="270" fillId="0" borderId="0"/>
    <xf numFmtId="0" fontId="4" fillId="0" borderId="0"/>
    <xf numFmtId="0" fontId="4" fillId="14" borderId="2" applyNumberFormat="0">
      <protection locked="0"/>
    </xf>
    <xf numFmtId="0" fontId="4" fillId="14" borderId="2" applyNumberFormat="0">
      <protection locked="0"/>
    </xf>
    <xf numFmtId="4" fontId="35" fillId="51" borderId="26" applyNumberFormat="0" applyProtection="0">
      <alignment vertical="center"/>
    </xf>
    <xf numFmtId="4" fontId="35" fillId="13" borderId="41" applyNumberFormat="0" applyProtection="0">
      <alignment vertical="center"/>
    </xf>
    <xf numFmtId="4" fontId="173" fillId="67" borderId="41" applyNumberFormat="0" applyProtection="0">
      <alignment vertical="center"/>
    </xf>
    <xf numFmtId="4" fontId="104" fillId="51" borderId="26" applyNumberFormat="0" applyProtection="0">
      <alignment vertical="center"/>
    </xf>
    <xf numFmtId="4" fontId="104" fillId="13" borderId="41" applyNumberFormat="0" applyProtection="0">
      <alignment vertical="center"/>
    </xf>
    <xf numFmtId="4" fontId="267" fillId="67" borderId="41" applyNumberFormat="0" applyProtection="0">
      <alignment vertical="center"/>
    </xf>
    <xf numFmtId="4" fontId="35" fillId="51" borderId="26" applyNumberFormat="0" applyProtection="0">
      <alignment horizontal="left" vertical="center" indent="1"/>
    </xf>
    <xf numFmtId="4" fontId="35" fillId="13" borderId="41" applyNumberFormat="0" applyProtection="0">
      <alignment horizontal="left" vertical="center" indent="1"/>
    </xf>
    <xf numFmtId="4" fontId="102" fillId="66" borderId="64" applyNumberFormat="0" applyProtection="0">
      <alignment horizontal="left" vertical="center" indent="1"/>
    </xf>
    <xf numFmtId="4" fontId="35" fillId="51" borderId="26" applyNumberFormat="0" applyProtection="0">
      <alignment horizontal="left" vertical="center" indent="1"/>
    </xf>
    <xf numFmtId="0" fontId="270" fillId="0" borderId="0"/>
    <xf numFmtId="4" fontId="173" fillId="67" borderId="41" applyNumberFormat="0" applyProtection="0">
      <alignment horizontal="right" vertical="center"/>
    </xf>
    <xf numFmtId="4" fontId="5" fillId="67" borderId="41" applyNumberFormat="0" applyProtection="0">
      <alignment horizontal="right" vertical="center"/>
    </xf>
    <xf numFmtId="4" fontId="104" fillId="90" borderId="26" applyNumberFormat="0" applyProtection="0">
      <alignment horizontal="right" vertical="center"/>
    </xf>
    <xf numFmtId="4" fontId="267" fillId="67" borderId="41" applyNumberFormat="0" applyProtection="0">
      <alignment horizontal="right" vertical="center"/>
    </xf>
    <xf numFmtId="4" fontId="261" fillId="2" borderId="66" applyNumberFormat="0" applyProtection="0">
      <alignment horizontal="right" vertical="center"/>
    </xf>
    <xf numFmtId="4" fontId="102" fillId="66" borderId="41" applyNumberFormat="0" applyProtection="0">
      <alignment horizontal="left" vertical="center" indent="1"/>
    </xf>
    <xf numFmtId="4" fontId="35" fillId="11" borderId="41" applyNumberFormat="0" applyProtection="0">
      <alignment horizontal="left" vertical="center" indent="1"/>
    </xf>
    <xf numFmtId="4" fontId="152" fillId="66" borderId="41" applyNumberFormat="0" applyProtection="0">
      <alignment horizontal="left" vertical="center" indent="1"/>
    </xf>
    <xf numFmtId="4" fontId="66" fillId="33" borderId="66" applyNumberFormat="0" applyProtection="0">
      <alignment horizontal="left" vertical="center" indent="1"/>
    </xf>
    <xf numFmtId="0" fontId="4" fillId="118" borderId="26" applyNumberFormat="0" applyProtection="0">
      <alignment horizontal="left" vertical="center" indent="1"/>
    </xf>
    <xf numFmtId="0" fontId="270" fillId="0" borderId="0"/>
    <xf numFmtId="0" fontId="268" fillId="0" borderId="0"/>
    <xf numFmtId="4" fontId="105" fillId="61" borderId="64" applyNumberFormat="0" applyProtection="0">
      <alignment horizontal="left" vertical="center" indent="1"/>
    </xf>
    <xf numFmtId="4" fontId="264" fillId="68" borderId="15" applyNumberFormat="0" applyProtection="0">
      <alignment horizontal="left" vertical="center" indent="1"/>
    </xf>
    <xf numFmtId="4" fontId="105" fillId="68" borderId="0" applyNumberFormat="0" applyProtection="0">
      <alignment horizontal="left" vertical="center" indent="1"/>
    </xf>
    <xf numFmtId="4" fontId="105" fillId="68" borderId="0" applyNumberFormat="0" applyProtection="0">
      <alignment horizontal="left" vertical="center" indent="1"/>
    </xf>
    <xf numFmtId="4" fontId="106" fillId="90" borderId="26" applyNumberFormat="0" applyProtection="0">
      <alignment horizontal="right" vertical="center"/>
    </xf>
    <xf numFmtId="4" fontId="271" fillId="67" borderId="41" applyNumberFormat="0" applyProtection="0">
      <alignment horizontal="right" vertical="center"/>
    </xf>
    <xf numFmtId="4" fontId="265" fillId="14" borderId="66" applyNumberFormat="0" applyProtection="0">
      <alignment horizontal="right" vertical="center"/>
    </xf>
    <xf numFmtId="38" fontId="87" fillId="91" borderId="65" applyNumberFormat="0" applyFont="0" applyAlignment="0">
      <alignment vertical="top" wrapText="1"/>
      <protection locked="0"/>
    </xf>
    <xf numFmtId="38" fontId="87" fillId="91" borderId="65" applyNumberFormat="0" applyFont="0" applyAlignment="0">
      <alignment vertical="top" wrapText="1"/>
      <protection locked="0"/>
    </xf>
    <xf numFmtId="0" fontId="176" fillId="0" borderId="0"/>
    <xf numFmtId="0" fontId="24" fillId="77" borderId="0" applyNumberFormat="0" applyBorder="0" applyAlignment="0" applyProtection="0"/>
    <xf numFmtId="9" fontId="4" fillId="0" borderId="0" applyFill="0" applyBorder="0" applyAlignment="0" applyProtection="0"/>
    <xf numFmtId="0" fontId="24" fillId="16" borderId="0" applyNumberFormat="0" applyBorder="0" applyAlignment="0" applyProtection="0"/>
    <xf numFmtId="0" fontId="25" fillId="84" borderId="0" applyNumberFormat="0" applyBorder="0" applyAlignment="0" applyProtection="0"/>
    <xf numFmtId="9" fontId="4" fillId="0" borderId="0" applyFill="0" applyBorder="0" applyAlignment="0" applyProtection="0"/>
    <xf numFmtId="9" fontId="4" fillId="0" borderId="0" applyFill="0" applyBorder="0" applyAlignment="0" applyProtection="0"/>
    <xf numFmtId="0" fontId="25" fillId="85" borderId="0" applyNumberFormat="0" applyBorder="0" applyAlignment="0" applyProtection="0"/>
    <xf numFmtId="0" fontId="25" fillId="83" borderId="0" applyNumberFormat="0" applyBorder="0" applyAlignment="0" applyProtection="0"/>
    <xf numFmtId="0" fontId="170" fillId="0" borderId="0" applyNumberFormat="0" applyFill="0" applyBorder="0" applyAlignment="0" applyProtection="0"/>
    <xf numFmtId="9" fontId="4" fillId="0" borderId="0" applyFont="0" applyFill="0" applyBorder="0" applyAlignment="0" applyProtection="0"/>
    <xf numFmtId="0" fontId="25" fillId="27" borderId="0" applyNumberFormat="0" applyBorder="0" applyAlignment="0" applyProtection="0"/>
    <xf numFmtId="0" fontId="25" fillId="84" borderId="0" applyNumberFormat="0" applyBorder="0" applyAlignment="0" applyProtection="0"/>
    <xf numFmtId="0" fontId="25" fillId="82" borderId="0" applyNumberFormat="0" applyBorder="0" applyAlignment="0" applyProtection="0"/>
    <xf numFmtId="0" fontId="25" fillId="83" borderId="0" applyNumberFormat="0" applyBorder="0" applyAlignment="0" applyProtection="0"/>
    <xf numFmtId="0" fontId="4" fillId="0" borderId="93" applyNumberFormat="0" applyAlignment="0" applyProtection="0"/>
    <xf numFmtId="0" fontId="25" fillId="80" borderId="0" applyNumberFormat="0" applyBorder="0" applyAlignment="0" applyProtection="0"/>
    <xf numFmtId="0" fontId="4" fillId="0" borderId="0"/>
    <xf numFmtId="0" fontId="25" fillId="85" borderId="0" applyNumberFormat="0" applyBorder="0" applyAlignment="0" applyProtection="0"/>
    <xf numFmtId="0" fontId="24" fillId="125" borderId="0" applyNumberFormat="0" applyBorder="0" applyAlignment="0" applyProtection="0"/>
    <xf numFmtId="9" fontId="4" fillId="0" borderId="0" applyFill="0" applyBorder="0" applyAlignment="0" applyProtection="0"/>
    <xf numFmtId="9" fontId="4" fillId="0" borderId="0" applyFont="0" applyFill="0" applyBorder="0" applyAlignment="0" applyProtection="0"/>
    <xf numFmtId="9" fontId="257" fillId="0" borderId="0" applyFont="0" applyFill="0" applyBorder="0" applyAlignment="0" applyProtection="0"/>
    <xf numFmtId="0" fontId="5" fillId="49" borderId="81" applyNumberFormat="0" applyAlignment="0" applyProtection="0"/>
    <xf numFmtId="0" fontId="24" fillId="13" borderId="0" applyNumberFormat="0" applyBorder="0" applyAlignment="0" applyProtection="0"/>
    <xf numFmtId="9" fontId="4" fillId="0" borderId="0" applyFill="0" applyBorder="0" applyAlignment="0" applyProtection="0"/>
    <xf numFmtId="0" fontId="24" fillId="12" borderId="0" applyNumberFormat="0" applyBorder="0" applyAlignment="0" applyProtection="0"/>
    <xf numFmtId="9" fontId="4" fillId="0" borderId="0" applyFill="0" applyBorder="0" applyAlignment="0" applyProtection="0"/>
    <xf numFmtId="0" fontId="24" fillId="77" borderId="0" applyNumberFormat="0" applyBorder="0" applyAlignment="0" applyProtection="0"/>
    <xf numFmtId="199" fontId="77" fillId="136" borderId="0">
      <protection hidden="1"/>
    </xf>
    <xf numFmtId="0" fontId="168" fillId="35" borderId="5" applyNumberFormat="0" applyAlignment="0" applyProtection="0"/>
    <xf numFmtId="203" fontId="78" fillId="136" borderId="0"/>
    <xf numFmtId="189" fontId="78" fillId="136" borderId="0">
      <protection hidden="1"/>
    </xf>
    <xf numFmtId="189" fontId="125" fillId="136" borderId="0"/>
    <xf numFmtId="0" fontId="168" fillId="35" borderId="5" applyNumberFormat="0" applyAlignment="0" applyProtection="0"/>
    <xf numFmtId="189" fontId="126" fillId="136" borderId="0">
      <alignment horizontal="center"/>
    </xf>
    <xf numFmtId="189" fontId="126" fillId="136" borderId="0">
      <alignment horizontal="center"/>
    </xf>
    <xf numFmtId="189" fontId="126" fillId="136" borderId="0">
      <alignment horizontal="center" wrapText="1"/>
    </xf>
    <xf numFmtId="189" fontId="127" fillId="136" borderId="0">
      <alignment horizontal="center" wrapText="1"/>
    </xf>
    <xf numFmtId="0" fontId="126" fillId="136" borderId="8">
      <alignment horizontal="center"/>
    </xf>
    <xf numFmtId="189" fontId="128" fillId="136" borderId="0"/>
    <xf numFmtId="203" fontId="77" fillId="136" borderId="0">
      <alignment horizontal="right"/>
      <protection hidden="1"/>
    </xf>
    <xf numFmtId="188" fontId="77" fillId="136" borderId="0">
      <alignment horizontal="right"/>
      <protection hidden="1"/>
    </xf>
    <xf numFmtId="203" fontId="77" fillId="136" borderId="50">
      <alignment horizontal="right"/>
      <protection hidden="1"/>
    </xf>
    <xf numFmtId="203" fontId="77" fillId="136" borderId="50">
      <alignment horizontal="center"/>
      <protection hidden="1"/>
    </xf>
    <xf numFmtId="188" fontId="129" fillId="136" borderId="50"/>
    <xf numFmtId="188" fontId="77" fillId="136" borderId="50">
      <alignment horizontal="right"/>
      <protection hidden="1"/>
    </xf>
    <xf numFmtId="0" fontId="170" fillId="0" borderId="0" applyNumberFormat="0" applyFill="0" applyBorder="0" applyAlignment="0" applyProtection="0"/>
    <xf numFmtId="189" fontId="77" fillId="136" borderId="8">
      <alignment horizontal="right"/>
      <protection hidden="1"/>
    </xf>
    <xf numFmtId="189" fontId="77" fillId="136" borderId="51">
      <alignment horizontal="center"/>
      <protection hidden="1"/>
    </xf>
    <xf numFmtId="0" fontId="303" fillId="0" borderId="0" applyNumberFormat="0" applyFill="0" applyBorder="0" applyAlignment="0" applyProtection="0"/>
    <xf numFmtId="0" fontId="170" fillId="0" borderId="0" applyNumberFormat="0" applyFill="0" applyBorder="0" applyAlignment="0" applyProtection="0"/>
    <xf numFmtId="0" fontId="226" fillId="0" borderId="73"/>
    <xf numFmtId="0" fontId="40" fillId="0" borderId="0" applyNumberFormat="0" applyFill="0" applyBorder="0" applyAlignment="0" applyProtection="0"/>
    <xf numFmtId="0" fontId="40" fillId="0" borderId="0" applyNumberFormat="0" applyFill="0" applyBorder="0" applyAlignment="0" applyProtection="0"/>
    <xf numFmtId="174" fontId="159" fillId="0" borderId="0"/>
    <xf numFmtId="0" fontId="288" fillId="136" borderId="52" applyNumberFormat="0"/>
    <xf numFmtId="0" fontId="184" fillId="92" borderId="65" applyNumberFormat="0" applyAlignment="0"/>
    <xf numFmtId="0" fontId="185" fillId="93" borderId="65" applyNumberFormat="0" applyFont="0" applyAlignment="0"/>
    <xf numFmtId="0" fontId="304" fillId="0" borderId="94">
      <protection locked="0"/>
    </xf>
    <xf numFmtId="0" fontId="266" fillId="0" borderId="0" applyNumberFormat="0" applyFill="0" applyBorder="0" applyAlignment="0" applyProtection="0"/>
    <xf numFmtId="0" fontId="304" fillId="0" borderId="94">
      <protection locked="0"/>
    </xf>
    <xf numFmtId="0" fontId="17" fillId="0" borderId="0"/>
    <xf numFmtId="0" fontId="305" fillId="0" borderId="94">
      <protection locked="0"/>
    </xf>
    <xf numFmtId="0" fontId="168" fillId="35" borderId="5" applyNumberFormat="0" applyAlignment="0" applyProtection="0"/>
    <xf numFmtId="0" fontId="168" fillId="35" borderId="5" applyNumberFormat="0" applyAlignment="0" applyProtection="0"/>
    <xf numFmtId="0" fontId="98" fillId="0" borderId="39" applyNumberFormat="0" applyFill="0" applyAlignment="0" applyProtection="0"/>
    <xf numFmtId="0" fontId="98" fillId="0" borderId="39" applyNumberFormat="0" applyFill="0" applyAlignment="0" applyProtection="0"/>
    <xf numFmtId="0" fontId="4" fillId="0" borderId="0"/>
    <xf numFmtId="0" fontId="4" fillId="0" borderId="0"/>
    <xf numFmtId="0" fontId="4" fillId="0" borderId="0"/>
    <xf numFmtId="0" fontId="4" fillId="0" borderId="0"/>
    <xf numFmtId="0" fontId="4" fillId="0" borderId="0"/>
    <xf numFmtId="174" fontId="258" fillId="0" borderId="95"/>
    <xf numFmtId="0" fontId="4" fillId="0" borderId="0"/>
    <xf numFmtId="0" fontId="4" fillId="0" borderId="0"/>
    <xf numFmtId="0" fontId="4" fillId="0" borderId="0"/>
    <xf numFmtId="0" fontId="4" fillId="0" borderId="0"/>
    <xf numFmtId="0" fontId="4" fillId="0" borderId="0"/>
    <xf numFmtId="0" fontId="25" fillId="85" borderId="0" applyNumberFormat="0" applyBorder="0" applyAlignment="0" applyProtection="0"/>
    <xf numFmtId="0" fontId="4" fillId="0" borderId="0"/>
    <xf numFmtId="0" fontId="25" fillId="85" borderId="0" applyNumberFormat="0" applyBorder="0" applyAlignment="0" applyProtection="0"/>
    <xf numFmtId="0" fontId="4" fillId="0" borderId="0"/>
    <xf numFmtId="0" fontId="25" fillId="84" borderId="0" applyNumberFormat="0" applyBorder="0" applyAlignment="0" applyProtection="0"/>
    <xf numFmtId="0" fontId="248" fillId="40" borderId="10" applyNumberFormat="0" applyAlignment="0" applyProtection="0"/>
    <xf numFmtId="0" fontId="4" fillId="0" borderId="0"/>
    <xf numFmtId="0" fontId="276" fillId="55" borderId="0" applyNumberFormat="0" applyBorder="0" applyAlignment="0" applyProtection="0"/>
    <xf numFmtId="0" fontId="25" fillId="84" borderId="0" applyNumberFormat="0" applyBorder="0" applyAlignment="0" applyProtection="0"/>
    <xf numFmtId="0" fontId="25" fillId="83" borderId="0" applyNumberFormat="0" applyBorder="0" applyAlignment="0" applyProtection="0"/>
    <xf numFmtId="0" fontId="37" fillId="136" borderId="5" applyNumberFormat="0" applyAlignment="0" applyProtection="0"/>
    <xf numFmtId="168" fontId="21" fillId="0" borderId="0" applyFont="0" applyFill="0" applyBorder="0" applyAlignment="0" applyProtection="0"/>
    <xf numFmtId="0" fontId="25" fillId="27" borderId="0" applyNumberFormat="0" applyBorder="0" applyAlignment="0" applyProtection="0"/>
    <xf numFmtId="0" fontId="25" fillId="80" borderId="0" applyNumberFormat="0" applyBorder="0" applyAlignment="0" applyProtection="0"/>
    <xf numFmtId="0" fontId="4" fillId="0" borderId="0"/>
    <xf numFmtId="0" fontId="254" fillId="0" borderId="20" applyNumberFormat="0" applyFill="0" applyAlignment="0" applyProtection="0"/>
    <xf numFmtId="0" fontId="25" fillId="82" borderId="0" applyNumberFormat="0" applyBorder="0" applyAlignment="0" applyProtection="0"/>
    <xf numFmtId="0" fontId="25" fillId="80" borderId="0" applyNumberFormat="0" applyBorder="0" applyAlignment="0" applyProtection="0"/>
    <xf numFmtId="0" fontId="4" fillId="0" borderId="0"/>
    <xf numFmtId="0" fontId="4" fillId="0" borderId="92" applyNumberFormat="0" applyAlignment="0" applyProtection="0"/>
    <xf numFmtId="0" fontId="25" fillId="27" borderId="0" applyNumberFormat="0" applyBorder="0" applyAlignment="0" applyProtection="0"/>
    <xf numFmtId="0" fontId="4" fillId="0" borderId="91" applyNumberFormat="0" applyAlignment="0" applyProtection="0"/>
    <xf numFmtId="0" fontId="25" fillId="82" borderId="0" applyNumberFormat="0" applyBorder="0" applyAlignment="0" applyProtection="0"/>
    <xf numFmtId="0" fontId="25" fillId="80" borderId="0" applyNumberFormat="0" applyBorder="0" applyAlignment="0" applyProtection="0"/>
    <xf numFmtId="0" fontId="4" fillId="0" borderId="0"/>
    <xf numFmtId="0" fontId="21" fillId="133" borderId="0" applyNumberFormat="0" applyBorder="0" applyAlignment="0" applyProtection="0"/>
    <xf numFmtId="0" fontId="3" fillId="0" borderId="0"/>
    <xf numFmtId="0" fontId="24" fillId="40" borderId="0" applyNumberFormat="0" applyBorder="0" applyAlignment="0" applyProtection="0"/>
    <xf numFmtId="0" fontId="4" fillId="0" borderId="0" applyNumberFormat="0" applyAlignment="0" applyProtection="0"/>
    <xf numFmtId="0" fontId="24" fillId="12"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40" borderId="0" applyNumberFormat="0" applyBorder="0" applyAlignment="0" applyProtection="0"/>
    <xf numFmtId="0" fontId="4" fillId="0" borderId="0" applyNumberFormat="0" applyAlignment="0" applyProtection="0"/>
    <xf numFmtId="0" fontId="24" fillId="20" borderId="0" applyNumberFormat="0" applyBorder="0" applyAlignment="0" applyProtection="0"/>
    <xf numFmtId="0" fontId="6" fillId="0" borderId="0" applyNumberFormat="0" applyFill="0" applyBorder="0">
      <alignment horizontal="center" wrapText="1"/>
    </xf>
    <xf numFmtId="0" fontId="6" fillId="0" borderId="0" applyNumberFormat="0" applyFill="0" applyBorder="0">
      <alignment horizontal="center" wrapText="1"/>
    </xf>
    <xf numFmtId="0" fontId="162" fillId="0" borderId="0" applyNumberFormat="0" applyFill="0" applyBorder="0">
      <alignment horizontal="left" wrapText="1"/>
    </xf>
    <xf numFmtId="275" fontId="4" fillId="0" borderId="0" applyFill="0" applyBorder="0" applyAlignment="0" applyProtection="0"/>
    <xf numFmtId="8" fontId="4" fillId="0" borderId="0" applyFill="0" applyBorder="0" applyAlignment="0" applyProtection="0">
      <alignment wrapText="1"/>
    </xf>
    <xf numFmtId="274" fontId="4" fillId="0" borderId="0" applyFill="0" applyBorder="0">
      <alignment horizontal="right" wrapText="1"/>
    </xf>
    <xf numFmtId="17" fontId="4" fillId="0" borderId="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251" fontId="4" fillId="0" borderId="0" applyFill="0" applyBorder="0" applyAlignment="0" applyProtection="0"/>
    <xf numFmtId="251" fontId="4" fillId="0" borderId="0" applyFill="0" applyBorder="0" applyAlignment="0" applyProtection="0">
      <alignment wrapText="1"/>
    </xf>
    <xf numFmtId="213" fontId="4" fillId="0" borderId="0" applyFill="0" applyBorder="0" applyAlignment="0" applyProtection="0"/>
    <xf numFmtId="213" fontId="4" fillId="0" borderId="0" applyFill="0" applyBorder="0" applyAlignment="0" applyProtection="0">
      <alignment wrapText="1"/>
    </xf>
    <xf numFmtId="273" fontId="4" fillId="0" borderId="0" applyFill="0" applyBorder="0" applyAlignment="0" applyProtection="0"/>
    <xf numFmtId="0" fontId="50" fillId="0" borderId="2" applyNumberFormat="0" applyFill="0" applyBorder="0" applyAlignment="0" applyProtection="0">
      <alignment horizontal="right"/>
    </xf>
    <xf numFmtId="268" fontId="4" fillId="0" borderId="0" applyFill="0" applyBorder="0" applyAlignment="0" applyProtection="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155" borderId="0" applyNumberFormat="0" applyBorder="0">
      <alignment wrapText="1"/>
    </xf>
    <xf numFmtId="0" fontId="25" fillId="40" borderId="0" applyNumberFormat="0" applyBorder="0" applyAlignment="0" applyProtection="0"/>
    <xf numFmtId="0" fontId="4" fillId="160" borderId="0" applyNumberFormat="0" applyBorder="0">
      <alignment wrapText="1"/>
    </xf>
    <xf numFmtId="0" fontId="25" fillId="12" borderId="0" applyNumberFormat="0" applyBorder="0" applyAlignment="0" applyProtection="0"/>
    <xf numFmtId="0" fontId="4" fillId="155" borderId="0" applyNumberFormat="0" applyBorder="0">
      <alignment horizontal="center" wrapText="1"/>
    </xf>
    <xf numFmtId="0" fontId="25" fillId="18" borderId="0" applyNumberFormat="0" applyBorder="0" applyAlignment="0" applyProtection="0"/>
    <xf numFmtId="0" fontId="4" fillId="160" borderId="0" applyNumberFormat="0" applyBorder="0">
      <alignment horizontal="center" wrapText="1"/>
    </xf>
    <xf numFmtId="0" fontId="25" fillId="19" borderId="0" applyNumberFormat="0" applyBorder="0" applyAlignment="0" applyProtection="0"/>
    <xf numFmtId="0" fontId="6" fillId="159" borderId="90" applyNumberFormat="0" applyAlignment="0" applyProtection="0">
      <alignment wrapText="1"/>
    </xf>
    <xf numFmtId="0" fontId="25" fillId="33" borderId="0" applyNumberFormat="0" applyBorder="0" applyAlignment="0" applyProtection="0"/>
    <xf numFmtId="0" fontId="6" fillId="159" borderId="89" applyNumberFormat="0" applyProtection="0">
      <alignment horizontal="center" wrapText="1"/>
    </xf>
    <xf numFmtId="0" fontId="25" fillId="20" borderId="0" applyNumberFormat="0" applyBorder="0" applyAlignment="0" applyProtection="0"/>
    <xf numFmtId="175" fontId="285" fillId="0" borderId="0"/>
    <xf numFmtId="175" fontId="285" fillId="0" borderId="0"/>
    <xf numFmtId="0" fontId="4" fillId="0" borderId="0"/>
    <xf numFmtId="0" fontId="4" fillId="0" borderId="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4" fillId="91" borderId="65" applyNumberFormat="0" applyAlignment="0">
      <protection locked="0"/>
    </xf>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302" fillId="139" borderId="0"/>
    <xf numFmtId="0" fontId="302" fillId="137" borderId="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302" fillId="150" borderId="0"/>
    <xf numFmtId="0" fontId="299" fillId="158" borderId="0"/>
    <xf numFmtId="0" fontId="299" fillId="152" borderId="44">
      <protection locked="0"/>
    </xf>
    <xf numFmtId="0" fontId="300" fillId="158" borderId="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99" fillId="158" borderId="0"/>
    <xf numFmtId="0" fontId="301" fillId="158" borderId="0"/>
    <xf numFmtId="0" fontId="301" fillId="158" borderId="44"/>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49" fillId="142" borderId="15"/>
    <xf numFmtId="0" fontId="96" fillId="3" borderId="33" applyProtection="0">
      <alignment horizontal="centerContinuous"/>
      <protection locked="0"/>
    </xf>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268" fillId="0" borderId="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105" fillId="128" borderId="0" applyNumberFormat="0" applyProtection="0">
      <alignment horizontal="left" vertical="center"/>
    </xf>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4" fillId="118" borderId="26" applyNumberFormat="0" applyProtection="0">
      <alignment horizontal="left" vertical="center"/>
    </xf>
    <xf numFmtId="0" fontId="4" fillId="126" borderId="26" applyNumberFormat="0" applyProtection="0">
      <alignment horizontal="left" vertical="center"/>
    </xf>
    <xf numFmtId="0" fontId="4" fillId="126" borderId="26" applyNumberFormat="0" applyProtection="0">
      <alignment horizontal="left" vertical="center"/>
    </xf>
    <xf numFmtId="0" fontId="4" fillId="126" borderId="26" applyNumberFormat="0" applyProtection="0">
      <alignment horizontal="left" vertical="center"/>
    </xf>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4" fillId="118" borderId="26" applyNumberFormat="0" applyProtection="0">
      <alignment horizontal="left" vertical="center"/>
    </xf>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4" fillId="126" borderId="26" applyNumberFormat="0" applyProtection="0">
      <alignment horizontal="left" vertical="center"/>
    </xf>
    <xf numFmtId="0" fontId="4" fillId="126" borderId="26" applyNumberFormat="0" applyProtection="0">
      <alignment horizontal="left" vertical="center"/>
    </xf>
    <xf numFmtId="0" fontId="4" fillId="126" borderId="26" applyNumberFormat="0" applyProtection="0">
      <alignment horizontal="left" vertical="center"/>
    </xf>
    <xf numFmtId="0" fontId="5" fillId="156" borderId="41" applyNumberFormat="0" applyProtection="0">
      <alignment horizontal="left" vertical="center"/>
    </xf>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4" fontId="298" fillId="90" borderId="26" applyNumberFormat="0" applyProtection="0">
      <alignment horizontal="right" vertical="center"/>
    </xf>
    <xf numFmtId="4" fontId="5" fillId="90" borderId="26" applyNumberFormat="0" applyProtection="0">
      <alignment horizontal="right" vertical="center"/>
    </xf>
    <xf numFmtId="0" fontId="5" fillId="132" borderId="41" applyNumberFormat="0" applyProtection="0">
      <alignment horizontal="right" vertical="center"/>
    </xf>
    <xf numFmtId="0" fontId="97" fillId="59" borderId="0" applyNumberFormat="0" applyBorder="0" applyAlignment="0" applyProtection="0"/>
    <xf numFmtId="4" fontId="5" fillId="51" borderId="26" applyNumberFormat="0" applyProtection="0">
      <alignment horizontal="left" vertical="center"/>
    </xf>
    <xf numFmtId="4" fontId="5" fillId="51" borderId="26" applyNumberFormat="0" applyProtection="0">
      <alignment horizontal="left" vertical="center"/>
    </xf>
    <xf numFmtId="4" fontId="298" fillId="51" borderId="26" applyNumberFormat="0" applyProtection="0">
      <alignment vertical="center"/>
    </xf>
    <xf numFmtId="4" fontId="5" fillId="51" borderId="26" applyNumberFormat="0" applyProtection="0">
      <alignment vertical="center"/>
    </xf>
    <xf numFmtId="0" fontId="21" fillId="0" borderId="0"/>
    <xf numFmtId="0" fontId="258" fillId="145" borderId="0" applyBorder="0"/>
    <xf numFmtId="0" fontId="21" fillId="0" borderId="0"/>
    <xf numFmtId="0" fontId="21" fillId="0" borderId="0"/>
    <xf numFmtId="0" fontId="4" fillId="118" borderId="26" applyNumberFormat="0" applyProtection="0">
      <alignment horizontal="left" vertical="center"/>
    </xf>
    <xf numFmtId="0" fontId="4" fillId="126" borderId="26" applyNumberFormat="0" applyProtection="0">
      <alignment horizontal="left" vertical="center"/>
    </xf>
    <xf numFmtId="0" fontId="164" fillId="125" borderId="5" applyNumberFormat="0" applyAlignment="0" applyProtection="0"/>
    <xf numFmtId="0" fontId="4" fillId="118" borderId="26" applyNumberFormat="0" applyProtection="0">
      <alignment horizontal="left" vertical="center"/>
    </xf>
    <xf numFmtId="0" fontId="4" fillId="0" borderId="0"/>
    <xf numFmtId="0" fontId="21" fillId="0" borderId="0"/>
    <xf numFmtId="0" fontId="46" fillId="54" borderId="10" applyNumberFormat="0" applyAlignment="0" applyProtection="0"/>
    <xf numFmtId="0" fontId="4" fillId="126" borderId="26" applyNumberFormat="0" applyProtection="0">
      <alignment horizontal="left" vertical="center"/>
    </xf>
    <xf numFmtId="0" fontId="4" fillId="3" borderId="26" applyNumberFormat="0" applyProtection="0">
      <alignment horizontal="left" vertical="center"/>
    </xf>
    <xf numFmtId="0" fontId="4" fillId="136" borderId="26" applyNumberFormat="0" applyProtection="0">
      <alignment horizontal="left" vertical="center"/>
    </xf>
    <xf numFmtId="0" fontId="4" fillId="3" borderId="26" applyNumberFormat="0" applyProtection="0">
      <alignment horizontal="left" vertical="center"/>
    </xf>
    <xf numFmtId="0" fontId="4" fillId="136" borderId="26" applyNumberFormat="0" applyProtection="0">
      <alignment horizontal="left" vertical="center"/>
    </xf>
    <xf numFmtId="0" fontId="4" fillId="0" borderId="0"/>
    <xf numFmtId="0" fontId="4" fillId="87" borderId="26" applyNumberFormat="0" applyProtection="0">
      <alignment horizontal="left" vertical="center"/>
    </xf>
    <xf numFmtId="0" fontId="21" fillId="0" borderId="0"/>
    <xf numFmtId="0" fontId="4" fillId="134" borderId="26" applyNumberFormat="0" applyProtection="0">
      <alignment horizontal="left" vertical="center"/>
    </xf>
    <xf numFmtId="0" fontId="4" fillId="87" borderId="26" applyNumberFormat="0" applyProtection="0">
      <alignment horizontal="left" vertical="center"/>
    </xf>
    <xf numFmtId="0" fontId="4" fillId="134" borderId="26" applyNumberFormat="0" applyProtection="0">
      <alignment horizontal="left" vertical="center"/>
    </xf>
    <xf numFmtId="0" fontId="4" fillId="88" borderId="26" applyNumberFormat="0" applyProtection="0">
      <alignment horizontal="left" vertical="center"/>
    </xf>
    <xf numFmtId="0" fontId="4" fillId="149" borderId="26" applyNumberFormat="0" applyProtection="0">
      <alignment horizontal="left" vertical="center"/>
    </xf>
    <xf numFmtId="0" fontId="4" fillId="88" borderId="26" applyNumberFormat="0" applyProtection="0">
      <alignment horizontal="left" vertical="center"/>
    </xf>
    <xf numFmtId="0" fontId="4" fillId="149" borderId="26" applyNumberFormat="0" applyProtection="0">
      <alignment horizontal="left" vertical="center"/>
    </xf>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70" fontId="3"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0" fontId="4" fillId="0" borderId="0"/>
    <xf numFmtId="4" fontId="5" fillId="88" borderId="26" applyNumberFormat="0" applyProtection="0">
      <alignment horizontal="left" vertical="center"/>
    </xf>
    <xf numFmtId="0" fontId="5" fillId="149" borderId="26" applyNumberFormat="0" applyProtection="0">
      <alignment horizontal="left" vertical="center"/>
    </xf>
    <xf numFmtId="0" fontId="5" fillId="156" borderId="0" applyNumberFormat="0" applyProtection="0">
      <alignment horizontal="left" vertical="center"/>
    </xf>
    <xf numFmtId="4" fontId="5" fillId="90" borderId="26" applyNumberFormat="0" applyProtection="0">
      <alignment horizontal="left" vertical="center"/>
    </xf>
    <xf numFmtId="259" fontId="273" fillId="0" borderId="0">
      <alignment vertical="center"/>
    </xf>
    <xf numFmtId="0" fontId="5" fillId="128" borderId="26" applyNumberFormat="0" applyProtection="0">
      <alignment horizontal="left" vertical="center"/>
    </xf>
    <xf numFmtId="0" fontId="5" fillId="132" borderId="0" applyNumberFormat="0" applyProtection="0">
      <alignment horizontal="left" vertical="center"/>
    </xf>
    <xf numFmtId="0" fontId="4" fillId="118" borderId="26" applyNumberFormat="0" applyProtection="0">
      <alignment horizontal="left" vertical="center"/>
    </xf>
    <xf numFmtId="0" fontId="4" fillId="126" borderId="26" applyNumberFormat="0" applyProtection="0">
      <alignment horizontal="left" vertical="center"/>
    </xf>
    <xf numFmtId="0" fontId="4" fillId="126" borderId="26" applyNumberFormat="0" applyProtection="0">
      <alignment horizontal="left" vertical="center"/>
    </xf>
    <xf numFmtId="0" fontId="50" fillId="0" borderId="2" applyNumberFormat="0" applyFill="0" applyBorder="0" applyAlignment="0" applyProtection="0">
      <alignment horizontal="right"/>
    </xf>
    <xf numFmtId="0" fontId="4" fillId="126" borderId="26" applyNumberFormat="0" applyProtection="0">
      <alignment horizontal="left" vertical="center"/>
    </xf>
    <xf numFmtId="0" fontId="5" fillId="156" borderId="41" applyNumberFormat="0" applyProtection="0">
      <alignment horizontal="right" vertical="center"/>
    </xf>
    <xf numFmtId="4" fontId="102" fillId="65" borderId="0" applyNumberFormat="0" applyProtection="0">
      <alignment horizontal="left" vertical="center"/>
    </xf>
    <xf numFmtId="0" fontId="102" fillId="145" borderId="0" applyNumberFormat="0" applyProtection="0">
      <alignment horizontal="left" vertical="center"/>
    </xf>
    <xf numFmtId="4" fontId="5" fillId="90" borderId="80" applyNumberFormat="0" applyProtection="0">
      <alignment horizontal="left" vertical="center"/>
    </xf>
    <xf numFmtId="0" fontId="5" fillId="132" borderId="0" applyNumberFormat="0" applyProtection="0">
      <alignment horizontal="left" vertical="center"/>
    </xf>
    <xf numFmtId="4" fontId="152" fillId="123" borderId="26" applyNumberFormat="0" applyProtection="0">
      <alignment horizontal="left" vertical="center"/>
    </xf>
    <xf numFmtId="0" fontId="152" fillId="157" borderId="88" applyNumberFormat="0" applyProtection="0">
      <alignment horizontal="left" vertical="center"/>
    </xf>
    <xf numFmtId="4" fontId="5" fillId="71" borderId="26" applyNumberFormat="0" applyProtection="0">
      <alignment horizontal="right" vertical="center"/>
    </xf>
    <xf numFmtId="4" fontId="5" fillId="122" borderId="26" applyNumberFormat="0" applyProtection="0">
      <alignment horizontal="right" vertical="center"/>
    </xf>
    <xf numFmtId="4" fontId="5" fillId="94" borderId="26" applyNumberFormat="0" applyProtection="0">
      <alignment horizontal="right" vertical="center"/>
    </xf>
    <xf numFmtId="4" fontId="5" fillId="121" borderId="26" applyNumberFormat="0" applyProtection="0">
      <alignment horizontal="right" vertical="center"/>
    </xf>
    <xf numFmtId="4" fontId="5" fillId="117" borderId="26" applyNumberFormat="0" applyProtection="0">
      <alignment horizontal="right" vertical="center"/>
    </xf>
    <xf numFmtId="4" fontId="5" fillId="72" borderId="26" applyNumberFormat="0" applyProtection="0">
      <alignment horizontal="right" vertical="center"/>
    </xf>
    <xf numFmtId="4" fontId="5" fillId="120" borderId="26" applyNumberFormat="0" applyProtection="0">
      <alignment horizontal="right" vertical="center"/>
    </xf>
    <xf numFmtId="4" fontId="5" fillId="116" borderId="26" applyNumberFormat="0" applyProtection="0">
      <alignment horizontal="right" vertical="center"/>
    </xf>
    <xf numFmtId="4" fontId="5" fillId="119" borderId="26" applyNumberFormat="0" applyProtection="0">
      <alignment horizontal="right" vertical="center"/>
    </xf>
    <xf numFmtId="0" fontId="133" fillId="0" borderId="0" applyNumberFormat="0" applyFill="0" applyBorder="0" applyAlignment="0" applyProtection="0"/>
    <xf numFmtId="0" fontId="4" fillId="118" borderId="26" applyNumberFormat="0" applyProtection="0">
      <alignment horizontal="left" vertical="center"/>
    </xf>
    <xf numFmtId="0" fontId="4" fillId="126" borderId="26" applyNumberFormat="0" applyProtection="0">
      <alignment horizontal="left" vertical="center"/>
    </xf>
    <xf numFmtId="0" fontId="4" fillId="126" borderId="26" applyNumberFormat="0" applyProtection="0">
      <alignment horizontal="left" vertical="center"/>
    </xf>
    <xf numFmtId="0" fontId="4" fillId="126" borderId="26" applyNumberFormat="0" applyProtection="0">
      <alignment horizontal="left" vertical="center"/>
    </xf>
    <xf numFmtId="0" fontId="152" fillId="156" borderId="0" applyNumberFormat="0" applyProtection="0">
      <alignment horizontal="left" vertical="center"/>
    </xf>
    <xf numFmtId="4" fontId="5" fillId="60" borderId="26" applyNumberFormat="0" applyProtection="0">
      <alignment horizontal="left" vertical="center"/>
    </xf>
    <xf numFmtId="4" fontId="5" fillId="60" borderId="26" applyNumberFormat="0" applyProtection="0">
      <alignment horizontal="left" vertical="center"/>
    </xf>
    <xf numFmtId="4" fontId="298" fillId="60" borderId="26" applyNumberFormat="0" applyProtection="0">
      <alignment vertical="center"/>
    </xf>
    <xf numFmtId="4" fontId="5" fillId="60" borderId="26" applyNumberFormat="0" applyProtection="0">
      <alignment vertical="center"/>
    </xf>
    <xf numFmtId="199" fontId="76" fillId="136" borderId="40"/>
    <xf numFmtId="0" fontId="232" fillId="0" borderId="0" applyNumberFormat="0" applyFill="0" applyBorder="0" applyAlignment="0" applyProtection="0"/>
    <xf numFmtId="0" fontId="232" fillId="0" borderId="0" applyNumberFormat="0" applyFill="0" applyBorder="0" applyAlignment="0" applyProtection="0"/>
    <xf numFmtId="0" fontId="62" fillId="0" borderId="20" applyNumberFormat="0" applyFill="0" applyAlignment="0" applyProtection="0"/>
    <xf numFmtId="0" fontId="39" fillId="134" borderId="10" applyNumberFormat="0" applyAlignment="0" applyProtection="0"/>
    <xf numFmtId="1" fontId="297" fillId="136" borderId="0">
      <alignment horizontal="center"/>
    </xf>
    <xf numFmtId="0" fontId="99" fillId="148" borderId="14">
      <alignment horizontal="center" vertical="center"/>
    </xf>
    <xf numFmtId="0" fontId="64" fillId="56" borderId="0" applyNumberFormat="0" applyBorder="0" applyAlignment="0" applyProtection="0"/>
    <xf numFmtId="9" fontId="4" fillId="0" borderId="0" applyFill="0" applyBorder="0" applyAlignment="0" applyProtection="0"/>
    <xf numFmtId="0" fontId="81" fillId="125" borderId="26" applyNumberFormat="0" applyAlignment="0" applyProtection="0"/>
    <xf numFmtId="0" fontId="206" fillId="0" borderId="27" applyNumberFormat="0" applyFill="0" applyAlignment="0" applyProtection="0"/>
    <xf numFmtId="0" fontId="165" fillId="0" borderId="11" applyNumberFormat="0" applyFill="0" applyAlignment="0" applyProtection="0"/>
    <xf numFmtId="0" fontId="207" fillId="0" borderId="28" applyNumberFormat="0" applyFill="0" applyAlignment="0" applyProtection="0"/>
    <xf numFmtId="0" fontId="166" fillId="0" borderId="82" applyNumberFormat="0" applyFill="0" applyAlignment="0" applyProtection="0"/>
    <xf numFmtId="0" fontId="81" fillId="128" borderId="26" applyNumberFormat="0" applyAlignment="0" applyProtection="0"/>
    <xf numFmtId="0" fontId="167" fillId="0" borderId="83" applyNumberFormat="0" applyFill="0" applyAlignment="0" applyProtection="0"/>
    <xf numFmtId="0" fontId="167" fillId="0" borderId="0" applyNumberFormat="0" applyFill="0" applyBorder="0" applyAlignment="0" applyProtection="0"/>
    <xf numFmtId="0" fontId="296" fillId="136" borderId="33" applyProtection="0">
      <alignment horizontal="center"/>
    </xf>
    <xf numFmtId="0" fontId="45" fillId="136" borderId="38" applyProtection="0">
      <alignment horizontal="center" wrapText="1"/>
    </xf>
    <xf numFmtId="0" fontId="72" fillId="0" borderId="23" applyNumberFormat="0" applyFill="0" applyAlignment="0" applyProtection="0"/>
    <xf numFmtId="233" fontId="4" fillId="0" borderId="0" applyFont="0"/>
    <xf numFmtId="233" fontId="4" fillId="0" borderId="0"/>
    <xf numFmtId="0" fontId="80" fillId="20" borderId="5" applyNumberFormat="0" applyAlignment="0" applyProtection="0"/>
    <xf numFmtId="0" fontId="80" fillId="20" borderId="5" applyNumberFormat="0" applyAlignment="0" applyProtection="0"/>
    <xf numFmtId="0" fontId="80" fillId="20" borderId="5" applyNumberFormat="0" applyAlignment="0" applyProtection="0"/>
    <xf numFmtId="233" fontId="4" fillId="0" borderId="0"/>
    <xf numFmtId="233" fontId="4" fillId="0" borderId="0"/>
    <xf numFmtId="233" fontId="4" fillId="0" borderId="0"/>
    <xf numFmtId="0" fontId="80" fillId="20" borderId="5" applyNumberFormat="0" applyAlignment="0" applyProtection="0"/>
    <xf numFmtId="0" fontId="80" fillId="20" borderId="5" applyNumberFormat="0" applyAlignment="0" applyProtection="0"/>
    <xf numFmtId="0" fontId="80" fillId="20" borderId="5" applyNumberFormat="0" applyAlignment="0" applyProtection="0"/>
    <xf numFmtId="0" fontId="80" fillId="20" borderId="5" applyNumberFormat="0" applyAlignment="0" applyProtection="0"/>
    <xf numFmtId="205" fontId="4" fillId="0" borderId="0"/>
    <xf numFmtId="205" fontId="4" fillId="0" borderId="0"/>
    <xf numFmtId="205" fontId="4" fillId="0" borderId="0"/>
    <xf numFmtId="0" fontId="4" fillId="13" borderId="5" applyNumberFormat="0" applyFont="0" applyAlignment="0" applyProtection="0"/>
    <xf numFmtId="0" fontId="4" fillId="91" borderId="5" applyNumberFormat="0" applyAlignment="0" applyProtection="0"/>
    <xf numFmtId="0" fontId="95" fillId="136" borderId="0">
      <protection hidden="1"/>
    </xf>
    <xf numFmtId="0" fontId="4" fillId="0" borderId="0"/>
    <xf numFmtId="0" fontId="87" fillId="0" borderId="0"/>
    <xf numFmtId="0" fontId="295" fillId="136" borderId="0">
      <protection locked="0"/>
    </xf>
    <xf numFmtId="0" fontId="21" fillId="0" borderId="0"/>
    <xf numFmtId="0" fontId="283" fillId="0" borderId="0"/>
    <xf numFmtId="0" fontId="4" fillId="0" borderId="0"/>
    <xf numFmtId="0" fontId="283" fillId="0" borderId="0"/>
    <xf numFmtId="0" fontId="87" fillId="0" borderId="0"/>
    <xf numFmtId="0" fontId="87" fillId="0" borderId="0"/>
    <xf numFmtId="0" fontId="21" fillId="0" borderId="0"/>
    <xf numFmtId="0" fontId="4" fillId="0" borderId="0"/>
    <xf numFmtId="0" fontId="21" fillId="0" borderId="0"/>
    <xf numFmtId="0" fontId="21" fillId="0" borderId="0"/>
    <xf numFmtId="0" fontId="21" fillId="0" borderId="0"/>
    <xf numFmtId="0" fontId="21" fillId="0" borderId="0"/>
    <xf numFmtId="0" fontId="92" fillId="155" borderId="0" applyNumberFormat="0" applyBorder="0" applyAlignment="0" applyProtection="0"/>
    <xf numFmtId="0" fontId="92" fillId="57" borderId="0" applyNumberFormat="0" applyBorder="0" applyAlignment="0" applyProtection="0"/>
    <xf numFmtId="0" fontId="92" fillId="155" borderId="0" applyNumberFormat="0" applyBorder="0" applyAlignment="0" applyProtection="0"/>
    <xf numFmtId="0" fontId="203" fillId="0" borderId="20" applyNumberFormat="0" applyFill="0" applyAlignment="0" applyProtection="0"/>
    <xf numFmtId="0" fontId="169" fillId="0" borderId="23" applyNumberFormat="0" applyFill="0" applyAlignment="0" applyProtection="0"/>
    <xf numFmtId="264" fontId="87" fillId="0" borderId="0" applyFont="0" applyFill="0" applyBorder="0" applyAlignment="0" applyProtection="0"/>
    <xf numFmtId="0" fontId="78" fillId="136" borderId="32"/>
    <xf numFmtId="0" fontId="89" fillId="136" borderId="31"/>
    <xf numFmtId="0" fontId="88" fillId="136" borderId="33"/>
    <xf numFmtId="0" fontId="89" fillId="136" borderId="14"/>
    <xf numFmtId="0" fontId="88" fillId="136" borderId="36">
      <alignment horizontal="center"/>
    </xf>
    <xf numFmtId="0" fontId="87" fillId="136" borderId="36">
      <alignment horizontal="center"/>
    </xf>
    <xf numFmtId="0" fontId="86" fillId="136" borderId="35">
      <alignment horizontal="center" vertical="center"/>
    </xf>
    <xf numFmtId="0" fontId="86" fillId="152" borderId="5">
      <alignment horizontal="center" vertical="center"/>
      <protection locked="0"/>
    </xf>
    <xf numFmtId="0" fontId="85" fillId="136" borderId="34">
      <alignment horizontal="center"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219" fontId="4" fillId="0" borderId="0" applyBorder="0" applyProtection="0"/>
    <xf numFmtId="219" fontId="4" fillId="0" borderId="0" applyBorder="0" applyProtection="0"/>
    <xf numFmtId="219" fontId="4" fillId="0" borderId="0" applyBorder="0" applyProtection="0"/>
    <xf numFmtId="232" fontId="4" fillId="0" borderId="0" applyBorder="0" applyProtection="0"/>
    <xf numFmtId="232" fontId="4" fillId="0" borderId="0" applyBorder="0" applyProtection="0"/>
    <xf numFmtId="213" fontId="49" fillId="91" borderId="0">
      <alignment horizontal="center"/>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78" fillId="136" borderId="33">
      <protection hidden="1"/>
    </xf>
    <xf numFmtId="0" fontId="78" fillId="136" borderId="31"/>
    <xf numFmtId="0" fontId="78" fillId="136" borderId="32"/>
    <xf numFmtId="0" fontId="78" fillId="136" borderId="14"/>
    <xf numFmtId="0" fontId="78" fillId="136" borderId="31"/>
    <xf numFmtId="0" fontId="29" fillId="129" borderId="0" applyNumberFormat="0" applyBorder="0" applyAlignment="0" applyProtection="0"/>
    <xf numFmtId="0" fontId="91" fillId="57" borderId="0" applyNumberFormat="0" applyBorder="0" applyAlignment="0" applyProtection="0"/>
    <xf numFmtId="0" fontId="72" fillId="0" borderId="23" applyNumberFormat="0" applyFill="0" applyAlignment="0" applyProtection="0"/>
    <xf numFmtId="272" fontId="227" fillId="0" borderId="0">
      <alignment horizontal="right"/>
    </xf>
    <xf numFmtId="1" fontId="288" fillId="136" borderId="30"/>
    <xf numFmtId="0" fontId="4" fillId="0" borderId="0"/>
    <xf numFmtId="0" fontId="4" fillId="0" borderId="0"/>
    <xf numFmtId="0" fontId="4" fillId="0" borderId="0"/>
    <xf numFmtId="0" fontId="4" fillId="91" borderId="17" applyNumberFormat="0" applyAlignment="0" applyProtection="0"/>
    <xf numFmtId="0" fontId="4" fillId="0" borderId="0"/>
    <xf numFmtId="0" fontId="4" fillId="91" borderId="17" applyNumberFormat="0" applyAlignment="0" applyProtection="0"/>
    <xf numFmtId="0" fontId="4" fillId="0" borderId="0"/>
    <xf numFmtId="0" fontId="81" fillId="136" borderId="26" applyNumberFormat="0" applyAlignment="0" applyProtection="0"/>
    <xf numFmtId="0" fontId="50" fillId="0" borderId="2" applyNumberFormat="0" applyFill="0" applyBorder="0" applyAlignment="0" applyProtection="0">
      <alignment horizontal="right"/>
    </xf>
    <xf numFmtId="0" fontId="23" fillId="154" borderId="0" applyNumberFormat="0" applyBorder="0" applyAlignment="0" applyProtection="0"/>
    <xf numFmtId="0" fontId="23" fillId="140" borderId="0" applyNumberFormat="0" applyBorder="0" applyAlignment="0" applyProtection="0"/>
    <xf numFmtId="0" fontId="21" fillId="0" borderId="0"/>
    <xf numFmtId="0" fontId="3" fillId="0" borderId="0"/>
    <xf numFmtId="0" fontId="4" fillId="0" borderId="0"/>
    <xf numFmtId="0" fontId="23" fillId="142" borderId="0" applyNumberFormat="0" applyBorder="0" applyAlignment="0" applyProtection="0"/>
    <xf numFmtId="0" fontId="23" fillId="135" borderId="0" applyNumberFormat="0" applyBorder="0" applyAlignment="0" applyProtection="0"/>
    <xf numFmtId="0" fontId="21" fillId="0" borderId="0"/>
    <xf numFmtId="0" fontId="124" fillId="0" borderId="0"/>
    <xf numFmtId="0" fontId="23" fillId="144" borderId="0" applyNumberFormat="0" applyBorder="0" applyAlignment="0" applyProtection="0"/>
    <xf numFmtId="0" fontId="23" fillId="153" borderId="0" applyNumberFormat="0" applyBorder="0" applyAlignment="0" applyProtection="0"/>
    <xf numFmtId="0" fontId="21" fillId="0" borderId="0"/>
    <xf numFmtId="0" fontId="4" fillId="0" borderId="0"/>
    <xf numFmtId="0" fontId="225" fillId="0" borderId="0"/>
    <xf numFmtId="0" fontId="3" fillId="0" borderId="0"/>
    <xf numFmtId="0" fontId="21" fillId="0" borderId="0"/>
    <xf numFmtId="0" fontId="21" fillId="0" borderId="0"/>
    <xf numFmtId="199" fontId="75" fillId="152" borderId="5">
      <protection locked="0"/>
    </xf>
    <xf numFmtId="0" fontId="21" fillId="0" borderId="0"/>
    <xf numFmtId="0" fontId="4" fillId="133" borderId="25" applyNumberFormat="0">
      <protection locked="0"/>
    </xf>
    <xf numFmtId="1" fontId="79" fillId="152" borderId="5">
      <alignment horizontal="right"/>
      <protection locked="0"/>
    </xf>
    <xf numFmtId="1" fontId="78" fillId="152" borderId="5">
      <alignment horizontal="left"/>
      <protection locked="0"/>
    </xf>
    <xf numFmtId="1" fontId="78" fillId="152" borderId="5">
      <alignment horizontal="right"/>
      <protection locked="0"/>
    </xf>
    <xf numFmtId="175" fontId="21" fillId="0" borderId="0"/>
    <xf numFmtId="188" fontId="75" fillId="152" borderId="5">
      <alignment horizontal="right"/>
      <protection locked="0"/>
    </xf>
    <xf numFmtId="0" fontId="21" fillId="0" borderId="0"/>
    <xf numFmtId="199" fontId="75" fillId="130" borderId="5">
      <alignment horizontal="right"/>
      <protection locked="0"/>
    </xf>
    <xf numFmtId="203" fontId="77" fillId="136" borderId="0" applyProtection="0"/>
    <xf numFmtId="0" fontId="4" fillId="0" borderId="0"/>
    <xf numFmtId="202" fontId="36" fillId="147" borderId="9" applyProtection="0">
      <alignment horizontal="right"/>
    </xf>
    <xf numFmtId="200" fontId="75" fillId="152" borderId="5">
      <alignment horizontal="right"/>
      <protection locked="0"/>
    </xf>
    <xf numFmtId="0" fontId="4" fillId="0" borderId="0"/>
    <xf numFmtId="10" fontId="77" fillId="133" borderId="25">
      <alignment horizontal="right"/>
      <protection locked="0"/>
    </xf>
    <xf numFmtId="0" fontId="4" fillId="0" borderId="0"/>
    <xf numFmtId="199" fontId="75" fillId="133" borderId="25">
      <alignment horizontal="right"/>
      <protection locked="0"/>
    </xf>
    <xf numFmtId="201" fontId="76" fillId="152" borderId="5">
      <alignment horizontal="right"/>
      <protection locked="0"/>
    </xf>
    <xf numFmtId="49" fontId="75" fillId="152" borderId="5">
      <alignment horizontal="right"/>
      <protection locked="0"/>
    </xf>
    <xf numFmtId="200" fontId="75" fillId="133" borderId="25">
      <alignment horizontal="right"/>
      <protection locked="0"/>
    </xf>
    <xf numFmtId="200" fontId="75" fillId="152" borderId="5">
      <alignment horizontal="right"/>
      <protection locked="0"/>
    </xf>
    <xf numFmtId="199" fontId="75" fillId="152" borderId="5">
      <alignment horizontal="right"/>
      <protection locked="0"/>
    </xf>
    <xf numFmtId="0" fontId="31" fillId="19" borderId="5" applyNumberFormat="0" applyAlignment="0" applyProtection="0"/>
    <xf numFmtId="0" fontId="31" fillId="133" borderId="5" applyNumberFormat="0" applyAlignment="0" applyProtection="0"/>
    <xf numFmtId="0" fontId="168" fillId="35" borderId="5" applyNumberFormat="0" applyAlignment="0" applyProtection="0"/>
    <xf numFmtId="0" fontId="4" fillId="13" borderId="5" applyNumberFormat="0" applyFont="0" applyAlignment="0" applyProtection="0"/>
    <xf numFmtId="263" fontId="73" fillId="0" borderId="0" applyFont="0" applyFill="0" applyBorder="0" applyAlignment="0" applyProtection="0"/>
    <xf numFmtId="262" fontId="73" fillId="0" borderId="0" applyFont="0" applyFill="0" applyBorder="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294" fillId="0" borderId="0" applyNumberFormat="0" applyFill="0" applyBorder="0" applyAlignment="0" applyProtection="0"/>
    <xf numFmtId="0" fontId="74" fillId="0" borderId="87" applyNumberFormat="0" applyFill="0" applyAlignment="0" applyProtection="0"/>
    <xf numFmtId="0" fontId="293" fillId="0" borderId="0">
      <protection locked="0"/>
    </xf>
    <xf numFmtId="0" fontId="278" fillId="0" borderId="0">
      <protection locked="0"/>
    </xf>
    <xf numFmtId="0" fontId="132" fillId="125" borderId="26" applyNumberFormat="0" applyAlignment="0" applyProtection="0"/>
    <xf numFmtId="0" fontId="293" fillId="0" borderId="0">
      <protection locked="0"/>
    </xf>
    <xf numFmtId="0" fontId="292" fillId="0" borderId="0">
      <protection locked="0"/>
    </xf>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78" fillId="0" borderId="0">
      <protection locked="0"/>
    </xf>
    <xf numFmtId="0" fontId="43" fillId="0" borderId="0" applyNumberFormat="0" applyFill="0" applyBorder="0" applyAlignment="0" applyProtection="0"/>
    <xf numFmtId="0" fontId="43" fillId="0" borderId="83" applyNumberFormat="0" applyFill="0" applyAlignment="0" applyProtection="0"/>
    <xf numFmtId="0" fontId="43" fillId="0" borderId="83" applyNumberFormat="0" applyFill="0" applyAlignment="0" applyProtection="0"/>
    <xf numFmtId="0" fontId="42" fillId="0" borderId="82" applyNumberFormat="0" applyFill="0" applyAlignment="0" applyProtection="0"/>
    <xf numFmtId="0" fontId="42" fillId="0" borderId="82" applyNumberFormat="0" applyFill="0" applyAlignment="0" applyProtection="0"/>
    <xf numFmtId="225" fontId="291" fillId="0" borderId="0">
      <protection locked="0"/>
    </xf>
    <xf numFmtId="225" fontId="291" fillId="0" borderId="0">
      <protection locked="0"/>
    </xf>
    <xf numFmtId="4" fontId="35" fillId="60" borderId="26" applyNumberFormat="0" applyProtection="0">
      <alignment vertical="center"/>
    </xf>
    <xf numFmtId="0" fontId="41" fillId="0" borderId="11" applyNumberFormat="0" applyFill="0" applyAlignment="0" applyProtection="0"/>
    <xf numFmtId="0" fontId="41" fillId="0" borderId="11" applyNumberFormat="0" applyFill="0" applyAlignment="0" applyProtection="0"/>
    <xf numFmtId="225" fontId="291" fillId="0" borderId="0">
      <protection locked="0"/>
    </xf>
    <xf numFmtId="4" fontId="104" fillId="60" borderId="26" applyNumberFormat="0" applyProtection="0">
      <alignment vertical="center"/>
    </xf>
    <xf numFmtId="225" fontId="291" fillId="0" borderId="0">
      <protection locked="0"/>
    </xf>
    <xf numFmtId="4" fontId="35" fillId="60" borderId="26" applyNumberFormat="0" applyProtection="0">
      <alignment horizontal="left" vertical="center" indent="1"/>
    </xf>
    <xf numFmtId="0" fontId="281" fillId="0" borderId="0" applyNumberFormat="0" applyFill="0" applyBorder="0" applyAlignment="0" applyProtection="0"/>
    <xf numFmtId="4" fontId="35" fillId="60" borderId="26" applyNumberFormat="0" applyProtection="0">
      <alignment horizontal="left" vertical="center" indent="1"/>
    </xf>
    <xf numFmtId="0" fontId="65" fillId="56" borderId="0" applyNumberFormat="0" applyBorder="0" applyAlignment="0" applyProtection="0"/>
    <xf numFmtId="0" fontId="65" fillId="151" borderId="0" applyNumberFormat="0" applyBorder="0" applyAlignment="0" applyProtection="0"/>
    <xf numFmtId="0" fontId="290" fillId="0" borderId="0" applyNumberFormat="0" applyFill="0" applyBorder="0" applyAlignment="0" applyProtection="0"/>
    <xf numFmtId="0" fontId="4" fillId="118" borderId="26" applyNumberFormat="0" applyProtection="0">
      <alignment horizontal="left" vertical="center" indent="1"/>
    </xf>
    <xf numFmtId="4" fontId="35" fillId="119" borderId="26" applyNumberFormat="0" applyProtection="0">
      <alignment horizontal="right" vertical="center"/>
    </xf>
    <xf numFmtId="0" fontId="17" fillId="0" borderId="0"/>
    <xf numFmtId="4" fontId="35" fillId="116" borderId="26" applyNumberFormat="0" applyProtection="0">
      <alignment horizontal="right" vertical="center"/>
    </xf>
    <xf numFmtId="4" fontId="35" fillId="120" borderId="26" applyNumberFormat="0" applyProtection="0">
      <alignment horizontal="right" vertical="center"/>
    </xf>
    <xf numFmtId="0" fontId="289" fillId="128" borderId="0" applyNumberFormat="0" applyBorder="0" applyAlignment="0">
      <protection locked="0"/>
    </xf>
    <xf numFmtId="170" fontId="4" fillId="0" borderId="0" applyFont="0" applyFill="0" applyBorder="0" applyAlignment="0" applyProtection="0"/>
    <xf numFmtId="4" fontId="35" fillId="72" borderId="26" applyNumberFormat="0" applyProtection="0">
      <alignment horizontal="right" vertical="center"/>
    </xf>
    <xf numFmtId="170" fontId="4" fillId="0" borderId="0" applyFont="0" applyFill="0" applyBorder="0" applyAlignment="0" applyProtection="0"/>
    <xf numFmtId="173" fontId="4" fillId="0" borderId="0" applyFill="0" applyBorder="0" applyAlignment="0" applyProtection="0"/>
    <xf numFmtId="4" fontId="35" fillId="117" borderId="26" applyNumberFormat="0" applyProtection="0">
      <alignment horizontal="right" vertical="center"/>
    </xf>
    <xf numFmtId="270" fontId="4" fillId="0" borderId="0" applyFill="0" applyBorder="0" applyAlignment="0" applyProtection="0"/>
    <xf numFmtId="270" fontId="4" fillId="0" borderId="0" applyFill="0" applyBorder="0" applyAlignment="0" applyProtection="0"/>
    <xf numFmtId="4" fontId="35" fillId="121" borderId="26" applyNumberFormat="0" applyProtection="0">
      <alignment horizontal="right" vertical="center"/>
    </xf>
    <xf numFmtId="4" fontId="35" fillId="94" borderId="26" applyNumberFormat="0" applyProtection="0">
      <alignment horizontal="right" vertical="center"/>
    </xf>
    <xf numFmtId="0" fontId="59" fillId="0" borderId="0" applyNumberFormat="0" applyFill="0" applyBorder="0" applyAlignment="0" applyProtection="0"/>
    <xf numFmtId="265" fontId="4" fillId="66" borderId="96">
      <alignment horizontal="center" vertical="center"/>
    </xf>
    <xf numFmtId="4" fontId="35" fillId="122" borderId="26" applyNumberFormat="0" applyProtection="0">
      <alignment horizontal="right" vertical="center"/>
    </xf>
    <xf numFmtId="0" fontId="58" fillId="150" borderId="18">
      <alignment horizontal="center" vertical="center"/>
    </xf>
    <xf numFmtId="0" fontId="57" fillId="147" borderId="14">
      <alignment horizontal="center" vertical="center"/>
    </xf>
    <xf numFmtId="4" fontId="35" fillId="71" borderId="26" applyNumberFormat="0" applyProtection="0">
      <alignment horizontal="right" vertical="center"/>
    </xf>
    <xf numFmtId="0" fontId="56" fillId="147" borderId="14">
      <alignment horizontal="center" vertical="center"/>
    </xf>
    <xf numFmtId="0" fontId="56" fillId="147" borderId="14">
      <alignment horizontal="center" vertical="center"/>
    </xf>
    <xf numFmtId="4" fontId="100" fillId="123" borderId="26" applyNumberFormat="0" applyProtection="0">
      <alignment horizontal="left" vertical="center" indent="1"/>
    </xf>
    <xf numFmtId="0" fontId="55" fillId="148" borderId="14">
      <alignment horizontal="center"/>
    </xf>
    <xf numFmtId="0" fontId="54" fillId="136" borderId="14">
      <alignment horizontal="center" vertical="center"/>
    </xf>
    <xf numFmtId="4" fontId="35" fillId="90" borderId="80" applyNumberFormat="0" applyProtection="0">
      <alignment horizontal="left" vertical="center" indent="1"/>
    </xf>
    <xf numFmtId="0" fontId="54" fillId="136" borderId="14">
      <alignment horizontal="center" vertical="center"/>
    </xf>
    <xf numFmtId="0" fontId="54" fillId="136" borderId="14">
      <alignment horizontal="center" vertical="center"/>
    </xf>
    <xf numFmtId="0" fontId="54" fillId="136" borderId="14">
      <alignment horizontal="center" vertical="center"/>
    </xf>
    <xf numFmtId="0" fontId="54" fillId="136" borderId="14">
      <alignment horizontal="center" vertical="center"/>
    </xf>
    <xf numFmtId="4" fontId="102" fillId="65" borderId="0" applyNumberFormat="0" applyProtection="0">
      <alignment horizontal="left" vertical="center" indent="1"/>
    </xf>
    <xf numFmtId="0" fontId="4" fillId="0" borderId="0" applyFill="0" applyBorder="0" applyAlignment="0" applyProtection="0"/>
    <xf numFmtId="0" fontId="4" fillId="118" borderId="26" applyNumberFormat="0" applyProtection="0">
      <alignment horizontal="left" vertical="center" indent="1"/>
    </xf>
    <xf numFmtId="37" fontId="49" fillId="0" borderId="86">
      <alignment horizontal="right" vertical="top" wrapText="1"/>
      <protection locked="0"/>
    </xf>
    <xf numFmtId="4" fontId="5" fillId="42" borderId="0" applyNumberFormat="0" applyProtection="0">
      <alignment horizontal="left" vertical="center" indent="1"/>
    </xf>
    <xf numFmtId="4" fontId="5" fillId="42" borderId="0" applyNumberFormat="0" applyProtection="0">
      <alignment horizontal="left" vertical="center" indent="1"/>
    </xf>
    <xf numFmtId="4" fontId="5" fillId="42" borderId="0" applyNumberFormat="0" applyProtection="0">
      <alignment horizontal="left" vertical="center" indent="1"/>
    </xf>
    <xf numFmtId="4" fontId="5" fillId="90" borderId="26" applyNumberFormat="0" applyProtection="0">
      <alignment horizontal="left" vertical="center" indent="1"/>
    </xf>
    <xf numFmtId="4" fontId="35" fillId="90" borderId="26" applyNumberFormat="0" applyProtection="0">
      <alignment horizontal="left" vertical="center" indent="1"/>
    </xf>
    <xf numFmtId="0" fontId="65" fillId="130" borderId="0" applyNumberFormat="0" applyBorder="0" applyAlignment="0" applyProtection="0"/>
    <xf numFmtId="261" fontId="280" fillId="0" borderId="0" applyFont="0" applyFill="0" applyBorder="0" applyAlignment="0" applyProtection="0"/>
    <xf numFmtId="260" fontId="280" fillId="0" borderId="0" applyFont="0" applyFill="0" applyBorder="0" applyAlignment="0" applyProtection="0"/>
    <xf numFmtId="4" fontId="5" fillId="11" borderId="0" applyNumberFormat="0" applyProtection="0">
      <alignment horizontal="left" vertical="center" indent="1"/>
    </xf>
    <xf numFmtId="4" fontId="5" fillId="11" borderId="0" applyNumberFormat="0" applyProtection="0">
      <alignment horizontal="left" vertical="center" indent="1"/>
    </xf>
    <xf numFmtId="267" fontId="4" fillId="0" borderId="0" applyFill="0" applyBorder="0" applyAlignment="0" applyProtection="0"/>
    <xf numFmtId="4" fontId="5" fillId="61" borderId="0" applyNumberFormat="0" applyProtection="0">
      <alignment horizontal="left" vertical="center" indent="1"/>
    </xf>
    <xf numFmtId="4" fontId="5" fillId="88" borderId="26" applyNumberFormat="0" applyProtection="0">
      <alignment horizontal="left" vertical="center" indent="1"/>
    </xf>
    <xf numFmtId="4" fontId="35" fillId="88" borderId="26" applyNumberFormat="0" applyProtection="0">
      <alignment horizontal="left" vertical="center" indent="1"/>
    </xf>
    <xf numFmtId="4" fontId="5" fillId="88" borderId="26" applyNumberFormat="0" applyProtection="0">
      <alignment horizontal="left" vertical="center" indent="1"/>
    </xf>
    <xf numFmtId="267" fontId="4" fillId="0" borderId="0" applyFont="0" applyFill="0" applyBorder="0" applyAlignment="0" applyProtection="0">
      <alignment wrapText="1"/>
    </xf>
    <xf numFmtId="271" fontId="6" fillId="0" borderId="0">
      <alignment horizontal="right" vertical="center"/>
    </xf>
    <xf numFmtId="0" fontId="4" fillId="0" borderId="0" applyNumberFormat="0" applyFill="0" applyBorder="0" applyAlignment="0" applyProtection="0"/>
    <xf numFmtId="0" fontId="4" fillId="0" borderId="0" applyNumberFormat="0" applyFill="0" applyBorder="0" applyAlignment="0" applyProtection="0"/>
    <xf numFmtId="0" fontId="4" fillId="88" borderId="26" applyNumberFormat="0" applyProtection="0">
      <alignment horizontal="left" vertical="center" indent="1"/>
    </xf>
    <xf numFmtId="0" fontId="4" fillId="0" borderId="0" applyNumberFormat="0" applyFill="0" applyBorder="0" applyAlignment="0" applyProtection="0"/>
    <xf numFmtId="193" fontId="4" fillId="0" borderId="0" applyFill="0" applyBorder="0" applyAlignment="0" applyProtection="0"/>
    <xf numFmtId="0" fontId="4" fillId="88" borderId="26" applyNumberFormat="0" applyProtection="0">
      <alignment horizontal="left" vertical="center" indent="1"/>
    </xf>
    <xf numFmtId="0" fontId="4" fillId="88" borderId="26" applyNumberFormat="0" applyProtection="0">
      <alignment horizontal="left" vertical="center" indent="1"/>
    </xf>
    <xf numFmtId="0" fontId="45" fillId="136" borderId="14">
      <alignment horizontal="center" vertical="center"/>
    </xf>
    <xf numFmtId="266" fontId="238" fillId="0" borderId="0">
      <protection locked="0"/>
    </xf>
    <xf numFmtId="0" fontId="4" fillId="87" borderId="26" applyNumberFormat="0" applyProtection="0">
      <alignment horizontal="left" vertical="center" indent="1"/>
    </xf>
    <xf numFmtId="0" fontId="279" fillId="0" borderId="0"/>
    <xf numFmtId="0" fontId="217" fillId="0" borderId="0"/>
    <xf numFmtId="276" fontId="284" fillId="0" borderId="0" applyFont="0" applyFill="0" applyBorder="0" applyAlignment="0" applyProtection="0"/>
    <xf numFmtId="0" fontId="4" fillId="87" borderId="26" applyNumberFormat="0" applyProtection="0">
      <alignment horizontal="left" vertical="center" indent="1"/>
    </xf>
    <xf numFmtId="0" fontId="4" fillId="3" borderId="26" applyNumberFormat="0" applyProtection="0">
      <alignment horizontal="left" vertical="center" indent="1"/>
    </xf>
    <xf numFmtId="174" fontId="258" fillId="0" borderId="85" applyAlignment="0"/>
    <xf numFmtId="174" fontId="258" fillId="0" borderId="0" applyBorder="0">
      <alignment horizontal="right"/>
    </xf>
    <xf numFmtId="0" fontId="4" fillId="3" borderId="26" applyNumberFormat="0" applyProtection="0">
      <alignment horizontal="left" vertical="center" indent="1"/>
    </xf>
    <xf numFmtId="0" fontId="4" fillId="118" borderId="26" applyNumberFormat="0" applyProtection="0">
      <alignment horizontal="left" vertical="center" indent="1"/>
    </xf>
    <xf numFmtId="0" fontId="39" fillId="54" borderId="10" applyNumberFormat="0" applyAlignment="0" applyProtection="0"/>
    <xf numFmtId="0" fontId="39" fillId="149" borderId="10" applyNumberFormat="0" applyAlignment="0" applyProtection="0"/>
    <xf numFmtId="0" fontId="4" fillId="118" borderId="26" applyNumberFormat="0" applyProtection="0">
      <alignment horizontal="left" vertical="center" indent="1"/>
    </xf>
    <xf numFmtId="0" fontId="123" fillId="125" borderId="5" applyNumberFormat="0" applyAlignment="0" applyProtection="0"/>
    <xf numFmtId="0" fontId="123" fillId="128" borderId="5" applyNumberFormat="0" applyAlignment="0" applyProtection="0"/>
    <xf numFmtId="189" fontId="36" fillId="147" borderId="9">
      <alignment horizontal="right"/>
    </xf>
    <xf numFmtId="188" fontId="36" fillId="147" borderId="9">
      <alignment horizontal="right"/>
      <protection hidden="1"/>
    </xf>
    <xf numFmtId="187" fontId="36" fillId="148" borderId="9">
      <protection hidden="1"/>
    </xf>
    <xf numFmtId="186" fontId="36" fillId="147" borderId="9">
      <protection hidden="1"/>
    </xf>
    <xf numFmtId="174" fontId="4" fillId="0" borderId="0" applyFill="0" applyBorder="0" applyAlignment="0" applyProtection="0"/>
    <xf numFmtId="4" fontId="35" fillId="51" borderId="26" applyNumberFormat="0" applyProtection="0">
      <alignment vertical="center"/>
    </xf>
    <xf numFmtId="1" fontId="288" fillId="136" borderId="8"/>
    <xf numFmtId="4" fontId="104" fillId="51" borderId="26" applyNumberFormat="0" applyProtection="0">
      <alignment vertical="center"/>
    </xf>
    <xf numFmtId="0" fontId="4" fillId="91" borderId="17" applyNumberFormat="0" applyAlignment="0" applyProtection="0"/>
    <xf numFmtId="4" fontId="35" fillId="51" borderId="26" applyNumberFormat="0" applyProtection="0">
      <alignment horizontal="left" vertical="center" indent="1"/>
    </xf>
    <xf numFmtId="0" fontId="4" fillId="91" borderId="17" applyNumberFormat="0" applyAlignment="0" applyProtection="0"/>
    <xf numFmtId="0" fontId="4" fillId="91" borderId="17" applyNumberFormat="0" applyAlignment="0" applyProtection="0"/>
    <xf numFmtId="4" fontId="35" fillId="51" borderId="26" applyNumberFormat="0" applyProtection="0">
      <alignment horizontal="left" vertical="center" indent="1"/>
    </xf>
    <xf numFmtId="0" fontId="287" fillId="146" borderId="0" applyNumberFormat="0" applyBorder="0" applyAlignment="0">
      <protection hidden="1"/>
    </xf>
    <xf numFmtId="0" fontId="29" fillId="59" borderId="0" applyNumberFormat="0" applyBorder="0" applyAlignment="0" applyProtection="0"/>
    <xf numFmtId="0" fontId="29" fillId="131" borderId="0" applyNumberFormat="0" applyBorder="0" applyAlignment="0" applyProtection="0"/>
    <xf numFmtId="1" fontId="286" fillId="0" borderId="0"/>
    <xf numFmtId="4" fontId="35" fillId="90" borderId="26" applyNumberFormat="0" applyProtection="0">
      <alignment horizontal="right" vertical="center"/>
    </xf>
    <xf numFmtId="1" fontId="286" fillId="0" borderId="0"/>
    <xf numFmtId="0" fontId="4" fillId="136" borderId="0" applyNumberFormat="0" applyBorder="0" applyAlignment="0" applyProtection="0"/>
    <xf numFmtId="0" fontId="4" fillId="118" borderId="26" applyNumberFormat="0" applyProtection="0">
      <alignment horizontal="left" vertical="center" indent="1"/>
    </xf>
    <xf numFmtId="0" fontId="4" fillId="118" borderId="26" applyNumberFormat="0" applyProtection="0">
      <alignment horizontal="left" vertical="center" indent="1"/>
    </xf>
    <xf numFmtId="269" fontId="4" fillId="138" borderId="84">
      <alignment horizontal="center" vertical="center"/>
    </xf>
    <xf numFmtId="265" fontId="4" fillId="66" borderId="79">
      <alignment horizontal="center" vertical="center"/>
    </xf>
    <xf numFmtId="0" fontId="4" fillId="118" borderId="26" applyNumberFormat="0" applyProtection="0">
      <alignment horizontal="left" vertical="center" indent="1"/>
    </xf>
    <xf numFmtId="0" fontId="4" fillId="118" borderId="26" applyNumberFormat="0" applyProtection="0">
      <alignment horizontal="left" vertical="center" indent="1"/>
    </xf>
    <xf numFmtId="0" fontId="23" fillId="55" borderId="0" applyNumberFormat="0" applyBorder="0" applyAlignment="0" applyProtection="0"/>
    <xf numFmtId="0" fontId="23" fillId="139" borderId="0" applyNumberFormat="0" applyBorder="0" applyAlignment="0" applyProtection="0"/>
    <xf numFmtId="0" fontId="268" fillId="0" borderId="0"/>
    <xf numFmtId="0" fontId="274" fillId="0" borderId="0"/>
    <xf numFmtId="0" fontId="275" fillId="0" borderId="0" applyNumberFormat="0" applyProtection="0"/>
    <xf numFmtId="0" fontId="268" fillId="0" borderId="0"/>
    <xf numFmtId="0" fontId="275" fillId="0" borderId="0" applyNumberFormat="0" applyProtection="0"/>
    <xf numFmtId="0" fontId="23" fillId="140" borderId="0" applyNumberFormat="0" applyBorder="0" applyAlignment="0" applyProtection="0"/>
    <xf numFmtId="4" fontId="106" fillId="90" borderId="26" applyNumberFormat="0" applyProtection="0">
      <alignment horizontal="right" vertical="center"/>
    </xf>
    <xf numFmtId="0" fontId="23" fillId="17" borderId="0" applyNumberFormat="0" applyBorder="0" applyAlignment="0" applyProtection="0"/>
    <xf numFmtId="0" fontId="23" fillId="145" borderId="0" applyNumberFormat="0" applyBorder="0" applyAlignment="0" applyProtection="0"/>
    <xf numFmtId="0" fontId="23" fillId="135" borderId="0" applyNumberFormat="0" applyBorder="0" applyAlignment="0" applyProtection="0"/>
    <xf numFmtId="225" fontId="210" fillId="0" borderId="0">
      <protection locked="0"/>
    </xf>
    <xf numFmtId="0" fontId="23" fillId="144" borderId="0" applyNumberFormat="0" applyBorder="0" applyAlignment="0" applyProtection="0"/>
    <xf numFmtId="0" fontId="23" fillId="33" borderId="0" applyNumberFormat="0" applyBorder="0" applyAlignment="0" applyProtection="0"/>
    <xf numFmtId="0" fontId="23" fillId="140" borderId="0" applyNumberFormat="0" applyBorder="0" applyAlignment="0" applyProtection="0"/>
    <xf numFmtId="0" fontId="23" fillId="143" borderId="0" applyNumberFormat="0" applyBorder="0" applyAlignment="0" applyProtection="0"/>
    <xf numFmtId="0" fontId="23" fillId="140" borderId="0" applyNumberFormat="0" applyBorder="0" applyAlignment="0" applyProtection="0"/>
    <xf numFmtId="0" fontId="23" fillId="142" borderId="0" applyNumberFormat="0" applyBorder="0" applyAlignment="0" applyProtection="0"/>
    <xf numFmtId="0" fontId="23" fillId="137" borderId="0" applyNumberFormat="0" applyBorder="0" applyAlignment="0" applyProtection="0"/>
    <xf numFmtId="0" fontId="23" fillId="127" borderId="0" applyNumberFormat="0" applyBorder="0" applyAlignment="0" applyProtection="0"/>
    <xf numFmtId="0" fontId="23" fillId="141" borderId="0" applyNumberFormat="0" applyBorder="0" applyAlignment="0" applyProtection="0"/>
    <xf numFmtId="0" fontId="23" fillId="19" borderId="0" applyNumberFormat="0" applyBorder="0" applyAlignment="0" applyProtection="0"/>
    <xf numFmtId="0" fontId="23" fillId="133" borderId="0" applyNumberFormat="0" applyBorder="0" applyAlignment="0" applyProtection="0"/>
    <xf numFmtId="0" fontId="277" fillId="62" borderId="0" applyNumberFormat="0" applyBorder="0" applyAlignment="0" applyProtection="0"/>
    <xf numFmtId="0" fontId="23" fillId="33" borderId="0" applyNumberFormat="0" applyBorder="0" applyAlignment="0" applyProtection="0"/>
    <xf numFmtId="0" fontId="23" fillId="140" borderId="0" applyNumberFormat="0" applyBorder="0" applyAlignment="0" applyProtection="0"/>
    <xf numFmtId="0" fontId="277" fillId="33" borderId="0" applyNumberFormat="0" applyBorder="0" applyAlignment="0" applyProtection="0"/>
    <xf numFmtId="0" fontId="23" fillId="19" borderId="0" applyNumberFormat="0" applyBorder="0" applyAlignment="0" applyProtection="0"/>
    <xf numFmtId="0" fontId="23" fillId="136" borderId="0" applyNumberFormat="0" applyBorder="0" applyAlignment="0" applyProtection="0"/>
    <xf numFmtId="0" fontId="277" fillId="32" borderId="0" applyNumberFormat="0" applyBorder="0" applyAlignment="0" applyProtection="0"/>
    <xf numFmtId="0" fontId="23" fillId="18" borderId="0" applyNumberFormat="0" applyBorder="0" applyAlignment="0" applyProtection="0"/>
    <xf numFmtId="0" fontId="23" fillId="135" borderId="0" applyNumberFormat="0" applyBorder="0" applyAlignment="0" applyProtection="0"/>
    <xf numFmtId="0" fontId="277" fillId="63" borderId="0" applyNumberFormat="0" applyBorder="0" applyAlignment="0" applyProtection="0"/>
    <xf numFmtId="0" fontId="23" fillId="12" borderId="0" applyNumberFormat="0" applyBorder="0" applyAlignment="0" applyProtection="0"/>
    <xf numFmtId="0" fontId="23" fillId="127" borderId="0" applyNumberFormat="0" applyBorder="0" applyAlignment="0" applyProtection="0"/>
    <xf numFmtId="0" fontId="277" fillId="12" borderId="0" applyNumberFormat="0" applyBorder="0" applyAlignment="0" applyProtection="0"/>
    <xf numFmtId="0" fontId="23" fillId="40" borderId="0" applyNumberFormat="0" applyBorder="0" applyAlignment="0" applyProtection="0"/>
    <xf numFmtId="0" fontId="23" fillId="134" borderId="0" applyNumberFormat="0" applyBorder="0" applyAlignment="0" applyProtection="0"/>
    <xf numFmtId="0" fontId="277" fillId="79" borderId="0" applyNumberFormat="0" applyBorder="0" applyAlignment="0" applyProtection="0"/>
    <xf numFmtId="225" fontId="210" fillId="0" borderId="0">
      <protection locked="0"/>
    </xf>
    <xf numFmtId="0" fontId="21" fillId="138" borderId="0" applyNumberFormat="0" applyBorder="0" applyAlignment="0" applyProtection="0"/>
    <xf numFmtId="0" fontId="21" fillId="139" borderId="0" applyNumberFormat="0" applyBorder="0" applyAlignment="0" applyProtection="0"/>
    <xf numFmtId="0" fontId="21" fillId="138" borderId="0" applyNumberFormat="0" applyBorder="0" applyAlignment="0" applyProtection="0"/>
    <xf numFmtId="0" fontId="21" fillId="131" borderId="0" applyNumberFormat="0" applyBorder="0" applyAlignment="0" applyProtection="0"/>
    <xf numFmtId="0" fontId="21" fillId="137" borderId="0" applyNumberFormat="0" applyBorder="0" applyAlignment="0" applyProtection="0"/>
    <xf numFmtId="0" fontId="21" fillId="127" borderId="0" applyNumberFormat="0" applyBorder="0" applyAlignment="0" applyProtection="0"/>
    <xf numFmtId="0" fontId="21" fillId="19" borderId="0" applyNumberFormat="0" applyBorder="0" applyAlignment="0" applyProtection="0"/>
    <xf numFmtId="0" fontId="21" fillId="40" borderId="0" applyNumberFormat="0" applyBorder="0" applyAlignment="0" applyProtection="0"/>
    <xf numFmtId="0" fontId="21" fillId="134" borderId="0" applyNumberFormat="0" applyBorder="0" applyAlignment="0" applyProtection="0"/>
    <xf numFmtId="9" fontId="124" fillId="0" borderId="0" applyFont="0" applyFill="0" applyBorder="0" applyAlignment="0" applyProtection="0"/>
    <xf numFmtId="0" fontId="276" fillId="15" borderId="0" applyNumberFormat="0" applyBorder="0" applyAlignment="0" applyProtection="0"/>
    <xf numFmtId="0" fontId="21" fillId="19" borderId="0" applyNumberFormat="0" applyBorder="0" applyAlignment="0" applyProtection="0"/>
    <xf numFmtId="0" fontId="21" fillId="18" borderId="0" applyNumberFormat="0" applyBorder="0" applyAlignment="0" applyProtection="0"/>
    <xf numFmtId="0" fontId="21" fillId="135" borderId="0" applyNumberFormat="0" applyBorder="0" applyAlignment="0" applyProtection="0"/>
    <xf numFmtId="0" fontId="276" fillId="63" borderId="0" applyNumberFormat="0" applyBorder="0" applyAlignment="0" applyProtection="0"/>
    <xf numFmtId="0" fontId="21" fillId="12" borderId="0" applyNumberFormat="0" applyBorder="0" applyAlignment="0" applyProtection="0"/>
    <xf numFmtId="0" fontId="21" fillId="127" borderId="0" applyNumberFormat="0" applyBorder="0" applyAlignment="0" applyProtection="0"/>
    <xf numFmtId="0" fontId="276" fillId="12" borderId="0" applyNumberFormat="0" applyBorder="0" applyAlignment="0" applyProtection="0"/>
    <xf numFmtId="0" fontId="21" fillId="40" borderId="0" applyNumberFormat="0" applyBorder="0" applyAlignment="0" applyProtection="0"/>
    <xf numFmtId="0" fontId="21" fillId="134" borderId="0" applyNumberFormat="0" applyBorder="0" applyAlignment="0" applyProtection="0"/>
    <xf numFmtId="0" fontId="276" fillId="15" borderId="0" applyNumberFormat="0" applyBorder="0" applyAlignment="0" applyProtection="0"/>
    <xf numFmtId="0" fontId="21" fillId="133" borderId="0" applyNumberFormat="0" applyBorder="0" applyAlignment="0" applyProtection="0"/>
    <xf numFmtId="0" fontId="21" fillId="132" borderId="0" applyNumberFormat="0" applyBorder="0" applyAlignment="0" applyProtection="0"/>
    <xf numFmtId="0" fontId="21" fillId="131" borderId="0" applyNumberFormat="0" applyBorder="0" applyAlignment="0" applyProtection="0"/>
    <xf numFmtId="0" fontId="21" fillId="130" borderId="0" applyNumberFormat="0" applyBorder="0" applyAlignment="0" applyProtection="0"/>
    <xf numFmtId="0" fontId="21" fillId="129" borderId="0" applyNumberFormat="0" applyBorder="0" applyAlignment="0" applyProtection="0"/>
    <xf numFmtId="0" fontId="21" fillId="126" borderId="0" applyNumberFormat="0" applyBorder="0" applyAlignment="0" applyProtection="0"/>
    <xf numFmtId="0" fontId="21" fillId="16" borderId="0" applyNumberFormat="0" applyBorder="0" applyAlignment="0" applyProtection="0"/>
    <xf numFmtId="0" fontId="21" fillId="129" borderId="0" applyNumberFormat="0" applyBorder="0" applyAlignment="0" applyProtection="0"/>
    <xf numFmtId="0" fontId="276" fillId="20" borderId="0" applyNumberFormat="0" applyBorder="0" applyAlignment="0" applyProtection="0"/>
    <xf numFmtId="0" fontId="21" fillId="77" borderId="0" applyNumberFormat="0" applyBorder="0" applyAlignment="0" applyProtection="0"/>
    <xf numFmtId="0" fontId="21" fillId="126" borderId="0" applyNumberFormat="0" applyBorder="0" applyAlignment="0" applyProtection="0"/>
    <xf numFmtId="0" fontId="276" fillId="78" borderId="0" applyNumberFormat="0" applyBorder="0" applyAlignment="0" applyProtection="0"/>
    <xf numFmtId="0" fontId="21" fillId="125" borderId="0" applyNumberFormat="0" applyBorder="0" applyAlignment="0" applyProtection="0"/>
    <xf numFmtId="0" fontId="111" fillId="0" borderId="0" applyNumberFormat="0" applyFill="0" applyBorder="0" applyAlignment="0" applyProtection="0"/>
    <xf numFmtId="0" fontId="21" fillId="128" borderId="0" applyNumberFormat="0" applyBorder="0" applyAlignment="0" applyProtection="0"/>
    <xf numFmtId="0" fontId="276" fillId="59" borderId="0" applyNumberFormat="0" applyBorder="0" applyAlignment="0" applyProtection="0"/>
    <xf numFmtId="0" fontId="21" fillId="13" borderId="0" applyNumberFormat="0" applyBorder="0" applyAlignment="0" applyProtection="0"/>
    <xf numFmtId="0" fontId="21" fillId="91" borderId="0" applyNumberFormat="0" applyBorder="0" applyAlignment="0" applyProtection="0"/>
    <xf numFmtId="0" fontId="98" fillId="0" borderId="53" applyNumberFormat="0" applyFill="0" applyAlignment="0" applyProtection="0"/>
    <xf numFmtId="0" fontId="53" fillId="0" borderId="39" applyNumberFormat="0" applyFill="0" applyAlignment="0" applyProtection="0"/>
    <xf numFmtId="0" fontId="276" fillId="49" borderId="0" applyNumberFormat="0" applyBorder="0" applyAlignment="0" applyProtection="0"/>
    <xf numFmtId="0" fontId="21" fillId="12" borderId="0" applyNumberFormat="0" applyBorder="0" applyAlignment="0" applyProtection="0"/>
    <xf numFmtId="0" fontId="21" fillId="127" borderId="0" applyNumberFormat="0" applyBorder="0" applyAlignment="0" applyProtection="0"/>
    <xf numFmtId="0" fontId="276" fillId="16" borderId="0" applyNumberFormat="0" applyBorder="0" applyAlignment="0" applyProtection="0"/>
    <xf numFmtId="0" fontId="21" fillId="77" borderId="0" applyNumberFormat="0" applyBorder="0" applyAlignment="0" applyProtection="0"/>
    <xf numFmtId="0" fontId="21" fillId="126" borderId="0" applyNumberFormat="0" applyBorder="0" applyAlignment="0" applyProtection="0"/>
    <xf numFmtId="0" fontId="276" fillId="77" borderId="0" applyNumberFormat="0" applyBorder="0" applyAlignment="0" applyProtection="0"/>
    <xf numFmtId="0" fontId="4" fillId="0" borderId="0"/>
    <xf numFmtId="0" fontId="4" fillId="0" borderId="0"/>
    <xf numFmtId="0" fontId="4" fillId="0" borderId="0"/>
    <xf numFmtId="0" fontId="134" fillId="0" borderId="0" applyNumberFormat="0" applyFill="0" applyBorder="0" applyAlignment="0" applyProtection="0"/>
    <xf numFmtId="0" fontId="4" fillId="0" borderId="0"/>
    <xf numFmtId="0" fontId="4" fillId="0" borderId="0"/>
    <xf numFmtId="0" fontId="4" fillId="0" borderId="0"/>
    <xf numFmtId="0" fontId="188" fillId="0" borderId="0"/>
    <xf numFmtId="0" fontId="4" fillId="0" borderId="0"/>
    <xf numFmtId="0" fontId="188" fillId="0" borderId="0"/>
    <xf numFmtId="0" fontId="188" fillId="0" borderId="0"/>
    <xf numFmtId="0" fontId="188" fillId="0" borderId="0"/>
    <xf numFmtId="0" fontId="4" fillId="0" borderId="0"/>
    <xf numFmtId="0" fontId="4" fillId="0" borderId="0"/>
    <xf numFmtId="0" fontId="4" fillId="0" borderId="0"/>
    <xf numFmtId="0" fontId="188" fillId="0" borderId="0"/>
    <xf numFmtId="0" fontId="88" fillId="136" borderId="37">
      <alignment horizontal="center"/>
    </xf>
    <xf numFmtId="232" fontId="4" fillId="0" borderId="0" applyBorder="0" applyProtection="0"/>
    <xf numFmtId="0" fontId="3" fillId="0" borderId="0"/>
    <xf numFmtId="3" fontId="282" fillId="0" borderId="87" applyProtection="0"/>
    <xf numFmtId="214" fontId="297" fillId="136" borderId="0" applyBorder="0">
      <alignment horizontal="right" vertical="center"/>
      <protection locked="0"/>
    </xf>
    <xf numFmtId="0" fontId="184" fillId="136" borderId="65" applyNumberFormat="0" applyAlignment="0"/>
    <xf numFmtId="0" fontId="4" fillId="130" borderId="65" applyNumberFormat="0" applyAlignment="0"/>
    <xf numFmtId="0" fontId="4" fillId="136" borderId="0" applyNumberFormat="0" applyAlignment="0"/>
    <xf numFmtId="0" fontId="4" fillId="0" borderId="0"/>
    <xf numFmtId="0" fontId="276" fillId="59" borderId="0" applyNumberFormat="0" applyBorder="0" applyAlignment="0" applyProtection="0"/>
    <xf numFmtId="0" fontId="5" fillId="156" borderId="41" applyNumberFormat="0" applyProtection="0">
      <alignment horizontal="left" vertical="top"/>
    </xf>
    <xf numFmtId="0" fontId="21" fillId="136" borderId="0" applyNumberFormat="0" applyBorder="0" applyAlignment="0" applyProtection="0"/>
    <xf numFmtId="4" fontId="161" fillId="90" borderId="26" applyNumberFormat="0" applyProtection="0">
      <alignment horizontal="right" vertical="center"/>
    </xf>
    <xf numFmtId="0" fontId="3" fillId="0" borderId="0"/>
    <xf numFmtId="0" fontId="188" fillId="0" borderId="0"/>
    <xf numFmtId="175" fontId="285" fillId="0" borderId="0"/>
    <xf numFmtId="175" fontId="28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175" fontId="285" fillId="0" borderId="0"/>
    <xf numFmtId="0" fontId="188" fillId="0" borderId="0"/>
    <xf numFmtId="0" fontId="188" fillId="0" borderId="0"/>
    <xf numFmtId="179" fontId="4" fillId="0" borderId="0" applyFill="0" applyBorder="0" applyAlignment="0" applyProtection="0"/>
    <xf numFmtId="179" fontId="4" fillId="0" borderId="0" applyFill="0" applyBorder="0" applyAlignment="0" applyProtection="0"/>
    <xf numFmtId="178" fontId="4" fillId="0" borderId="0" applyFill="0" applyBorder="0" applyAlignment="0" applyProtection="0"/>
    <xf numFmtId="178" fontId="4" fillId="0" borderId="0" applyFill="0" applyBorder="0" applyAlignment="0" applyProtection="0"/>
    <xf numFmtId="0" fontId="27" fillId="0" borderId="0"/>
    <xf numFmtId="0" fontId="4" fillId="0" borderId="0"/>
    <xf numFmtId="0" fontId="296" fillId="136" borderId="33" applyProtection="0">
      <alignment horizontal="center"/>
    </xf>
    <xf numFmtId="0" fontId="45" fillId="136" borderId="38" applyProtection="0">
      <alignment horizontal="center" wrapText="1"/>
    </xf>
    <xf numFmtId="0" fontId="278" fillId="0" borderId="0">
      <protection locked="0"/>
    </xf>
    <xf numFmtId="0" fontId="278" fillId="0" borderId="0">
      <protection locked="0"/>
    </xf>
    <xf numFmtId="0" fontId="278" fillId="0" borderId="0">
      <protection locked="0"/>
    </xf>
    <xf numFmtId="0" fontId="278" fillId="0" borderId="0">
      <protection locked="0"/>
    </xf>
    <xf numFmtId="0" fontId="168" fillId="35" borderId="5" applyNumberFormat="0" applyAlignment="0" applyProtection="0"/>
    <xf numFmtId="0" fontId="168" fillId="35" borderId="5" applyNumberFormat="0" applyAlignment="0" applyProtection="0"/>
    <xf numFmtId="0" fontId="283" fillId="0" borderId="0"/>
    <xf numFmtId="0" fontId="283" fillId="0" borderId="0"/>
    <xf numFmtId="0" fontId="87" fillId="0" borderId="0"/>
    <xf numFmtId="0" fontId="87" fillId="0" borderId="0"/>
    <xf numFmtId="0" fontId="21" fillId="0" borderId="0"/>
    <xf numFmtId="0" fontId="21" fillId="0" borderId="0"/>
    <xf numFmtId="0" fontId="21" fillId="0" borderId="0"/>
    <xf numFmtId="0" fontId="87" fillId="0" borderId="0"/>
    <xf numFmtId="0" fontId="87" fillId="0" borderId="0"/>
    <xf numFmtId="0" fontId="87" fillId="0" borderId="0"/>
    <xf numFmtId="0" fontId="283" fillId="0" borderId="0"/>
    <xf numFmtId="0" fontId="283" fillId="0" borderId="0"/>
    <xf numFmtId="0" fontId="87" fillId="0" borderId="0"/>
    <xf numFmtId="0" fontId="283" fillId="0" borderId="0"/>
    <xf numFmtId="0" fontId="283" fillId="0" borderId="0"/>
    <xf numFmtId="0" fontId="168" fillId="35" borderId="5" applyNumberFormat="0" applyAlignment="0" applyProtection="0"/>
    <xf numFmtId="0" fontId="278" fillId="0" borderId="0">
      <protection locked="0"/>
    </xf>
    <xf numFmtId="0" fontId="278" fillId="0" borderId="0">
      <protection locked="0"/>
    </xf>
    <xf numFmtId="0" fontId="45" fillId="136" borderId="38" applyProtection="0">
      <alignment horizontal="center" wrapText="1"/>
    </xf>
    <xf numFmtId="0" fontId="296" fillId="136" borderId="33" applyProtection="0">
      <alignment horizontal="center"/>
    </xf>
    <xf numFmtId="0" fontId="45" fillId="136" borderId="38" applyProtection="0">
      <alignment horizontal="center" wrapText="1"/>
    </xf>
    <xf numFmtId="0" fontId="296" fillId="136" borderId="33" applyProtection="0">
      <alignment horizontal="center"/>
    </xf>
    <xf numFmtId="225" fontId="210" fillId="0" borderId="0">
      <protection locked="0"/>
    </xf>
    <xf numFmtId="0" fontId="170" fillId="0" borderId="0" applyNumberFormat="0" applyFill="0" applyBorder="0" applyAlignment="0" applyProtection="0"/>
    <xf numFmtId="0" fontId="170" fillId="0" borderId="0" applyNumberFormat="0" applyFill="0" applyBorder="0" applyAlignment="0" applyProtection="0"/>
    <xf numFmtId="0" fontId="4" fillId="0" borderId="0"/>
    <xf numFmtId="0" fontId="4" fillId="0" borderId="0"/>
    <xf numFmtId="0" fontId="27" fillId="0" borderId="0"/>
    <xf numFmtId="0" fontId="3" fillId="0" borderId="0"/>
    <xf numFmtId="0" fontId="25" fillId="80" borderId="0" applyNumberFormat="0" applyBorder="0" applyAlignment="0" applyProtection="0"/>
    <xf numFmtId="0" fontId="25" fillId="82" borderId="0" applyNumberFormat="0" applyBorder="0" applyAlignment="0" applyProtection="0"/>
    <xf numFmtId="0" fontId="25" fillId="27" borderId="0" applyNumberFormat="0" applyBorder="0" applyAlignment="0" applyProtection="0"/>
    <xf numFmtId="0" fontId="25" fillId="83" borderId="0" applyNumberFormat="0" applyBorder="0" applyAlignment="0" applyProtection="0"/>
    <xf numFmtId="0" fontId="25" fillId="84" borderId="0" applyNumberFormat="0" applyBorder="0" applyAlignment="0" applyProtection="0"/>
    <xf numFmtId="0" fontId="25" fillId="85" borderId="0" applyNumberFormat="0" applyBorder="0" applyAlignment="0" applyProtection="0"/>
    <xf numFmtId="0" fontId="46" fillId="40" borderId="10" applyNumberFormat="0" applyAlignment="0" applyProtection="0"/>
    <xf numFmtId="0" fontId="50" fillId="0" borderId="2" applyNumberFormat="0" applyFill="0" applyBorder="0" applyAlignment="0" applyProtection="0">
      <alignment horizontal="right"/>
    </xf>
    <xf numFmtId="0" fontId="168" fillId="35" borderId="5" applyNumberFormat="0" applyAlignment="0" applyProtection="0"/>
    <xf numFmtId="0" fontId="4" fillId="0" borderId="0"/>
    <xf numFmtId="0" fontId="21" fillId="0" borderId="0"/>
    <xf numFmtId="0" fontId="4" fillId="0" borderId="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170" fillId="0" borderId="0" applyNumberFormat="0" applyFill="0" applyBorder="0" applyAlignment="0" applyProtection="0"/>
    <xf numFmtId="0" fontId="21" fillId="0" borderId="0"/>
    <xf numFmtId="0" fontId="21" fillId="0" borderId="0"/>
    <xf numFmtId="0" fontId="21" fillId="0" borderId="0"/>
    <xf numFmtId="0" fontId="21" fillId="0" borderId="0"/>
    <xf numFmtId="0" fontId="4" fillId="0" borderId="0"/>
    <xf numFmtId="0" fontId="46" fillId="54" borderId="10" applyNumberFormat="0" applyAlignment="0" applyProtection="0"/>
    <xf numFmtId="0" fontId="4" fillId="0" borderId="0"/>
    <xf numFmtId="183" fontId="46" fillId="27" borderId="10" applyNumberFormat="0" applyAlignment="0" applyProtection="0"/>
    <xf numFmtId="183" fontId="46" fillId="40" borderId="10" applyNumberFormat="0" applyAlignment="0" applyProtection="0"/>
    <xf numFmtId="183" fontId="39" fillId="40" borderId="10" applyNumberFormat="0" applyAlignment="0" applyProtection="0"/>
    <xf numFmtId="168" fontId="21" fillId="0" borderId="0" applyFont="0" applyFill="0" applyBorder="0" applyAlignment="0" applyProtection="0"/>
    <xf numFmtId="183" fontId="62" fillId="0" borderId="20" applyNumberFormat="0" applyFill="0" applyAlignment="0" applyProtection="0"/>
    <xf numFmtId="183" fontId="72" fillId="0" borderId="23" applyNumberFormat="0" applyFill="0" applyAlignment="0" applyProtection="0"/>
    <xf numFmtId="183" fontId="169" fillId="0" borderId="23" applyNumberFormat="0" applyFill="0" applyAlignment="0" applyProtection="0"/>
    <xf numFmtId="183" fontId="4" fillId="0" borderId="0"/>
    <xf numFmtId="183" fontId="32" fillId="0" borderId="45" applyNumberFormat="0" applyAlignment="0" applyProtection="0"/>
    <xf numFmtId="183" fontId="118" fillId="0" borderId="45" applyNumberFormat="0" applyAlignment="0" applyProtection="0">
      <alignment horizontal="left" vertical="top"/>
    </xf>
    <xf numFmtId="183" fontId="4" fillId="0" borderId="46" applyNumberFormat="0" applyFont="0" applyAlignment="0" applyProtection="0"/>
    <xf numFmtId="183" fontId="4" fillId="0" borderId="47" applyNumberFormat="0" applyFont="0" applyAlignment="0" applyProtection="0"/>
    <xf numFmtId="183" fontId="4" fillId="0" borderId="48" applyNumberFormat="0" applyFont="0" applyAlignment="0" applyProtection="0"/>
    <xf numFmtId="9" fontId="21" fillId="0" borderId="0" applyFont="0" applyFill="0" applyBorder="0" applyAlignment="0" applyProtection="0"/>
    <xf numFmtId="0" fontId="46" fillId="27" borderId="10" applyNumberFormat="0" applyAlignment="0" applyProtection="0"/>
    <xf numFmtId="0" fontId="46" fillId="40" borderId="10" applyNumberFormat="0" applyAlignment="0" applyProtection="0"/>
    <xf numFmtId="0" fontId="39" fillId="40" borderId="10" applyNumberFormat="0" applyAlignment="0" applyProtection="0"/>
    <xf numFmtId="0" fontId="62" fillId="0" borderId="20" applyNumberFormat="0" applyFill="0" applyAlignment="0" applyProtection="0"/>
    <xf numFmtId="0" fontId="72" fillId="0" borderId="23" applyNumberFormat="0" applyFill="0" applyAlignment="0" applyProtection="0"/>
    <xf numFmtId="0" fontId="169" fillId="0" borderId="23" applyNumberFormat="0" applyFill="0" applyAlignment="0" applyProtection="0"/>
    <xf numFmtId="0" fontId="32" fillId="0" borderId="45" applyNumberFormat="0" applyAlignment="0" applyProtection="0"/>
    <xf numFmtId="0" fontId="118" fillId="0" borderId="45" applyNumberFormat="0" applyAlignment="0" applyProtection="0">
      <alignment horizontal="left" vertical="top"/>
    </xf>
    <xf numFmtId="0" fontId="4" fillId="0" borderId="46" applyNumberFormat="0" applyFont="0" applyAlignment="0" applyProtection="0"/>
    <xf numFmtId="0" fontId="4" fillId="0" borderId="47" applyNumberFormat="0" applyFont="0" applyAlignment="0" applyProtection="0"/>
    <xf numFmtId="0" fontId="4" fillId="0" borderId="48" applyNumberFormat="0" applyFont="0" applyAlignment="0" applyProtection="0"/>
    <xf numFmtId="0" fontId="4" fillId="0" borderId="0"/>
    <xf numFmtId="0" fontId="4" fillId="0" borderId="0"/>
    <xf numFmtId="0" fontId="4" fillId="0" borderId="0"/>
    <xf numFmtId="0" fontId="39" fillId="40" borderId="10" applyNumberFormat="0" applyAlignment="0" applyProtection="0"/>
    <xf numFmtId="0" fontId="39" fillId="40" borderId="10" applyNumberFormat="0" applyAlignment="0" applyProtection="0"/>
    <xf numFmtId="0" fontId="203" fillId="0" borderId="20" applyNumberFormat="0" applyFill="0" applyAlignment="0" applyProtection="0"/>
    <xf numFmtId="0" fontId="203" fillId="0" borderId="20" applyNumberFormat="0" applyFill="0" applyAlignment="0" applyProtection="0"/>
    <xf numFmtId="0" fontId="203" fillId="0" borderId="20" applyNumberFormat="0" applyFill="0" applyAlignment="0" applyProtection="0"/>
    <xf numFmtId="0" fontId="62" fillId="0" borderId="20" applyNumberFormat="0" applyFill="0" applyAlignment="0" applyProtection="0"/>
    <xf numFmtId="0" fontId="240" fillId="40" borderId="10" applyNumberFormat="0" applyAlignment="0" applyProtection="0"/>
    <xf numFmtId="0" fontId="49" fillId="2" borderId="0"/>
    <xf numFmtId="0" fontId="64" fillId="0" borderId="77" applyNumberFormat="0" applyFill="0" applyAlignment="0" applyProtection="0"/>
    <xf numFmtId="0" fontId="64" fillId="0" borderId="77" applyNumberFormat="0" applyFill="0" applyAlignment="0" applyProtection="0"/>
    <xf numFmtId="0" fontId="32" fillId="0" borderId="45" applyNumberFormat="0" applyAlignment="0" applyProtection="0"/>
    <xf numFmtId="0" fontId="118" fillId="0" borderId="45" applyNumberFormat="0" applyAlignment="0" applyProtection="0">
      <alignment horizontal="left" vertical="top"/>
    </xf>
    <xf numFmtId="0" fontId="4" fillId="0" borderId="46" applyNumberFormat="0" applyFont="0" applyAlignment="0" applyProtection="0"/>
    <xf numFmtId="0" fontId="4" fillId="0" borderId="47" applyNumberFormat="0" applyFont="0" applyAlignment="0" applyProtection="0"/>
    <xf numFmtId="0" fontId="4" fillId="0" borderId="48" applyNumberFormat="0" applyFont="0" applyAlignment="0" applyProtection="0"/>
    <xf numFmtId="9" fontId="4" fillId="0" borderId="0" applyFont="0" applyFill="0" applyBorder="0" applyAlignment="0" applyProtection="0"/>
    <xf numFmtId="183" fontId="4" fillId="0" borderId="0"/>
    <xf numFmtId="0" fontId="4" fillId="0" borderId="0"/>
    <xf numFmtId="0" fontId="4" fillId="0" borderId="0"/>
    <xf numFmtId="0" fontId="4" fillId="0" borderId="0"/>
    <xf numFmtId="0" fontId="4" fillId="0" borderId="0"/>
    <xf numFmtId="0" fontId="4" fillId="91" borderId="65" applyNumberFormat="0" applyAlignment="0">
      <protection locked="0"/>
    </xf>
    <xf numFmtId="0" fontId="46" fillId="54" borderId="10" applyNumberFormat="0" applyAlignment="0" applyProtection="0"/>
    <xf numFmtId="0" fontId="39" fillId="134" borderId="10" applyNumberFormat="0" applyAlignment="0" applyProtection="0"/>
    <xf numFmtId="0" fontId="39" fillId="54" borderId="10" applyNumberFormat="0" applyAlignment="0" applyProtection="0"/>
    <xf numFmtId="0" fontId="39" fillId="149" borderId="10" applyNumberFormat="0" applyAlignment="0" applyProtection="0"/>
    <xf numFmtId="9" fontId="21" fillId="0" borderId="0" applyFont="0" applyFill="0" applyBorder="0" applyAlignment="0" applyProtection="0"/>
    <xf numFmtId="0" fontId="184" fillId="136" borderId="65" applyNumberFormat="0" applyAlignment="0"/>
    <xf numFmtId="0" fontId="4" fillId="130" borderId="65" applyNumberFormat="0" applyAlignment="0"/>
    <xf numFmtId="0" fontId="4" fillId="0" borderId="0"/>
    <xf numFmtId="0" fontId="4" fillId="0" borderId="0"/>
    <xf numFmtId="0" fontId="4" fillId="0" borderId="0"/>
    <xf numFmtId="0" fontId="4" fillId="0" borderId="0"/>
    <xf numFmtId="0" fontId="3" fillId="0" borderId="0"/>
    <xf numFmtId="0" fontId="25" fillId="80" borderId="0" applyNumberFormat="0" applyBorder="0" applyAlignment="0" applyProtection="0"/>
    <xf numFmtId="0" fontId="25" fillId="82" borderId="0" applyNumberFormat="0" applyBorder="0" applyAlignment="0" applyProtection="0"/>
    <xf numFmtId="0" fontId="25" fillId="27" borderId="0" applyNumberFormat="0" applyBorder="0" applyAlignment="0" applyProtection="0"/>
    <xf numFmtId="0" fontId="25" fillId="83" borderId="0" applyNumberFormat="0" applyBorder="0" applyAlignment="0" applyProtection="0"/>
    <xf numFmtId="0" fontId="25" fillId="84" borderId="0" applyNumberFormat="0" applyBorder="0" applyAlignment="0" applyProtection="0"/>
    <xf numFmtId="0" fontId="25" fillId="85" borderId="0" applyNumberFormat="0" applyBorder="0" applyAlignment="0" applyProtection="0"/>
    <xf numFmtId="0" fontId="50" fillId="0" borderId="2" applyNumberFormat="0" applyFill="0" applyBorder="0" applyAlignment="0" applyProtection="0">
      <alignment horizontal="right"/>
    </xf>
    <xf numFmtId="0" fontId="168" fillId="35" borderId="5" applyNumberFormat="0" applyAlignment="0" applyProtection="0"/>
    <xf numFmtId="0" fontId="4" fillId="0" borderId="0"/>
    <xf numFmtId="0" fontId="21" fillId="0" borderId="0"/>
    <xf numFmtId="0" fontId="4" fillId="0" borderId="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170" fillId="0" borderId="0" applyNumberFormat="0" applyFill="0" applyBorder="0" applyAlignment="0" applyProtection="0"/>
    <xf numFmtId="0" fontId="21" fillId="0" borderId="0"/>
    <xf numFmtId="0" fontId="21" fillId="0" borderId="0"/>
    <xf numFmtId="0" fontId="21"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8" borderId="26" applyNumberFormat="0" applyProtection="0">
      <alignment horizontal="left" vertical="center" indent="1"/>
    </xf>
    <xf numFmtId="0" fontId="4" fillId="118" borderId="26" applyNumberFormat="0" applyProtection="0">
      <alignment horizontal="left" vertical="center" indent="1"/>
    </xf>
    <xf numFmtId="0" fontId="4" fillId="118" borderId="26" applyNumberFormat="0" applyProtection="0">
      <alignment horizontal="left" vertical="center" indent="1"/>
    </xf>
    <xf numFmtId="0" fontId="4" fillId="3" borderId="26" applyNumberFormat="0" applyProtection="0">
      <alignment horizontal="left" vertical="center" indent="1"/>
    </xf>
    <xf numFmtId="0" fontId="4" fillId="3" borderId="26" applyNumberFormat="0" applyProtection="0">
      <alignment horizontal="left" vertical="center" indent="1"/>
    </xf>
    <xf numFmtId="0" fontId="4" fillId="87" borderId="26" applyNumberFormat="0" applyProtection="0">
      <alignment horizontal="left" vertical="center" indent="1"/>
    </xf>
    <xf numFmtId="0" fontId="4" fillId="87" borderId="26" applyNumberFormat="0" applyProtection="0">
      <alignment horizontal="left" vertical="center" indent="1"/>
    </xf>
    <xf numFmtId="0" fontId="4" fillId="88" borderId="26" applyNumberFormat="0" applyProtection="0">
      <alignment horizontal="left" vertical="center" indent="1"/>
    </xf>
    <xf numFmtId="0" fontId="4" fillId="88" borderId="26" applyNumberFormat="0" applyProtection="0">
      <alignment horizontal="left" vertical="center" indent="1"/>
    </xf>
    <xf numFmtId="4" fontId="5" fillId="90" borderId="26" applyNumberFormat="0" applyProtection="0">
      <alignment horizontal="left" vertical="center" indent="1"/>
    </xf>
    <xf numFmtId="0" fontId="4" fillId="118" borderId="26" applyNumberFormat="0" applyProtection="0">
      <alignment horizontal="left" vertical="center" indent="1"/>
    </xf>
    <xf numFmtId="4" fontId="102" fillId="65" borderId="0" applyNumberFormat="0" applyProtection="0">
      <alignment horizontal="left" vertical="center" indent="1"/>
    </xf>
    <xf numFmtId="175" fontId="4" fillId="0" borderId="0"/>
    <xf numFmtId="0" fontId="4" fillId="118" borderId="26" applyNumberFormat="0" applyProtection="0">
      <alignment horizontal="left" vertical="center" indent="1"/>
    </xf>
    <xf numFmtId="0" fontId="4" fillId="0" borderId="0"/>
    <xf numFmtId="0" fontId="4" fillId="0" borderId="0"/>
    <xf numFmtId="0" fontId="4" fillId="0" borderId="0"/>
    <xf numFmtId="0" fontId="4" fillId="0" borderId="0"/>
    <xf numFmtId="0" fontId="3" fillId="0" borderId="0"/>
    <xf numFmtId="0" fontId="25" fillId="80" borderId="0" applyNumberFormat="0" applyBorder="0" applyAlignment="0" applyProtection="0"/>
    <xf numFmtId="0" fontId="25" fillId="82" borderId="0" applyNumberFormat="0" applyBorder="0" applyAlignment="0" applyProtection="0"/>
    <xf numFmtId="0" fontId="25" fillId="27" borderId="0" applyNumberFormat="0" applyBorder="0" applyAlignment="0" applyProtection="0"/>
    <xf numFmtId="0" fontId="25" fillId="83" borderId="0" applyNumberFormat="0" applyBorder="0" applyAlignment="0" applyProtection="0"/>
    <xf numFmtId="0" fontId="25" fillId="84" borderId="0" applyNumberFormat="0" applyBorder="0" applyAlignment="0" applyProtection="0"/>
    <xf numFmtId="0" fontId="25" fillId="85" borderId="0" applyNumberFormat="0" applyBorder="0" applyAlignment="0" applyProtection="0"/>
    <xf numFmtId="0" fontId="50" fillId="0" borderId="2" applyNumberFormat="0" applyFill="0" applyBorder="0" applyAlignment="0" applyProtection="0">
      <alignment horizontal="right"/>
    </xf>
    <xf numFmtId="0" fontId="168" fillId="35" borderId="5" applyNumberFormat="0" applyAlignment="0" applyProtection="0"/>
    <xf numFmtId="0" fontId="4" fillId="0" borderId="0"/>
    <xf numFmtId="0" fontId="21" fillId="0" borderId="0"/>
    <xf numFmtId="0" fontId="4" fillId="0" borderId="0"/>
    <xf numFmtId="175" fontId="4" fillId="0" borderId="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170" fillId="0" borderId="0" applyNumberFormat="0" applyFill="0" applyBorder="0" applyAlignment="0" applyProtection="0"/>
    <xf numFmtId="0" fontId="21" fillId="0" borderId="0"/>
    <xf numFmtId="0" fontId="21" fillId="0" borderId="0"/>
    <xf numFmtId="0" fontId="21" fillId="0" borderId="0"/>
    <xf numFmtId="0" fontId="21" fillId="0" borderId="0"/>
    <xf numFmtId="0" fontId="4" fillId="0" borderId="0"/>
    <xf numFmtId="0" fontId="4" fillId="0" borderId="0"/>
    <xf numFmtId="0" fontId="4" fillId="0" borderId="0"/>
    <xf numFmtId="0" fontId="3" fillId="0" borderId="0"/>
    <xf numFmtId="0" fontId="4" fillId="0" borderId="0"/>
    <xf numFmtId="0" fontId="4" fillId="0" borderId="0"/>
    <xf numFmtId="225" fontId="210" fillId="0" borderId="0">
      <protection locked="0"/>
    </xf>
    <xf numFmtId="230" fontId="210" fillId="0" borderId="0">
      <protection locked="0"/>
    </xf>
    <xf numFmtId="0" fontId="17" fillId="0" borderId="0"/>
    <xf numFmtId="0" fontId="25" fillId="80" borderId="0" applyNumberFormat="0" applyBorder="0" applyAlignment="0" applyProtection="0"/>
    <xf numFmtId="0" fontId="176" fillId="0" borderId="0"/>
    <xf numFmtId="0" fontId="189" fillId="0" borderId="0"/>
    <xf numFmtId="175" fontId="113" fillId="0" borderId="0"/>
    <xf numFmtId="175" fontId="113" fillId="0" borderId="0"/>
    <xf numFmtId="0" fontId="25" fillId="82" borderId="0" applyNumberFormat="0" applyBorder="0" applyAlignment="0" applyProtection="0"/>
    <xf numFmtId="175" fontId="113" fillId="0" borderId="0"/>
    <xf numFmtId="0" fontId="176" fillId="0" borderId="0"/>
    <xf numFmtId="0" fontId="176" fillId="0" borderId="0"/>
    <xf numFmtId="0" fontId="176" fillId="0" borderId="0"/>
    <xf numFmtId="0" fontId="25" fillId="27" borderId="0" applyNumberFormat="0" applyBorder="0" applyAlignment="0" applyProtection="0"/>
    <xf numFmtId="0" fontId="176" fillId="0" borderId="0"/>
    <xf numFmtId="1" fontId="28" fillId="0" borderId="0"/>
    <xf numFmtId="0" fontId="4" fillId="0" borderId="0"/>
    <xf numFmtId="0" fontId="4" fillId="0" borderId="0"/>
    <xf numFmtId="0" fontId="25" fillId="83" borderId="0" applyNumberFormat="0" applyBorder="0" applyAlignment="0" applyProtection="0"/>
    <xf numFmtId="0" fontId="4" fillId="0" borderId="0"/>
    <xf numFmtId="0" fontId="17" fillId="0" borderId="0"/>
    <xf numFmtId="0" fontId="25" fillId="84" borderId="0" applyNumberFormat="0" applyBorder="0" applyAlignment="0" applyProtection="0"/>
    <xf numFmtId="0" fontId="25" fillId="85" borderId="0" applyNumberFormat="0" applyBorder="0" applyAlignment="0" applyProtection="0"/>
    <xf numFmtId="0" fontId="176" fillId="0" borderId="0"/>
    <xf numFmtId="0" fontId="4" fillId="0" borderId="0"/>
    <xf numFmtId="0" fontId="4" fillId="0" borderId="0"/>
    <xf numFmtId="0" fontId="17" fillId="0" borderId="0"/>
    <xf numFmtId="0" fontId="4" fillId="0" borderId="0"/>
    <xf numFmtId="0" fontId="25" fillId="80" borderId="0" applyNumberFormat="0" applyBorder="0" applyAlignment="0" applyProtection="0"/>
    <xf numFmtId="0" fontId="4" fillId="0" borderId="0"/>
    <xf numFmtId="0" fontId="4" fillId="0" borderId="0"/>
    <xf numFmtId="0" fontId="25" fillId="82" borderId="0" applyNumberFormat="0" applyBorder="0" applyAlignment="0" applyProtection="0"/>
    <xf numFmtId="0" fontId="4" fillId="0" borderId="0"/>
    <xf numFmtId="0" fontId="4" fillId="0" borderId="0"/>
    <xf numFmtId="0" fontId="25" fillId="27" borderId="0" applyNumberFormat="0" applyBorder="0" applyAlignment="0" applyProtection="0"/>
    <xf numFmtId="0" fontId="25" fillId="83" borderId="0" applyNumberFormat="0" applyBorder="0" applyAlignment="0" applyProtection="0"/>
    <xf numFmtId="0" fontId="4" fillId="0" borderId="0"/>
    <xf numFmtId="0" fontId="25" fillId="84" borderId="0" applyNumberFormat="0" applyBorder="0" applyAlignment="0" applyProtection="0"/>
    <xf numFmtId="0" fontId="4" fillId="0" borderId="0"/>
    <xf numFmtId="0" fontId="25" fillId="85" borderId="0" applyNumberFormat="0" applyBorder="0" applyAlignment="0" applyProtection="0"/>
    <xf numFmtId="0" fontId="4" fillId="0" borderId="0"/>
    <xf numFmtId="0" fontId="4" fillId="0" borderId="0"/>
    <xf numFmtId="0" fontId="4" fillId="0" borderId="0"/>
    <xf numFmtId="0" fontId="4" fillId="0" borderId="0"/>
    <xf numFmtId="174" fontId="20" fillId="0" borderId="4" applyFont="0" applyFill="0" applyBorder="0" applyAlignment="0" applyProtection="0">
      <alignment horizontal="center"/>
    </xf>
    <xf numFmtId="0" fontId="21" fillId="77" borderId="0" applyNumberFormat="0" applyBorder="0" applyAlignment="0" applyProtection="0"/>
    <xf numFmtId="0" fontId="21" fillId="16" borderId="0" applyNumberFormat="0" applyBorder="0" applyAlignment="0" applyProtection="0"/>
    <xf numFmtId="0" fontId="21" fillId="49" borderId="0" applyNumberFormat="0" applyBorder="0" applyAlignment="0" applyProtection="0"/>
    <xf numFmtId="0" fontId="21" fillId="59" borderId="0" applyNumberFormat="0" applyBorder="0" applyAlignment="0" applyProtection="0"/>
    <xf numFmtId="0" fontId="21" fillId="78" borderId="0" applyNumberFormat="0" applyBorder="0" applyAlignment="0" applyProtection="0"/>
    <xf numFmtId="0" fontId="21" fillId="20" borderId="0" applyNumberFormat="0" applyBorder="0" applyAlignment="0" applyProtection="0"/>
    <xf numFmtId="0" fontId="21" fillId="77" borderId="0" applyNumberFormat="0" applyBorder="0" applyAlignment="0" applyProtection="0"/>
    <xf numFmtId="0" fontId="21" fillId="16" borderId="0" applyNumberFormat="0" applyBorder="0" applyAlignment="0" applyProtection="0"/>
    <xf numFmtId="0" fontId="50" fillId="0" borderId="2" applyNumberFormat="0" applyFill="0" applyBorder="0" applyAlignment="0" applyProtection="0">
      <alignment horizontal="right"/>
    </xf>
    <xf numFmtId="0" fontId="21" fillId="49" borderId="0" applyNumberFormat="0" applyBorder="0" applyAlignment="0" applyProtection="0"/>
    <xf numFmtId="0" fontId="21" fillId="59" borderId="0" applyNumberFormat="0" applyBorder="0" applyAlignment="0" applyProtection="0"/>
    <xf numFmtId="0" fontId="21" fillId="78" borderId="0" applyNumberFormat="0" applyBorder="0" applyAlignment="0" applyProtection="0"/>
    <xf numFmtId="0" fontId="21" fillId="20" borderId="0" applyNumberFormat="0" applyBorder="0" applyAlignment="0" applyProtection="0"/>
    <xf numFmtId="0" fontId="21" fillId="77" borderId="0" applyNumberFormat="0" applyBorder="0" applyAlignment="0" applyProtection="0"/>
    <xf numFmtId="0" fontId="21" fillId="77" borderId="0" applyNumberFormat="0" applyBorder="0" applyAlignment="0" applyProtection="0"/>
    <xf numFmtId="0" fontId="21" fillId="77" borderId="0" applyNumberFormat="0" applyBorder="0" applyAlignment="0" applyProtection="0"/>
    <xf numFmtId="0" fontId="307" fillId="77" borderId="0" applyNumberFormat="0" applyBorder="0" applyAlignment="0" applyProtection="0"/>
    <xf numFmtId="0" fontId="21" fillId="77" borderId="0" applyNumberFormat="0" applyBorder="0" applyAlignment="0" applyProtection="0"/>
    <xf numFmtId="0" fontId="25" fillId="8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307" fillId="16" borderId="0" applyNumberFormat="0" applyBorder="0" applyAlignment="0" applyProtection="0"/>
    <xf numFmtId="0" fontId="50" fillId="0" borderId="2" applyNumberFormat="0" applyFill="0" applyBorder="0" applyAlignment="0" applyProtection="0">
      <alignment horizontal="right"/>
    </xf>
    <xf numFmtId="0" fontId="21" fillId="16"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307" fillId="49" borderId="0" applyNumberFormat="0" applyBorder="0" applyAlignment="0" applyProtection="0"/>
    <xf numFmtId="0" fontId="21" fillId="4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307" fillId="59" borderId="0" applyNumberFormat="0" applyBorder="0" applyAlignment="0" applyProtection="0"/>
    <xf numFmtId="0" fontId="21" fillId="59" borderId="0" applyNumberFormat="0" applyBorder="0" applyAlignment="0" applyProtection="0"/>
    <xf numFmtId="0" fontId="21" fillId="78" borderId="0" applyNumberFormat="0" applyBorder="0" applyAlignment="0" applyProtection="0"/>
    <xf numFmtId="0" fontId="21" fillId="78" borderId="0" applyNumberFormat="0" applyBorder="0" applyAlignment="0" applyProtection="0"/>
    <xf numFmtId="0" fontId="21" fillId="78" borderId="0" applyNumberFormat="0" applyBorder="0" applyAlignment="0" applyProtection="0"/>
    <xf numFmtId="0" fontId="307" fillId="78" borderId="0" applyNumberFormat="0" applyBorder="0" applyAlignment="0" applyProtection="0"/>
    <xf numFmtId="0" fontId="21" fillId="78"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307" fillId="20" borderId="0" applyNumberFormat="0" applyBorder="0" applyAlignment="0" applyProtection="0"/>
    <xf numFmtId="0" fontId="21" fillId="20" borderId="0" applyNumberFormat="0" applyBorder="0" applyAlignment="0" applyProtection="0"/>
    <xf numFmtId="0" fontId="24" fillId="77" borderId="0" applyNumberFormat="0" applyBorder="0" applyAlignment="0" applyProtection="0"/>
    <xf numFmtId="0" fontId="24" fillId="16" borderId="0" applyNumberFormat="0" applyBorder="0" applyAlignment="0" applyProtection="0"/>
    <xf numFmtId="0" fontId="24" fillId="49" borderId="0" applyNumberFormat="0" applyBorder="0" applyAlignment="0" applyProtection="0"/>
    <xf numFmtId="0" fontId="24" fillId="59" borderId="0" applyNumberFormat="0" applyBorder="0" applyAlignment="0" applyProtection="0"/>
    <xf numFmtId="0" fontId="24" fillId="78" borderId="0" applyNumberFormat="0" applyBorder="0" applyAlignment="0" applyProtection="0"/>
    <xf numFmtId="0" fontId="24" fillId="20" borderId="0" applyNumberFormat="0" applyBorder="0" applyAlignment="0" applyProtection="0"/>
    <xf numFmtId="0" fontId="21" fillId="77" borderId="0" applyNumberFormat="0" applyBorder="0" applyAlignment="0" applyProtection="0"/>
    <xf numFmtId="0" fontId="21" fillId="77" borderId="0" applyNumberFormat="0" applyBorder="0" applyAlignment="0" applyProtection="0"/>
    <xf numFmtId="0" fontId="21" fillId="16" borderId="0" applyNumberFormat="0" applyBorder="0" applyAlignment="0" applyProtection="0"/>
    <xf numFmtId="0" fontId="25" fillId="84" borderId="0" applyNumberFormat="0" applyBorder="0" applyAlignment="0" applyProtection="0"/>
    <xf numFmtId="0" fontId="21" fillId="16"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78" borderId="0" applyNumberFormat="0" applyBorder="0" applyAlignment="0" applyProtection="0"/>
    <xf numFmtId="0" fontId="21" fillId="78"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77" borderId="0" applyNumberFormat="0" applyBorder="0" applyAlignment="0" applyProtection="0"/>
    <xf numFmtId="0" fontId="21" fillId="16" borderId="0" applyNumberFormat="0" applyBorder="0" applyAlignment="0" applyProtection="0"/>
    <xf numFmtId="0" fontId="21" fillId="49" borderId="0" applyNumberFormat="0" applyBorder="0" applyAlignment="0" applyProtection="0"/>
    <xf numFmtId="0" fontId="21" fillId="59" borderId="0" applyNumberFormat="0" applyBorder="0" applyAlignment="0" applyProtection="0"/>
    <xf numFmtId="0" fontId="21" fillId="78" borderId="0" applyNumberFormat="0" applyBorder="0" applyAlignment="0" applyProtection="0"/>
    <xf numFmtId="0" fontId="21" fillId="20" borderId="0" applyNumberFormat="0" applyBorder="0" applyAlignment="0" applyProtection="0"/>
    <xf numFmtId="2" fontId="20" fillId="0" borderId="0" applyFont="0" applyFill="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63" borderId="0" applyNumberFormat="0" applyBorder="0" applyAlignment="0" applyProtection="0"/>
    <xf numFmtId="0" fontId="21" fillId="59" borderId="0" applyNumberFormat="0" applyBorder="0" applyAlignment="0" applyProtection="0"/>
    <xf numFmtId="0" fontId="21" fillId="15" borderId="0" applyNumberFormat="0" applyBorder="0" applyAlignment="0" applyProtection="0"/>
    <xf numFmtId="0" fontId="21" fillId="55"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63" borderId="0" applyNumberFormat="0" applyBorder="0" applyAlignment="0" applyProtection="0"/>
    <xf numFmtId="0" fontId="21" fillId="59" borderId="0" applyNumberFormat="0" applyBorder="0" applyAlignment="0" applyProtection="0"/>
    <xf numFmtId="0" fontId="21" fillId="15" borderId="0" applyNumberFormat="0" applyBorder="0" applyAlignment="0" applyProtection="0"/>
    <xf numFmtId="0" fontId="21" fillId="55" borderId="0" applyNumberFormat="0" applyBorder="0" applyAlignment="0" applyProtection="0"/>
    <xf numFmtId="0" fontId="25" fillId="83"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307" fillId="15" borderId="0" applyNumberFormat="0" applyBorder="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21" fillId="15"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307" fillId="12" borderId="0" applyNumberFormat="0" applyBorder="0" applyAlignment="0" applyProtection="0"/>
    <xf numFmtId="0" fontId="21" fillId="12" borderId="0" applyNumberFormat="0" applyBorder="0" applyAlignment="0" applyProtection="0"/>
    <xf numFmtId="0" fontId="21" fillId="63" borderId="0" applyNumberFormat="0" applyBorder="0" applyAlignment="0" applyProtection="0"/>
    <xf numFmtId="0" fontId="21" fillId="63" borderId="0" applyNumberFormat="0" applyBorder="0" applyAlignment="0" applyProtection="0"/>
    <xf numFmtId="0" fontId="21" fillId="63" borderId="0" applyNumberFormat="0" applyBorder="0" applyAlignment="0" applyProtection="0"/>
    <xf numFmtId="0" fontId="307" fillId="63" borderId="0" applyNumberFormat="0" applyBorder="0" applyAlignment="0" applyProtection="0"/>
    <xf numFmtId="0" fontId="21" fillId="63"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307" fillId="59" borderId="0" applyNumberFormat="0" applyBorder="0" applyAlignment="0" applyProtection="0"/>
    <xf numFmtId="0" fontId="21" fillId="59" borderId="0" applyNumberFormat="0" applyBorder="0" applyAlignment="0" applyProtection="0"/>
    <xf numFmtId="0" fontId="21" fillId="15" borderId="0" applyNumberFormat="0" applyBorder="0" applyAlignment="0" applyProtection="0"/>
    <xf numFmtId="175" fontId="4" fillId="0" borderId="0"/>
    <xf numFmtId="0" fontId="21" fillId="15" borderId="0" applyNumberFormat="0" applyBorder="0" applyAlignment="0" applyProtection="0"/>
    <xf numFmtId="0" fontId="21" fillId="15" borderId="0" applyNumberFormat="0" applyBorder="0" applyAlignment="0" applyProtection="0"/>
    <xf numFmtId="0" fontId="307" fillId="15" borderId="0" applyNumberFormat="0" applyBorder="0" applyAlignment="0" applyProtection="0"/>
    <xf numFmtId="0" fontId="21" fillId="1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307" fillId="55" borderId="0" applyNumberFormat="0" applyBorder="0" applyAlignment="0" applyProtection="0"/>
    <xf numFmtId="0" fontId="21" fillId="55" borderId="0" applyNumberFormat="0" applyBorder="0" applyAlignment="0" applyProtection="0"/>
    <xf numFmtId="0" fontId="21" fillId="0" borderId="0"/>
    <xf numFmtId="0" fontId="25" fillId="27" borderId="0" applyNumberFormat="0" applyBorder="0" applyAlignment="0" applyProtection="0"/>
    <xf numFmtId="0" fontId="24" fillId="15" borderId="0" applyNumberFormat="0" applyBorder="0" applyAlignment="0" applyProtection="0"/>
    <xf numFmtId="0" fontId="4" fillId="0" borderId="0"/>
    <xf numFmtId="0" fontId="24" fillId="12" borderId="0" applyNumberFormat="0" applyBorder="0" applyAlignment="0" applyProtection="0"/>
    <xf numFmtId="0" fontId="4" fillId="0" borderId="0"/>
    <xf numFmtId="0" fontId="24" fillId="63" borderId="0" applyNumberFormat="0" applyBorder="0" applyAlignment="0" applyProtection="0"/>
    <xf numFmtId="0" fontId="24" fillId="59" borderId="0" applyNumberFormat="0" applyBorder="0" applyAlignment="0" applyProtection="0"/>
    <xf numFmtId="0" fontId="24" fillId="15" borderId="0" applyNumberFormat="0" applyBorder="0" applyAlignment="0" applyProtection="0"/>
    <xf numFmtId="0" fontId="21" fillId="0" borderId="0"/>
    <xf numFmtId="0" fontId="24" fillId="55"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63" borderId="0" applyNumberFormat="0" applyBorder="0" applyAlignment="0" applyProtection="0"/>
    <xf numFmtId="0" fontId="21" fillId="63" borderId="0" applyNumberFormat="0" applyBorder="0" applyAlignment="0" applyProtection="0"/>
    <xf numFmtId="0" fontId="21" fillId="59" borderId="0" applyNumberFormat="0" applyBorder="0" applyAlignment="0" applyProtection="0"/>
    <xf numFmtId="0" fontId="4" fillId="0" borderId="0"/>
    <xf numFmtId="175" fontId="4" fillId="0" borderId="0"/>
    <xf numFmtId="0" fontId="21" fillId="59" borderId="0" applyNumberFormat="0" applyBorder="0" applyAlignment="0" applyProtection="0"/>
    <xf numFmtId="0" fontId="21" fillId="0" borderId="0"/>
    <xf numFmtId="0" fontId="21" fillId="15" borderId="0" applyNumberFormat="0" applyBorder="0" applyAlignment="0" applyProtection="0"/>
    <xf numFmtId="0" fontId="21" fillId="1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175" fontId="4" fillId="0" borderId="0"/>
    <xf numFmtId="0" fontId="21" fillId="63" borderId="0" applyNumberFormat="0" applyBorder="0" applyAlignment="0" applyProtection="0"/>
    <xf numFmtId="0" fontId="21" fillId="59" borderId="0" applyNumberFormat="0" applyBorder="0" applyAlignment="0" applyProtection="0"/>
    <xf numFmtId="0" fontId="21" fillId="15" borderId="0" applyNumberFormat="0" applyBorder="0" applyAlignment="0" applyProtection="0"/>
    <xf numFmtId="0" fontId="21" fillId="55" borderId="0" applyNumberFormat="0" applyBorder="0" applyAlignment="0" applyProtection="0"/>
    <xf numFmtId="0" fontId="23" fillId="79" borderId="0" applyNumberFormat="0" applyBorder="0" applyAlignment="0" applyProtection="0"/>
    <xf numFmtId="0" fontId="23" fillId="12" borderId="0" applyNumberFormat="0" applyBorder="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23" fillId="63"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62" borderId="0" applyNumberFormat="0" applyBorder="0" applyAlignment="0" applyProtection="0"/>
    <xf numFmtId="0" fontId="23" fillId="79" borderId="0" applyNumberFormat="0" applyBorder="0" applyAlignment="0" applyProtection="0"/>
    <xf numFmtId="0" fontId="25" fillId="82" borderId="0" applyNumberFormat="0" applyBorder="0" applyAlignment="0" applyProtection="0"/>
    <xf numFmtId="0" fontId="23" fillId="12" borderId="0" applyNumberFormat="0" applyBorder="0" applyAlignment="0" applyProtection="0"/>
    <xf numFmtId="0" fontId="23" fillId="63"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62"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308" fillId="79" borderId="0" applyNumberFormat="0" applyBorder="0" applyAlignment="0" applyProtection="0"/>
    <xf numFmtId="0" fontId="23" fillId="79"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308" fillId="12" borderId="0" applyNumberFormat="0" applyBorder="0" applyAlignment="0" applyProtection="0"/>
    <xf numFmtId="0" fontId="23" fillId="12"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308" fillId="63" borderId="0" applyNumberFormat="0" applyBorder="0" applyAlignment="0" applyProtection="0"/>
    <xf numFmtId="0" fontId="23" fillId="63"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308" fillId="32" borderId="0" applyNumberFormat="0" applyBorder="0" applyAlignment="0" applyProtection="0"/>
    <xf numFmtId="0" fontId="25" fillId="80"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308" fillId="33" borderId="0" applyNumberFormat="0" applyBorder="0" applyAlignment="0" applyProtection="0"/>
    <xf numFmtId="0" fontId="23" fillId="33"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308" fillId="62" borderId="0" applyNumberFormat="0" applyBorder="0" applyAlignment="0" applyProtection="0"/>
    <xf numFmtId="0" fontId="23" fillId="62" borderId="0" applyNumberFormat="0" applyBorder="0" applyAlignment="0" applyProtection="0"/>
    <xf numFmtId="0" fontId="25" fillId="79" borderId="0" applyNumberFormat="0" applyBorder="0" applyAlignment="0" applyProtection="0"/>
    <xf numFmtId="0" fontId="25" fillId="12" borderId="0" applyNumberFormat="0" applyBorder="0" applyAlignment="0" applyProtection="0"/>
    <xf numFmtId="0" fontId="25" fillId="63"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62"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79" borderId="0" applyNumberFormat="0" applyBorder="0" applyAlignment="0" applyProtection="0"/>
    <xf numFmtId="0" fontId="23" fillId="12" borderId="0" applyNumberFormat="0" applyBorder="0" applyAlignment="0" applyProtection="0"/>
    <xf numFmtId="0" fontId="23" fillId="63"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62" borderId="0" applyNumberFormat="0" applyBorder="0" applyAlignment="0" applyProtection="0"/>
    <xf numFmtId="0" fontId="4" fillId="0" borderId="0"/>
    <xf numFmtId="0" fontId="25" fillId="80" borderId="0" applyNumberFormat="0" applyBorder="0" applyAlignment="0" applyProtection="0"/>
    <xf numFmtId="0" fontId="4" fillId="0" borderId="0"/>
    <xf numFmtId="0" fontId="4" fillId="0" borderId="0"/>
    <xf numFmtId="0" fontId="50" fillId="0" borderId="2" applyNumberFormat="0" applyFill="0" applyBorder="0" applyAlignment="0" applyProtection="0">
      <alignment horizontal="right"/>
    </xf>
    <xf numFmtId="0" fontId="4" fillId="0" borderId="0"/>
    <xf numFmtId="0" fontId="4" fillId="0" borderId="0"/>
    <xf numFmtId="0" fontId="25" fillId="80"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4" fillId="0" borderId="0"/>
    <xf numFmtId="0" fontId="25" fillId="80" borderId="0" applyNumberFormat="0" applyBorder="0" applyAlignment="0" applyProtection="0"/>
    <xf numFmtId="0" fontId="27" fillId="0" borderId="0"/>
    <xf numFmtId="0" fontId="51" fillId="0" borderId="0"/>
    <xf numFmtId="0" fontId="27" fillId="0" borderId="0"/>
    <xf numFmtId="0" fontId="27" fillId="0" borderId="0"/>
    <xf numFmtId="0" fontId="25" fillId="82"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21" fillId="0" borderId="0"/>
    <xf numFmtId="0" fontId="21" fillId="0" borderId="0"/>
    <xf numFmtId="0" fontId="25" fillId="82" borderId="0" applyNumberFormat="0" applyBorder="0" applyAlignment="0" applyProtection="0"/>
    <xf numFmtId="0" fontId="25" fillId="85"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5" fillId="84"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5" fillId="83" borderId="0" applyNumberFormat="0" applyBorder="0" applyAlignment="0" applyProtection="0"/>
    <xf numFmtId="0" fontId="25" fillId="82" borderId="0" applyNumberFormat="0" applyBorder="0" applyAlignment="0" applyProtection="0"/>
    <xf numFmtId="0" fontId="283" fillId="0" borderId="0"/>
    <xf numFmtId="0" fontId="25" fillId="27" borderId="0" applyNumberFormat="0" applyBorder="0" applyAlignment="0" applyProtection="0"/>
    <xf numFmtId="0" fontId="21" fillId="0" borderId="0"/>
    <xf numFmtId="0" fontId="4" fillId="0" borderId="0"/>
    <xf numFmtId="0" fontId="25" fillId="82" borderId="0" applyNumberFormat="0" applyBorder="0" applyAlignment="0" applyProtection="0"/>
    <xf numFmtId="0" fontId="4" fillId="0" borderId="0"/>
    <xf numFmtId="0" fontId="4" fillId="0" borderId="0"/>
    <xf numFmtId="0" fontId="25" fillId="80" borderId="0" applyNumberFormat="0" applyBorder="0" applyAlignment="0" applyProtection="0"/>
    <xf numFmtId="0" fontId="4" fillId="0" borderId="0"/>
    <xf numFmtId="0" fontId="25" fillId="27" borderId="0" applyNumberFormat="0" applyBorder="0" applyAlignment="0" applyProtection="0"/>
    <xf numFmtId="0" fontId="25" fillId="2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5" fillId="27" borderId="0" applyNumberFormat="0" applyBorder="0" applyAlignment="0" applyProtection="0"/>
    <xf numFmtId="0" fontId="21" fillId="0" borderId="0"/>
    <xf numFmtId="0" fontId="21" fillId="0" borderId="0"/>
    <xf numFmtId="0" fontId="25" fillId="83" borderId="0" applyNumberFormat="0" applyBorder="0" applyAlignment="0" applyProtection="0"/>
    <xf numFmtId="0" fontId="170" fillId="0" borderId="0" applyNumberFormat="0" applyFill="0" applyBorder="0" applyAlignment="0" applyProtection="0"/>
    <xf numFmtId="0" fontId="25" fillId="83" borderId="0" applyNumberFormat="0" applyBorder="0" applyAlignment="0" applyProtection="0"/>
    <xf numFmtId="0" fontId="3" fillId="0" borderId="0"/>
    <xf numFmtId="0" fontId="4" fillId="0" borderId="0"/>
    <xf numFmtId="0" fontId="3" fillId="0" borderId="0"/>
    <xf numFmtId="0" fontId="50" fillId="0" borderId="2" applyNumberFormat="0" applyFill="0" applyBorder="0" applyAlignment="0" applyProtection="0">
      <alignment horizontal="right"/>
    </xf>
    <xf numFmtId="0" fontId="4" fillId="0" borderId="0"/>
    <xf numFmtId="0" fontId="3" fillId="0" borderId="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5" fillId="83" borderId="0" applyNumberFormat="0" applyBorder="0" applyAlignment="0" applyProtection="0"/>
    <xf numFmtId="0" fontId="3" fillId="0" borderId="0"/>
    <xf numFmtId="0" fontId="4" fillId="0" borderId="0"/>
    <xf numFmtId="0" fontId="4" fillId="0" borderId="0"/>
    <xf numFmtId="0" fontId="4" fillId="0" borderId="0"/>
    <xf numFmtId="225" fontId="210" fillId="0" borderId="0">
      <protection locked="0"/>
    </xf>
    <xf numFmtId="0" fontId="4" fillId="0" borderId="0"/>
    <xf numFmtId="0" fontId="4" fillId="0" borderId="0"/>
    <xf numFmtId="0" fontId="4" fillId="0" borderId="0"/>
    <xf numFmtId="0" fontId="4" fillId="0" borderId="0"/>
    <xf numFmtId="0" fontId="4" fillId="0" borderId="0"/>
    <xf numFmtId="14" fontId="175" fillId="50" borderId="60">
      <alignment horizontal="center" vertical="center" wrapText="1"/>
    </xf>
    <xf numFmtId="0" fontId="4" fillId="0" borderId="0"/>
    <xf numFmtId="0" fontId="4" fillId="0" borderId="0"/>
    <xf numFmtId="0" fontId="4" fillId="0" borderId="0"/>
    <xf numFmtId="0" fontId="4" fillId="0" borderId="0"/>
    <xf numFmtId="0" fontId="4" fillId="0" borderId="0"/>
    <xf numFmtId="175" fontId="113" fillId="0" borderId="0"/>
    <xf numFmtId="0" fontId="168" fillId="35" borderId="5" applyNumberFormat="0" applyAlignment="0" applyProtection="0"/>
    <xf numFmtId="0" fontId="4" fillId="0" borderId="0"/>
    <xf numFmtId="0" fontId="4" fillId="0" borderId="0"/>
    <xf numFmtId="0" fontId="17" fillId="0" borderId="0"/>
    <xf numFmtId="0" fontId="4" fillId="0" borderId="0"/>
    <xf numFmtId="0" fontId="4" fillId="0" borderId="0"/>
    <xf numFmtId="0" fontId="176" fillId="0" borderId="0"/>
    <xf numFmtId="0" fontId="4" fillId="0" borderId="0"/>
    <xf numFmtId="0" fontId="4" fillId="0" borderId="0"/>
    <xf numFmtId="175" fontId="113" fillId="0" borderId="0"/>
    <xf numFmtId="0" fontId="176" fillId="0" borderId="0"/>
    <xf numFmtId="0" fontId="17" fillId="0" borderId="0"/>
    <xf numFmtId="0" fontId="4"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175" fontId="113" fillId="0" borderId="0"/>
    <xf numFmtId="175" fontId="113" fillId="0" borderId="0"/>
    <xf numFmtId="0" fontId="4" fillId="0" borderId="0"/>
    <xf numFmtId="0" fontId="4" fillId="0" borderId="0"/>
    <xf numFmtId="0" fontId="17" fillId="0" borderId="0"/>
    <xf numFmtId="175" fontId="114" fillId="0" borderId="0"/>
    <xf numFmtId="175" fontId="113" fillId="0" borderId="0"/>
    <xf numFmtId="175" fontId="113" fillId="0" borderId="0"/>
    <xf numFmtId="0" fontId="4" fillId="0" borderId="0"/>
    <xf numFmtId="0" fontId="4" fillId="0" borderId="0"/>
    <xf numFmtId="0" fontId="17" fillId="0" borderId="0"/>
    <xf numFmtId="0" fontId="176" fillId="0" borderId="0"/>
    <xf numFmtId="0" fontId="17" fillId="0" borderId="0"/>
    <xf numFmtId="0" fontId="176" fillId="0" borderId="0"/>
    <xf numFmtId="175" fontId="113" fillId="0" borderId="0"/>
    <xf numFmtId="0" fontId="3" fillId="0" borderId="0"/>
    <xf numFmtId="0" fontId="3" fillId="0" borderId="0"/>
    <xf numFmtId="0" fontId="4" fillId="118" borderId="26" applyNumberFormat="0" applyProtection="0">
      <alignment horizontal="left" vertical="center" indent="1"/>
    </xf>
    <xf numFmtId="14" fontId="175" fillId="50" borderId="60">
      <alignment horizontal="center" vertical="center" wrapText="1"/>
    </xf>
    <xf numFmtId="0" fontId="4" fillId="0" borderId="0"/>
    <xf numFmtId="0" fontId="4" fillId="0" borderId="0"/>
    <xf numFmtId="0" fontId="4" fillId="0" borderId="0"/>
    <xf numFmtId="0" fontId="4" fillId="0" borderId="0"/>
    <xf numFmtId="0" fontId="4" fillId="0" borderId="0"/>
    <xf numFmtId="0" fontId="21" fillId="0" borderId="0"/>
    <xf numFmtId="4" fontId="66" fillId="0" borderId="66" applyNumberFormat="0" applyProtection="0">
      <alignment horizontal="right" vertical="center"/>
    </xf>
    <xf numFmtId="0" fontId="3" fillId="0" borderId="0"/>
    <xf numFmtId="0" fontId="3" fillId="0" borderId="0"/>
    <xf numFmtId="0" fontId="158" fillId="0" borderId="0"/>
    <xf numFmtId="0" fontId="3" fillId="0" borderId="0"/>
    <xf numFmtId="0" fontId="124" fillId="0" borderId="0"/>
    <xf numFmtId="0" fontId="4" fillId="0" borderId="0"/>
    <xf numFmtId="0" fontId="25" fillId="84" borderId="0" applyNumberFormat="0" applyBorder="0" applyAlignment="0" applyProtection="0"/>
    <xf numFmtId="0" fontId="168" fillId="35" borderId="5" applyNumberFormat="0" applyAlignment="0" applyProtection="0"/>
    <xf numFmtId="0" fontId="188" fillId="0" borderId="0"/>
    <xf numFmtId="0" fontId="21" fillId="0" borderId="0"/>
    <xf numFmtId="0" fontId="45" fillId="3" borderId="38" applyProtection="0">
      <alignment horizontal="center" wrapText="1"/>
      <protection locked="0"/>
    </xf>
    <xf numFmtId="0" fontId="45" fillId="3" borderId="38" applyProtection="0">
      <alignment horizontal="center" wrapText="1"/>
      <protection locked="0"/>
    </xf>
    <xf numFmtId="0" fontId="4" fillId="0" borderId="0"/>
    <xf numFmtId="0" fontId="257" fillId="0" borderId="0"/>
    <xf numFmtId="0" fontId="4" fillId="0" borderId="0"/>
    <xf numFmtId="0" fontId="21" fillId="0" borderId="0"/>
    <xf numFmtId="0" fontId="257" fillId="0" borderId="0"/>
    <xf numFmtId="0" fontId="4" fillId="0" borderId="0"/>
    <xf numFmtId="0" fontId="4" fillId="0" borderId="0"/>
    <xf numFmtId="0" fontId="4" fillId="0" borderId="0"/>
    <xf numFmtId="0" fontId="4" fillId="0" borderId="0"/>
    <xf numFmtId="0" fontId="4" fillId="0" borderId="0"/>
    <xf numFmtId="0" fontId="4" fillId="0" borderId="0"/>
    <xf numFmtId="0" fontId="176" fillId="0" borderId="0"/>
    <xf numFmtId="0" fontId="45" fillId="3" borderId="38" applyProtection="0">
      <alignment horizontal="center" wrapText="1"/>
      <protection locked="0"/>
    </xf>
    <xf numFmtId="0" fontId="96" fillId="3" borderId="33" applyProtection="0">
      <alignment horizontal="centerContinuous"/>
      <protection locked="0"/>
    </xf>
    <xf numFmtId="0" fontId="231" fillId="0" borderId="0">
      <alignment horizontal="left"/>
    </xf>
    <xf numFmtId="0" fontId="188" fillId="0" borderId="0"/>
    <xf numFmtId="0" fontId="96" fillId="3" borderId="33" applyProtection="0">
      <alignment horizontal="centerContinuous"/>
      <protection locked="0"/>
    </xf>
    <xf numFmtId="0" fontId="21" fillId="0" borderId="0"/>
    <xf numFmtId="0" fontId="96" fillId="3" borderId="33" applyProtection="0">
      <alignment horizontal="centerContinuous"/>
      <protection locked="0"/>
    </xf>
    <xf numFmtId="0" fontId="45" fillId="3" borderId="38" applyProtection="0">
      <alignment horizontal="center" wrapText="1"/>
      <protection locked="0"/>
    </xf>
    <xf numFmtId="0" fontId="4" fillId="0" borderId="0"/>
    <xf numFmtId="0" fontId="21" fillId="0" borderId="0"/>
    <xf numFmtId="0" fontId="188" fillId="0" borderId="0"/>
    <xf numFmtId="0" fontId="231" fillId="0" borderId="0">
      <alignment horizontal="left"/>
    </xf>
    <xf numFmtId="14" fontId="175" fillId="50" borderId="60">
      <alignment horizontal="center" vertical="center" wrapText="1"/>
    </xf>
    <xf numFmtId="0" fontId="4" fillId="0" borderId="0"/>
    <xf numFmtId="0" fontId="124" fillId="0" borderId="0"/>
    <xf numFmtId="175" fontId="4" fillId="0" borderId="0"/>
    <xf numFmtId="0" fontId="21" fillId="0" borderId="0"/>
    <xf numFmtId="14" fontId="175" fillId="50" borderId="60">
      <alignment horizontal="center" vertical="center" wrapText="1"/>
    </xf>
    <xf numFmtId="0" fontId="45" fillId="3" borderId="38" applyProtection="0">
      <alignment horizontal="center" wrapText="1"/>
      <protection locked="0"/>
    </xf>
    <xf numFmtId="0" fontId="21" fillId="0" borderId="0"/>
    <xf numFmtId="195" fontId="4" fillId="0" borderId="0" applyFont="0" applyFill="0" applyBorder="0" applyAlignment="0" applyProtection="0"/>
    <xf numFmtId="277" fontId="306"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0" fontId="3" fillId="0" borderId="0"/>
    <xf numFmtId="0" fontId="96" fillId="3" borderId="33" applyProtection="0">
      <alignment horizontal="centerContinuous"/>
      <protection locked="0"/>
    </xf>
    <xf numFmtId="0" fontId="3" fillId="0" borderId="0"/>
    <xf numFmtId="0" fontId="4" fillId="0" borderId="0"/>
    <xf numFmtId="0" fontId="21" fillId="0" borderId="0"/>
    <xf numFmtId="0" fontId="51" fillId="0" borderId="0"/>
    <xf numFmtId="0" fontId="4" fillId="0" borderId="0"/>
    <xf numFmtId="0" fontId="4" fillId="0" borderId="0"/>
    <xf numFmtId="38" fontId="87" fillId="91" borderId="65" applyNumberFormat="0" applyFont="0" applyAlignment="0">
      <alignment vertical="top" wrapText="1"/>
      <protection locked="0"/>
    </xf>
    <xf numFmtId="0" fontId="4" fillId="0" borderId="0"/>
    <xf numFmtId="0" fontId="210" fillId="0" borderId="0"/>
    <xf numFmtId="0" fontId="4" fillId="0" borderId="0"/>
    <xf numFmtId="0" fontId="4" fillId="0" borderId="0"/>
    <xf numFmtId="175" fontId="4" fillId="0" borderId="0"/>
    <xf numFmtId="0" fontId="4" fillId="0" borderId="0"/>
    <xf numFmtId="0" fontId="4" fillId="0" borderId="0"/>
    <xf numFmtId="0" fontId="4" fillId="0" borderId="0"/>
    <xf numFmtId="0" fontId="4" fillId="0" borderId="0"/>
    <xf numFmtId="0" fontId="170" fillId="0" borderId="0" applyNumberFormat="0" applyFill="0" applyBorder="0" applyAlignment="0" applyProtection="0"/>
    <xf numFmtId="0" fontId="4" fillId="0" borderId="0"/>
    <xf numFmtId="0" fontId="3" fillId="0" borderId="0"/>
    <xf numFmtId="0" fontId="4" fillId="0" borderId="0"/>
    <xf numFmtId="0" fontId="158" fillId="0" borderId="0"/>
    <xf numFmtId="0" fontId="3" fillId="0" borderId="0"/>
    <xf numFmtId="0" fontId="25" fillId="84" borderId="0" applyNumberFormat="0" applyBorder="0" applyAlignment="0" applyProtection="0"/>
    <xf numFmtId="0" fontId="25" fillId="84"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5" fillId="84" borderId="0" applyNumberFormat="0" applyBorder="0" applyAlignment="0" applyProtection="0"/>
    <xf numFmtId="0" fontId="25" fillId="85" borderId="0" applyNumberFormat="0" applyBorder="0" applyAlignment="0" applyProtection="0"/>
    <xf numFmtId="0" fontId="25" fillId="85"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5" fillId="85" borderId="0" applyNumberFormat="0" applyBorder="0" applyAlignment="0" applyProtection="0"/>
    <xf numFmtId="0" fontId="199" fillId="0" borderId="3">
      <protection hidden="1"/>
    </xf>
    <xf numFmtId="0" fontId="199" fillId="0" borderId="3">
      <protection hidden="1"/>
    </xf>
    <xf numFmtId="1" fontId="28" fillId="0" borderId="0"/>
    <xf numFmtId="0" fontId="163" fillId="26" borderId="0" applyNumberFormat="0" applyBorder="0" applyAlignment="0" applyProtection="0"/>
    <xf numFmtId="0" fontId="29" fillId="16" borderId="0" applyNumberFormat="0" applyBorder="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30" fillId="19" borderId="5" applyNumberFormat="0" applyAlignment="0" applyProtection="0"/>
    <xf numFmtId="0" fontId="164" fillId="73" borderId="5" applyNumberFormat="0" applyAlignment="0" applyProtection="0"/>
    <xf numFmtId="0" fontId="37" fillId="19" borderId="5" applyNumberFormat="0" applyAlignment="0" applyProtection="0"/>
    <xf numFmtId="0" fontId="62" fillId="0" borderId="20" applyNumberFormat="0" applyFill="0" applyAlignment="0" applyProtection="0"/>
    <xf numFmtId="0" fontId="46" fillId="40" borderId="10" applyNumberFormat="0" applyAlignment="0" applyProtection="0"/>
    <xf numFmtId="0" fontId="46" fillId="27" borderId="10" applyNumberFormat="0" applyAlignment="0" applyProtection="0"/>
    <xf numFmtId="0" fontId="39" fillId="40" borderId="10" applyNumberFormat="0" applyAlignment="0" applyProtection="0"/>
    <xf numFmtId="218" fontId="205" fillId="51" borderId="0">
      <alignment horizontal="center" vertical="top" wrapText="1"/>
    </xf>
    <xf numFmtId="218" fontId="205" fillId="51" borderId="0">
      <alignment horizontal="center" vertical="top" wrapText="1"/>
    </xf>
    <xf numFmtId="0" fontId="4" fillId="0" borderId="0"/>
    <xf numFmtId="0" fontId="25" fillId="24" borderId="0" applyNumberFormat="0" applyBorder="0" applyAlignment="0" applyProtection="0"/>
    <xf numFmtId="0" fontId="25" fillId="28" borderId="0" applyNumberFormat="0" applyBorder="0" applyAlignment="0" applyProtection="0"/>
    <xf numFmtId="0" fontId="25" fillId="18"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36" borderId="0" applyNumberFormat="0" applyBorder="0" applyAlignment="0" applyProtection="0"/>
    <xf numFmtId="168" fontId="4" fillId="0" borderId="0" applyFont="0" applyFill="0" applyBorder="0" applyAlignment="0" applyProtection="0"/>
    <xf numFmtId="225" fontId="210" fillId="0" borderId="0">
      <protection locked="0"/>
    </xf>
    <xf numFmtId="0" fontId="179" fillId="0" borderId="0"/>
    <xf numFmtId="0" fontId="45" fillId="3" borderId="14">
      <alignment horizontal="center" vertical="center"/>
    </xf>
    <xf numFmtId="0" fontId="213" fillId="3" borderId="0">
      <alignment vertical="center" wrapText="1"/>
    </xf>
    <xf numFmtId="0" fontId="213" fillId="3" borderId="0">
      <alignment vertical="center" wrapText="1"/>
    </xf>
    <xf numFmtId="169" fontId="4" fillId="0" borderId="0" applyFont="0" applyFill="0" applyBorder="0" applyAlignment="0" applyProtection="0"/>
    <xf numFmtId="169" fontId="4" fillId="0" borderId="0" applyFont="0" applyFill="0" applyBorder="0" applyAlignment="0" applyProtection="0"/>
    <xf numFmtId="0" fontId="153" fillId="2" borderId="0" applyFill="0"/>
    <xf numFmtId="0" fontId="153" fillId="2" borderId="0" applyFill="0"/>
    <xf numFmtId="0" fontId="153" fillId="2" borderId="0" applyFill="0"/>
    <xf numFmtId="15" fontId="6" fillId="0" borderId="0">
      <alignment horizontal="right" vertical="center"/>
    </xf>
    <xf numFmtId="15" fontId="6" fillId="0" borderId="0">
      <alignment horizontal="right" vertical="center"/>
    </xf>
    <xf numFmtId="0" fontId="65" fillId="49" borderId="0" applyNumberFormat="0" applyBorder="0" applyAlignment="0" applyProtection="0"/>
    <xf numFmtId="0" fontId="65" fillId="49" borderId="0" applyNumberFormat="0" applyBorder="0" applyAlignment="0" applyProtection="0"/>
    <xf numFmtId="0" fontId="65" fillId="49" borderId="0" applyNumberFormat="0" applyBorder="0" applyAlignment="0" applyProtection="0"/>
    <xf numFmtId="37" fontId="49" fillId="0" borderId="4">
      <alignment horizontal="right" vertical="top" wrapText="1"/>
      <protection locked="0"/>
    </xf>
    <xf numFmtId="37" fontId="49" fillId="0" borderId="4">
      <alignment horizontal="right" vertical="top" wrapText="1"/>
      <protection locked="0"/>
    </xf>
    <xf numFmtId="37" fontId="49" fillId="0" borderId="4">
      <alignment horizontal="right" vertical="top" wrapText="1"/>
      <protection locked="0"/>
    </xf>
    <xf numFmtId="278" fontId="4"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309" fillId="0" borderId="0" applyNumberFormat="0" applyFill="0" applyBorder="0" applyAlignment="0" applyProtection="0"/>
    <xf numFmtId="0" fontId="124" fillId="0" borderId="0"/>
    <xf numFmtId="168" fontId="4" fillId="0" borderId="0" applyFont="0" applyFill="0" applyBorder="0" applyAlignment="0" applyProtection="0"/>
    <xf numFmtId="0" fontId="21" fillId="0" borderId="0"/>
    <xf numFmtId="173" fontId="4" fillId="0" borderId="0" applyFont="0" applyFill="0" applyBorder="0" applyAlignment="0" applyProtection="0"/>
    <xf numFmtId="0" fontId="45" fillId="3" borderId="38" applyProtection="0">
      <alignment horizontal="center" wrapText="1"/>
      <protection locked="0"/>
    </xf>
    <xf numFmtId="49" fontId="160" fillId="2" borderId="97" applyNumberFormat="0" applyFill="0" applyAlignment="0">
      <alignment horizontal="left"/>
    </xf>
    <xf numFmtId="49" fontId="160" fillId="2" borderId="97" applyNumberFormat="0" applyFill="0" applyAlignment="0">
      <alignment horizontal="left"/>
    </xf>
    <xf numFmtId="49" fontId="160" fillId="2" borderId="97" applyNumberFormat="0" applyFill="0" applyAlignment="0">
      <alignment horizontal="left"/>
    </xf>
    <xf numFmtId="0" fontId="96" fillId="3" borderId="33" applyProtection="0">
      <alignment horizontal="centerContinuous"/>
      <protection locked="0"/>
    </xf>
    <xf numFmtId="1" fontId="180" fillId="90" borderId="61" applyNumberFormat="0" applyBorder="0" applyAlignment="0">
      <alignment horizontal="centerContinuous" vertical="center"/>
      <protection locked="0"/>
    </xf>
    <xf numFmtId="0" fontId="96" fillId="3" borderId="33" applyProtection="0">
      <alignment horizontal="centerContinuous"/>
      <protection locked="0"/>
    </xf>
    <xf numFmtId="0" fontId="45" fillId="3" borderId="38" applyProtection="0">
      <alignment horizontal="center" wrapText="1"/>
      <protection locked="0"/>
    </xf>
    <xf numFmtId="279" fontId="49" fillId="0" borderId="0" applyFont="0" applyFill="0" applyBorder="0" applyProtection="0"/>
    <xf numFmtId="0" fontId="64" fillId="86" borderId="0" applyNumberFormat="0" applyBorder="0" applyAlignment="0" applyProtection="0"/>
    <xf numFmtId="0" fontId="65" fillId="49" borderId="0" applyNumberFormat="0" applyBorder="0" applyAlignment="0" applyProtection="0"/>
    <xf numFmtId="0" fontId="206" fillId="0" borderId="27" applyNumberFormat="0" applyFill="0" applyAlignment="0" applyProtection="0"/>
    <xf numFmtId="225" fontId="210" fillId="0" borderId="0">
      <protection locked="0"/>
    </xf>
    <xf numFmtId="0" fontId="165" fillId="0" borderId="56" applyNumberFormat="0" applyFill="0" applyAlignment="0" applyProtection="0"/>
    <xf numFmtId="0" fontId="206" fillId="0" borderId="27" applyNumberFormat="0" applyFill="0" applyAlignment="0" applyProtection="0"/>
    <xf numFmtId="0" fontId="206" fillId="0" borderId="27" applyNumberFormat="0" applyFill="0" applyAlignment="0" applyProtection="0"/>
    <xf numFmtId="0" fontId="206" fillId="0" borderId="27" applyNumberFormat="0" applyFill="0" applyAlignment="0" applyProtection="0"/>
    <xf numFmtId="225" fontId="210" fillId="0" borderId="0">
      <protection locked="0"/>
    </xf>
    <xf numFmtId="0" fontId="206" fillId="0" borderId="27" applyNumberFormat="0" applyFill="0" applyAlignment="0" applyProtection="0"/>
    <xf numFmtId="0" fontId="165" fillId="0" borderId="56" applyNumberFormat="0" applyFill="0" applyAlignment="0" applyProtection="0"/>
    <xf numFmtId="0" fontId="207" fillId="0" borderId="28" applyNumberFormat="0" applyFill="0" applyAlignment="0" applyProtection="0"/>
    <xf numFmtId="225" fontId="210" fillId="0" borderId="0">
      <protection locked="0"/>
    </xf>
    <xf numFmtId="0" fontId="166" fillId="0" borderId="28" applyNumberFormat="0" applyFill="0" applyAlignment="0" applyProtection="0"/>
    <xf numFmtId="0" fontId="207" fillId="0" borderId="28" applyNumberFormat="0" applyFill="0" applyAlignment="0" applyProtection="0"/>
    <xf numFmtId="0" fontId="207" fillId="0" borderId="28" applyNumberFormat="0" applyFill="0" applyAlignment="0" applyProtection="0"/>
    <xf numFmtId="0" fontId="207" fillId="0" borderId="28" applyNumberFormat="0" applyFill="0" applyAlignment="0" applyProtection="0"/>
    <xf numFmtId="225" fontId="210" fillId="0" borderId="0">
      <protection locked="0"/>
    </xf>
    <xf numFmtId="0" fontId="207" fillId="0" borderId="28" applyNumberFormat="0" applyFill="0" applyAlignment="0" applyProtection="0"/>
    <xf numFmtId="0" fontId="166" fillId="0" borderId="28" applyNumberFormat="0" applyFill="0" applyAlignment="0" applyProtection="0"/>
    <xf numFmtId="0" fontId="25" fillId="85" borderId="0" applyNumberFormat="0" applyBorder="0" applyAlignment="0" applyProtection="0"/>
    <xf numFmtId="0" fontId="167" fillId="0" borderId="57" applyNumberFormat="0" applyFill="0" applyAlignment="0" applyProtection="0"/>
    <xf numFmtId="0" fontId="208" fillId="0" borderId="29" applyNumberFormat="0" applyFill="0" applyAlignment="0" applyProtection="0"/>
    <xf numFmtId="0" fontId="167" fillId="0" borderId="57" applyNumberFormat="0" applyFill="0" applyAlignment="0" applyProtection="0"/>
    <xf numFmtId="0" fontId="208" fillId="0" borderId="0" applyNumberFormat="0" applyFill="0" applyBorder="0" applyAlignment="0" applyProtection="0"/>
    <xf numFmtId="0" fontId="167" fillId="0" borderId="0" applyNumberFormat="0" applyFill="0" applyBorder="0" applyAlignment="0" applyProtection="0"/>
    <xf numFmtId="0" fontId="278" fillId="0" borderId="0">
      <protection locked="0"/>
    </xf>
    <xf numFmtId="0" fontId="3" fillId="0" borderId="0"/>
    <xf numFmtId="0" fontId="223" fillId="0" borderId="0">
      <protection locked="0"/>
    </xf>
    <xf numFmtId="0" fontId="3" fillId="0" borderId="0"/>
    <xf numFmtId="0" fontId="278" fillId="0" borderId="0">
      <protection locked="0"/>
    </xf>
    <xf numFmtId="0" fontId="223" fillId="0" borderId="0">
      <protection locked="0"/>
    </xf>
    <xf numFmtId="0" fontId="310" fillId="0" borderId="0" applyNumberFormat="0" applyFill="0" applyBorder="0" applyAlignment="0" applyProtection="0">
      <alignment vertical="top"/>
      <protection locked="0"/>
    </xf>
    <xf numFmtId="0" fontId="311" fillId="0" borderId="0" applyNumberFormat="0" applyFill="0" applyBorder="0" applyAlignment="0" applyProtection="0">
      <alignment vertical="top"/>
      <protection locked="0"/>
    </xf>
    <xf numFmtId="0" fontId="168" fillId="35" borderId="5" applyNumberFormat="0" applyAlignment="0" applyProtection="0"/>
    <xf numFmtId="0" fontId="312" fillId="20" borderId="5" applyNumberFormat="0" applyAlignment="0" applyProtection="0"/>
    <xf numFmtId="0" fontId="312" fillId="20" borderId="5" applyNumberFormat="0" applyAlignment="0" applyProtection="0"/>
    <xf numFmtId="0" fontId="312" fillId="20" borderId="5" applyNumberFormat="0" applyAlignment="0" applyProtection="0"/>
    <xf numFmtId="0" fontId="224" fillId="3" borderId="2">
      <alignment vertical="top" wrapText="1"/>
    </xf>
    <xf numFmtId="0" fontId="224" fillId="3" borderId="2">
      <alignment vertical="top" wrapText="1"/>
    </xf>
    <xf numFmtId="0" fontId="225" fillId="0" borderId="0"/>
    <xf numFmtId="0" fontId="23" fillId="24"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3" fillId="0" borderId="0"/>
    <xf numFmtId="0" fontId="23" fillId="18" borderId="0" applyNumberFormat="0" applyBorder="0" applyAlignment="0" applyProtection="0"/>
    <xf numFmtId="0" fontId="23" fillId="18" borderId="0" applyNumberFormat="0" applyBorder="0" applyAlignment="0" applyProtection="0"/>
    <xf numFmtId="0" fontId="3" fillId="0" borderId="0"/>
    <xf numFmtId="0" fontId="23" fillId="32"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81" fillId="19" borderId="26" applyNumberFormat="0" applyAlignment="0" applyProtection="0"/>
    <xf numFmtId="0" fontId="81" fillId="19" borderId="26" applyNumberFormat="0" applyAlignment="0" applyProtection="0"/>
    <xf numFmtId="0" fontId="81" fillId="19" borderId="26" applyNumberFormat="0" applyAlignment="0" applyProtection="0"/>
    <xf numFmtId="0" fontId="3" fillId="0" borderId="0"/>
    <xf numFmtId="0" fontId="37" fillId="19" borderId="5" applyNumberFormat="0" applyAlignment="0" applyProtection="0"/>
    <xf numFmtId="0" fontId="37" fillId="19" borderId="5" applyNumberFormat="0" applyAlignment="0" applyProtection="0"/>
    <xf numFmtId="0" fontId="21" fillId="13" borderId="17" applyNumberFormat="0" applyFont="0" applyAlignment="0" applyProtection="0"/>
    <xf numFmtId="0" fontId="4" fillId="13" borderId="17" applyNumberFormat="0" applyFont="0" applyAlignment="0" applyProtection="0"/>
    <xf numFmtId="0" fontId="23" fillId="24" borderId="0" applyNumberFormat="0" applyBorder="0" applyAlignment="0" applyProtection="0"/>
    <xf numFmtId="0" fontId="23" fillId="28" borderId="0" applyNumberFormat="0" applyBorder="0" applyAlignment="0" applyProtection="0"/>
    <xf numFmtId="0" fontId="23" fillId="18"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6" borderId="0" applyNumberFormat="0" applyBorder="0" applyAlignment="0" applyProtection="0"/>
    <xf numFmtId="0" fontId="65" fillId="49" borderId="0" applyNumberFormat="0" applyBorder="0" applyAlignment="0" applyProtection="0"/>
    <xf numFmtId="0" fontId="39" fillId="40" borderId="10" applyNumberFormat="0" applyAlignment="0" applyProtection="0"/>
    <xf numFmtId="0" fontId="203" fillId="0" borderId="20" applyNumberFormat="0" applyFill="0" applyAlignment="0" applyProtection="0"/>
    <xf numFmtId="0" fontId="169" fillId="0" borderId="23" applyNumberFormat="0" applyFill="0" applyAlignment="0" applyProtection="0"/>
    <xf numFmtId="0" fontId="29" fillId="16" borderId="0" applyNumberFormat="0" applyBorder="0" applyAlignment="0" applyProtection="0"/>
    <xf numFmtId="0" fontId="29" fillId="16" borderId="0" applyNumberFormat="0" applyBorder="0" applyAlignment="0" applyProtection="0"/>
    <xf numFmtId="0" fontId="228" fillId="0" borderId="3">
      <alignment horizontal="left"/>
      <protection locked="0"/>
    </xf>
    <xf numFmtId="0" fontId="228" fillId="0" borderId="3">
      <alignment horizontal="left"/>
      <protection locked="0"/>
    </xf>
    <xf numFmtId="280" fontId="27" fillId="51" borderId="7" applyFont="0" applyFill="0" applyBorder="0" applyAlignment="0" applyProtection="0">
      <alignment horizontal="right"/>
    </xf>
    <xf numFmtId="0" fontId="59" fillId="0" borderId="0" applyNumberForma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281" fontId="4" fillId="0" borderId="0">
      <alignment horizontal="left"/>
    </xf>
    <xf numFmtId="282" fontId="4" fillId="0" borderId="0" applyFont="0" applyFill="0" applyBorder="0" applyAlignment="0" applyProtection="0"/>
    <xf numFmtId="0" fontId="27" fillId="0" borderId="0"/>
    <xf numFmtId="217" fontId="4" fillId="0" borderId="0" applyNumberFormat="0" applyBorder="0" applyAlignment="0" applyProtection="0"/>
    <xf numFmtId="0" fontId="206" fillId="0" borderId="27" applyNumberFormat="0" applyFill="0" applyAlignment="0" applyProtection="0"/>
    <xf numFmtId="0" fontId="207" fillId="0" borderId="28" applyNumberFormat="0" applyFill="0" applyAlignment="0" applyProtection="0"/>
    <xf numFmtId="0" fontId="208" fillId="0" borderId="29" applyNumberFormat="0" applyFill="0" applyAlignment="0" applyProtection="0"/>
    <xf numFmtId="0" fontId="208" fillId="0" borderId="0" applyNumberFormat="0" applyFill="0" applyBorder="0" applyAlignment="0" applyProtection="0"/>
    <xf numFmtId="0" fontId="85" fillId="31" borderId="34">
      <alignment horizontal="center" vertical="center"/>
    </xf>
    <xf numFmtId="0" fontId="23" fillId="24" borderId="0" applyNumberFormat="0" applyBorder="0" applyAlignment="0" applyProtection="0"/>
    <xf numFmtId="0" fontId="23" fillId="28" borderId="0" applyNumberFormat="0" applyBorder="0" applyAlignment="0" applyProtection="0"/>
    <xf numFmtId="0" fontId="23" fillId="18"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6" borderId="0" applyNumberFormat="0" applyBorder="0" applyAlignment="0" applyProtection="0"/>
    <xf numFmtId="0" fontId="21" fillId="13" borderId="17" applyNumberFormat="0" applyFont="0" applyAlignment="0" applyProtection="0"/>
    <xf numFmtId="0" fontId="206" fillId="0" borderId="27" applyNumberFormat="0" applyFill="0" applyAlignment="0" applyProtection="0"/>
    <xf numFmtId="0" fontId="206" fillId="0" borderId="27" applyNumberFormat="0" applyFill="0" applyAlignment="0" applyProtection="0"/>
    <xf numFmtId="0" fontId="207" fillId="0" borderId="28" applyNumberFormat="0" applyFill="0" applyAlignment="0" applyProtection="0"/>
    <xf numFmtId="0" fontId="207" fillId="0" borderId="28" applyNumberFormat="0" applyFill="0" applyAlignment="0" applyProtection="0"/>
    <xf numFmtId="0" fontId="208" fillId="0" borderId="29" applyNumberFormat="0" applyFill="0" applyAlignment="0" applyProtection="0"/>
    <xf numFmtId="0" fontId="208" fillId="0" borderId="29" applyNumberFormat="0" applyFill="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51" fillId="0" borderId="0"/>
    <xf numFmtId="0" fontId="4" fillId="0" borderId="0"/>
    <xf numFmtId="0" fontId="4" fillId="0" borderId="0"/>
    <xf numFmtId="0" fontId="4" fillId="0" borderId="0"/>
    <xf numFmtId="0" fontId="4" fillId="0" borderId="0"/>
    <xf numFmtId="0" fontId="91" fillId="35" borderId="0" applyNumberFormat="0" applyBorder="0" applyAlignment="0" applyProtection="0"/>
    <xf numFmtId="0" fontId="91"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4" fillId="0" borderId="0"/>
    <xf numFmtId="0" fontId="4" fillId="0" borderId="0"/>
    <xf numFmtId="175" fontId="4" fillId="0" borderId="0"/>
    <xf numFmtId="0" fontId="4" fillId="0" borderId="0"/>
    <xf numFmtId="0" fontId="4" fillId="0" borderId="0"/>
    <xf numFmtId="0" fontId="4" fillId="0" borderId="0"/>
    <xf numFmtId="0" fontId="210" fillId="0" borderId="0"/>
    <xf numFmtId="0" fontId="4" fillId="0" borderId="0"/>
    <xf numFmtId="0" fontId="4" fillId="0" borderId="0"/>
    <xf numFmtId="0" fontId="4" fillId="0" borderId="0"/>
    <xf numFmtId="0" fontId="4" fillId="0" borderId="0"/>
    <xf numFmtId="0" fontId="4" fillId="0" borderId="0"/>
    <xf numFmtId="0" fontId="49" fillId="2" borderId="0"/>
    <xf numFmtId="0" fontId="4" fillId="0" borderId="0"/>
    <xf numFmtId="0" fontId="4" fillId="0" borderId="0"/>
    <xf numFmtId="0" fontId="124" fillId="0" borderId="0"/>
    <xf numFmtId="0" fontId="21" fillId="0" borderId="0"/>
    <xf numFmtId="0" fontId="231" fillId="0" borderId="0">
      <alignment horizontal="left"/>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27" fillId="0" borderId="0"/>
    <xf numFmtId="0" fontId="51" fillId="0" borderId="0"/>
    <xf numFmtId="0" fontId="27" fillId="0" borderId="0"/>
    <xf numFmtId="0" fontId="51" fillId="0" borderId="0"/>
    <xf numFmtId="0" fontId="51" fillId="0" borderId="0"/>
    <xf numFmtId="0" fontId="51" fillId="0" borderId="0"/>
    <xf numFmtId="0" fontId="51" fillId="0" borderId="0"/>
    <xf numFmtId="0" fontId="51" fillId="0" borderId="0"/>
    <xf numFmtId="0" fontId="51" fillId="0" borderId="0"/>
    <xf numFmtId="0" fontId="188" fillId="0" borderId="0"/>
    <xf numFmtId="0" fontId="51" fillId="0" borderId="0"/>
    <xf numFmtId="0" fontId="50" fillId="0" borderId="2" applyNumberFormat="0" applyFill="0" applyBorder="0" applyAlignment="0" applyProtection="0">
      <alignment horizontal="right"/>
    </xf>
    <xf numFmtId="0" fontId="96" fillId="3" borderId="33" applyProtection="0">
      <alignment horizontal="centerContinuous"/>
      <protection locked="0"/>
    </xf>
    <xf numFmtId="0" fontId="283" fillId="0" borderId="0"/>
    <xf numFmtId="0" fontId="17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51" fillId="0" borderId="0"/>
    <xf numFmtId="0" fontId="4" fillId="0" borderId="0"/>
    <xf numFmtId="0" fontId="4" fillId="0" borderId="0"/>
    <xf numFmtId="175" fontId="4" fillId="0" borderId="0"/>
    <xf numFmtId="0" fontId="4" fillId="0" borderId="0"/>
    <xf numFmtId="175" fontId="4" fillId="0" borderId="0"/>
    <xf numFmtId="0" fontId="51" fillId="0" borderId="0"/>
    <xf numFmtId="0" fontId="51" fillId="0" borderId="0"/>
    <xf numFmtId="0" fontId="4" fillId="0" borderId="0"/>
    <xf numFmtId="0" fontId="27" fillId="13" borderId="17" applyNumberFormat="0" applyFon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205" fontId="4" fillId="0" borderId="0"/>
    <xf numFmtId="0" fontId="4" fillId="0" borderId="0"/>
    <xf numFmtId="233" fontId="4" fillId="0" borderId="0" applyFont="0"/>
    <xf numFmtId="233" fontId="4" fillId="0" borderId="0" applyFont="0"/>
    <xf numFmtId="37" fontId="6" fillId="0" borderId="0">
      <alignment horizontal="right" vertical="center"/>
    </xf>
    <xf numFmtId="37" fontId="6" fillId="0" borderId="0">
      <alignment horizontal="right" vertical="center"/>
    </xf>
    <xf numFmtId="37" fontId="6" fillId="0" borderId="0">
      <alignment horizontal="right" vertical="center"/>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21" fillId="13" borderId="17" applyNumberFormat="0" applyFont="0" applyAlignment="0" applyProtection="0"/>
    <xf numFmtId="0" fontId="60" fillId="0" borderId="0" applyNumberFormat="0" applyFill="0" applyBorder="0" applyAlignment="0" applyProtection="0"/>
    <xf numFmtId="0" fontId="132" fillId="73" borderId="26" applyNumberFormat="0" applyAlignment="0" applyProtection="0"/>
    <xf numFmtId="0" fontId="81" fillId="19" borderId="26" applyNumberFormat="0" applyAlignment="0" applyProtection="0"/>
    <xf numFmtId="0" fontId="132" fillId="73" borderId="26" applyNumberFormat="0" applyAlignment="0" applyProtection="0"/>
    <xf numFmtId="9" fontId="2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9" fillId="0" borderId="0" applyNumberFormat="0" applyFill="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18"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6" borderId="0" applyNumberFormat="0" applyBorder="0" applyAlignment="0" applyProtection="0"/>
    <xf numFmtId="0" fontId="203" fillId="0" borderId="20" applyNumberFormat="0" applyFill="0" applyAlignment="0" applyProtection="0"/>
    <xf numFmtId="0" fontId="203" fillId="0" borderId="20" applyNumberFormat="0" applyFill="0" applyAlignment="0" applyProtection="0"/>
    <xf numFmtId="0" fontId="4" fillId="13" borderId="17" applyNumberFormat="0" applyFont="0" applyAlignment="0" applyProtection="0"/>
    <xf numFmtId="0" fontId="4" fillId="13" borderId="17" applyNumberFormat="0" applyFont="0" applyAlignment="0" applyProtection="0"/>
    <xf numFmtId="0" fontId="203" fillId="0" borderId="20" applyNumberFormat="0" applyFill="0" applyAlignment="0" applyProtection="0"/>
    <xf numFmtId="0" fontId="39" fillId="40" borderId="10" applyNumberFormat="0" applyAlignment="0" applyProtection="0"/>
    <xf numFmtId="0" fontId="39" fillId="40" borderId="10" applyNumberFormat="0" applyAlignment="0" applyProtection="0"/>
    <xf numFmtId="0" fontId="39" fillId="40" borderId="10" applyNumberFormat="0" applyAlignment="0" applyProtection="0"/>
    <xf numFmtId="0" fontId="37" fillId="19" borderId="5" applyNumberFormat="0" applyAlignment="0" applyProtection="0"/>
    <xf numFmtId="0" fontId="232" fillId="0" borderId="3" applyNumberFormat="0" applyFill="0" applyBorder="0" applyAlignment="0" applyProtection="0">
      <protection hidden="1"/>
    </xf>
    <xf numFmtId="0" fontId="232" fillId="0" borderId="3" applyNumberFormat="0" applyFill="0" applyBorder="0" applyAlignment="0" applyProtection="0">
      <protection hidden="1"/>
    </xf>
    <xf numFmtId="0" fontId="29" fillId="16" borderId="0" applyNumberFormat="0" applyBorder="0" applyAlignment="0" applyProtection="0"/>
    <xf numFmtId="4" fontId="35" fillId="60" borderId="26" applyNumberFormat="0" applyProtection="0">
      <alignment vertical="center"/>
    </xf>
    <xf numFmtId="4" fontId="101" fillId="60" borderId="41" applyNumberFormat="0" applyProtection="0">
      <alignment vertical="center"/>
    </xf>
    <xf numFmtId="4" fontId="104" fillId="60" borderId="26" applyNumberFormat="0" applyProtection="0">
      <alignment vertical="center"/>
    </xf>
    <xf numFmtId="4" fontId="100" fillId="60" borderId="41" applyNumberFormat="0" applyProtection="0">
      <alignment horizontal="left" vertical="center" indent="1"/>
    </xf>
    <xf numFmtId="4" fontId="35" fillId="60" borderId="26" applyNumberFormat="0" applyProtection="0">
      <alignment horizontal="left" vertical="center" indent="1"/>
    </xf>
    <xf numFmtId="4" fontId="35" fillId="60" borderId="26" applyNumberFormat="0" applyProtection="0">
      <alignment horizontal="left" vertical="center" indent="1"/>
    </xf>
    <xf numFmtId="4" fontId="35" fillId="60" borderId="26" applyNumberFormat="0" applyProtection="0">
      <alignment horizontal="left" vertical="center" indent="1"/>
    </xf>
    <xf numFmtId="4" fontId="100" fillId="61" borderId="0" applyNumberFormat="0" applyProtection="0">
      <alignment horizontal="left" vertical="center" indent="1"/>
    </xf>
    <xf numFmtId="4" fontId="100" fillId="61" borderId="0" applyNumberFormat="0" applyProtection="0">
      <alignment horizontal="left" vertical="center" indent="1"/>
    </xf>
    <xf numFmtId="0" fontId="4" fillId="118" borderId="26" applyNumberFormat="0" applyProtection="0">
      <alignment horizontal="left" vertical="center" indent="1"/>
    </xf>
    <xf numFmtId="0" fontId="4" fillId="118" borderId="26" applyNumberFormat="0" applyProtection="0">
      <alignment horizontal="left" vertical="center" indent="1"/>
    </xf>
    <xf numFmtId="0" fontId="4" fillId="118" borderId="26" applyNumberFormat="0" applyProtection="0">
      <alignment horizontal="left" vertical="center" indent="1"/>
    </xf>
    <xf numFmtId="4" fontId="35" fillId="119" borderId="26" applyNumberFormat="0" applyProtection="0">
      <alignment horizontal="right" vertical="center"/>
    </xf>
    <xf numFmtId="4" fontId="35" fillId="116" borderId="26" applyNumberFormat="0" applyProtection="0">
      <alignment horizontal="right" vertical="center"/>
    </xf>
    <xf numFmtId="4" fontId="35" fillId="120" borderId="26" applyNumberFormat="0" applyProtection="0">
      <alignment horizontal="right" vertical="center"/>
    </xf>
    <xf numFmtId="4" fontId="35" fillId="72" borderId="26" applyNumberFormat="0" applyProtection="0">
      <alignment horizontal="right" vertical="center"/>
    </xf>
    <xf numFmtId="4" fontId="35" fillId="117" borderId="26" applyNumberFormat="0" applyProtection="0">
      <alignment horizontal="right" vertical="center"/>
    </xf>
    <xf numFmtId="4" fontId="35" fillId="121" borderId="26" applyNumberFormat="0" applyProtection="0">
      <alignment horizontal="right" vertical="center"/>
    </xf>
    <xf numFmtId="4" fontId="35" fillId="94" borderId="26" applyNumberFormat="0" applyProtection="0">
      <alignment horizontal="right" vertical="center"/>
    </xf>
    <xf numFmtId="4" fontId="35" fillId="122" borderId="26" applyNumberFormat="0" applyProtection="0">
      <alignment horizontal="right" vertical="center"/>
    </xf>
    <xf numFmtId="4" fontId="35" fillId="71" borderId="26" applyNumberFormat="0" applyProtection="0">
      <alignment horizontal="right" vertical="center"/>
    </xf>
    <xf numFmtId="4" fontId="100" fillId="123" borderId="26" applyNumberFormat="0" applyProtection="0">
      <alignment horizontal="left" vertical="center" indent="1"/>
    </xf>
    <xf numFmtId="4" fontId="35" fillId="90" borderId="80" applyNumberFormat="0" applyProtection="0">
      <alignment horizontal="left" vertical="center" indent="1"/>
    </xf>
    <xf numFmtId="4" fontId="102" fillId="65" borderId="0" applyNumberFormat="0" applyProtection="0">
      <alignment horizontal="left" vertical="center" indent="1"/>
    </xf>
    <xf numFmtId="0" fontId="27" fillId="118" borderId="26" applyNumberFormat="0" applyProtection="0">
      <alignment horizontal="left" vertical="center" indent="1"/>
    </xf>
    <xf numFmtId="0" fontId="4" fillId="118" borderId="26" applyNumberFormat="0" applyProtection="0">
      <alignment horizontal="left" vertical="center" indent="1"/>
    </xf>
    <xf numFmtId="0" fontId="4" fillId="118" borderId="26" applyNumberFormat="0" applyProtection="0">
      <alignment horizontal="left" vertical="center" indent="1"/>
    </xf>
    <xf numFmtId="0" fontId="4" fillId="118" borderId="26" applyNumberFormat="0" applyProtection="0">
      <alignment horizontal="left" vertical="center" indent="1"/>
    </xf>
    <xf numFmtId="4" fontId="35" fillId="90" borderId="26" applyNumberFormat="0" applyProtection="0">
      <alignment horizontal="left" vertical="center" indent="1"/>
    </xf>
    <xf numFmtId="4" fontId="5" fillId="42" borderId="0" applyNumberFormat="0" applyProtection="0">
      <alignment horizontal="left" vertical="center" indent="1"/>
    </xf>
    <xf numFmtId="4" fontId="5" fillId="90" borderId="26" applyNumberFormat="0" applyProtection="0">
      <alignment horizontal="left" vertical="center" indent="1"/>
    </xf>
    <xf numFmtId="4" fontId="5" fillId="90" borderId="26" applyNumberFormat="0" applyProtection="0">
      <alignment horizontal="left" vertical="center" indent="1"/>
    </xf>
    <xf numFmtId="4" fontId="5" fillId="90" borderId="26" applyNumberFormat="0" applyProtection="0">
      <alignment horizontal="left" vertical="center" indent="1"/>
    </xf>
    <xf numFmtId="4" fontId="5" fillId="61" borderId="0" applyNumberFormat="0" applyProtection="0">
      <alignment horizontal="left" vertical="center" indent="1"/>
    </xf>
    <xf numFmtId="4" fontId="5" fillId="61" borderId="0" applyNumberFormat="0" applyProtection="0">
      <alignment horizontal="left" vertical="center" indent="1"/>
    </xf>
    <xf numFmtId="4" fontId="35" fillId="88" borderId="26" applyNumberFormat="0" applyProtection="0">
      <alignment horizontal="left" vertical="center" indent="1"/>
    </xf>
    <xf numFmtId="4" fontId="5" fillId="61" borderId="0" applyNumberFormat="0" applyProtection="0">
      <alignment horizontal="left" vertical="center" indent="1"/>
    </xf>
    <xf numFmtId="4" fontId="5" fillId="88" borderId="26" applyNumberFormat="0" applyProtection="0">
      <alignment horizontal="left" vertical="center" indent="1"/>
    </xf>
    <xf numFmtId="4" fontId="5" fillId="88" borderId="26" applyNumberFormat="0" applyProtection="0">
      <alignment horizontal="left" vertical="center" indent="1"/>
    </xf>
    <xf numFmtId="0" fontId="4" fillId="65" borderId="41" applyNumberFormat="0" applyProtection="0">
      <alignment horizontal="left" vertical="center" indent="1"/>
    </xf>
    <xf numFmtId="0" fontId="4" fillId="65" borderId="41" applyNumberFormat="0" applyProtection="0">
      <alignment horizontal="left" vertical="center" indent="1"/>
    </xf>
    <xf numFmtId="0" fontId="4" fillId="65" borderId="41" applyNumberFormat="0" applyProtection="0">
      <alignment horizontal="left" vertical="center" indent="1"/>
    </xf>
    <xf numFmtId="0" fontId="4" fillId="88" borderId="26" applyNumberFormat="0" applyProtection="0">
      <alignment horizontal="left" vertical="center" indent="1"/>
    </xf>
    <xf numFmtId="0" fontId="4" fillId="65" borderId="41" applyNumberFormat="0" applyProtection="0">
      <alignment horizontal="left" vertical="top" indent="1"/>
    </xf>
    <xf numFmtId="0" fontId="4" fillId="65" borderId="41" applyNumberFormat="0" applyProtection="0">
      <alignment horizontal="left" vertical="top" indent="1"/>
    </xf>
    <xf numFmtId="0" fontId="4" fillId="88" borderId="26" applyNumberFormat="0" applyProtection="0">
      <alignment horizontal="left" vertical="center" indent="1"/>
    </xf>
    <xf numFmtId="0" fontId="4" fillId="61" borderId="41" applyNumberFormat="0" applyProtection="0">
      <alignment horizontal="left" vertical="center" indent="1"/>
    </xf>
    <xf numFmtId="0" fontId="4" fillId="61" borderId="41" applyNumberFormat="0" applyProtection="0">
      <alignment horizontal="left" vertical="center" indent="1"/>
    </xf>
    <xf numFmtId="0" fontId="4" fillId="61" borderId="41" applyNumberFormat="0" applyProtection="0">
      <alignment horizontal="left" vertical="center" indent="1"/>
    </xf>
    <xf numFmtId="0" fontId="4" fillId="87" borderId="26" applyNumberFormat="0" applyProtection="0">
      <alignment horizontal="left" vertical="center" indent="1"/>
    </xf>
    <xf numFmtId="0" fontId="4" fillId="61" borderId="41" applyNumberFormat="0" applyProtection="0">
      <alignment horizontal="left" vertical="top" indent="1"/>
    </xf>
    <xf numFmtId="0" fontId="4" fillId="61" borderId="41" applyNumberFormat="0" applyProtection="0">
      <alignment horizontal="left" vertical="top" indent="1"/>
    </xf>
    <xf numFmtId="0" fontId="4" fillId="87" borderId="26" applyNumberFormat="0" applyProtection="0">
      <alignment horizontal="left" vertical="center" indent="1"/>
    </xf>
    <xf numFmtId="0" fontId="4" fillId="66" borderId="41" applyNumberFormat="0" applyProtection="0">
      <alignment horizontal="left" vertical="center" indent="1"/>
    </xf>
    <xf numFmtId="0" fontId="4" fillId="66" borderId="41" applyNumberFormat="0" applyProtection="0">
      <alignment horizontal="left" vertical="center" indent="1"/>
    </xf>
    <xf numFmtId="0" fontId="4" fillId="66" borderId="41" applyNumberFormat="0" applyProtection="0">
      <alignment horizontal="left" vertical="center" indent="1"/>
    </xf>
    <xf numFmtId="0" fontId="4" fillId="3" borderId="26" applyNumberFormat="0" applyProtection="0">
      <alignment horizontal="left" vertical="center" indent="1"/>
    </xf>
    <xf numFmtId="0" fontId="4" fillId="66" borderId="41" applyNumberFormat="0" applyProtection="0">
      <alignment horizontal="left" vertical="top" indent="1"/>
    </xf>
    <xf numFmtId="0" fontId="4" fillId="66" borderId="41" applyNumberFormat="0" applyProtection="0">
      <alignment horizontal="left" vertical="top" indent="1"/>
    </xf>
    <xf numFmtId="0" fontId="4" fillId="3" borderId="26" applyNumberFormat="0" applyProtection="0">
      <alignment horizontal="left" vertical="center" indent="1"/>
    </xf>
    <xf numFmtId="0" fontId="4" fillId="67" borderId="41" applyNumberFormat="0" applyProtection="0">
      <alignment horizontal="left" vertical="center" indent="1"/>
    </xf>
    <xf numFmtId="0" fontId="4" fillId="67" borderId="41" applyNumberFormat="0" applyProtection="0">
      <alignment horizontal="left" vertical="center" indent="1"/>
    </xf>
    <xf numFmtId="0" fontId="4" fillId="67" borderId="41" applyNumberFormat="0" applyProtection="0">
      <alignment horizontal="left" vertical="center" indent="1"/>
    </xf>
    <xf numFmtId="0" fontId="4" fillId="42" borderId="41" applyNumberFormat="0" applyProtection="0">
      <alignment horizontal="left" vertical="center" indent="1"/>
    </xf>
    <xf numFmtId="0" fontId="4" fillId="67" borderId="41" applyNumberFormat="0" applyProtection="0">
      <alignment horizontal="left" vertical="top" indent="1"/>
    </xf>
    <xf numFmtId="0" fontId="4" fillId="67" borderId="41" applyNumberFormat="0" applyProtection="0">
      <alignment horizontal="left" vertical="top" indent="1"/>
    </xf>
    <xf numFmtId="0" fontId="4" fillId="118" borderId="26" applyNumberFormat="0" applyProtection="0">
      <alignment horizontal="left" vertical="center" indent="1"/>
    </xf>
    <xf numFmtId="0" fontId="51" fillId="0" borderId="0"/>
    <xf numFmtId="4" fontId="35" fillId="51" borderId="41" applyNumberFormat="0" applyProtection="0">
      <alignment vertical="center"/>
    </xf>
    <xf numFmtId="4" fontId="35" fillId="51" borderId="26" applyNumberFormat="0" applyProtection="0">
      <alignment vertical="center"/>
    </xf>
    <xf numFmtId="4" fontId="104" fillId="51" borderId="41" applyNumberFormat="0" applyProtection="0">
      <alignment vertical="center"/>
    </xf>
    <xf numFmtId="4" fontId="104" fillId="51" borderId="26" applyNumberFormat="0" applyProtection="0">
      <alignment vertical="center"/>
    </xf>
    <xf numFmtId="4" fontId="35" fillId="51" borderId="41" applyNumberFormat="0" applyProtection="0">
      <alignment horizontal="left" vertical="center" indent="1"/>
    </xf>
    <xf numFmtId="4" fontId="35" fillId="51" borderId="26" applyNumberFormat="0" applyProtection="0">
      <alignment horizontal="left" vertical="center" indent="1"/>
    </xf>
    <xf numFmtId="0" fontId="35" fillId="51" borderId="41" applyNumberFormat="0" applyProtection="0">
      <alignment horizontal="left" vertical="top" indent="1"/>
    </xf>
    <xf numFmtId="4" fontId="35" fillId="51" borderId="26" applyNumberFormat="0" applyProtection="0">
      <alignment horizontal="left" vertical="center" indent="1"/>
    </xf>
    <xf numFmtId="4" fontId="35" fillId="90" borderId="26" applyNumberFormat="0" applyProtection="0">
      <alignment horizontal="right" vertical="center"/>
    </xf>
    <xf numFmtId="4" fontId="35" fillId="90" borderId="26" applyNumberFormat="0" applyProtection="0">
      <alignment horizontal="right" vertical="center"/>
    </xf>
    <xf numFmtId="4" fontId="104" fillId="90" borderId="26" applyNumberFormat="0" applyProtection="0">
      <alignment horizontal="right" vertical="center"/>
    </xf>
    <xf numFmtId="0" fontId="4" fillId="118" borderId="26" applyNumberFormat="0" applyProtection="0">
      <alignment horizontal="left" vertical="center" indent="1"/>
    </xf>
    <xf numFmtId="0" fontId="27" fillId="118" borderId="26" applyNumberFormat="0" applyProtection="0">
      <alignment horizontal="left" vertical="center" indent="1"/>
    </xf>
    <xf numFmtId="0" fontId="4" fillId="118" borderId="26" applyNumberFormat="0" applyProtection="0">
      <alignment horizontal="left" vertical="center" indent="1"/>
    </xf>
    <xf numFmtId="0" fontId="4" fillId="118" borderId="26" applyNumberFormat="0" applyProtection="0">
      <alignment horizontal="left" vertical="center" indent="1"/>
    </xf>
    <xf numFmtId="0" fontId="274" fillId="0" borderId="0"/>
    <xf numFmtId="4" fontId="105" fillId="68" borderId="0" applyNumberFormat="0" applyProtection="0">
      <alignment horizontal="left" vertical="center" indent="1"/>
    </xf>
    <xf numFmtId="0" fontId="268" fillId="0" borderId="0"/>
    <xf numFmtId="0" fontId="268" fillId="0" borderId="0"/>
    <xf numFmtId="4" fontId="106" fillId="90" borderId="26" applyNumberFormat="0" applyProtection="0">
      <alignment horizontal="right" vertical="center"/>
    </xf>
    <xf numFmtId="49" fontId="109" fillId="70" borderId="44"/>
    <xf numFmtId="49" fontId="109" fillId="70" borderId="0"/>
    <xf numFmtId="0" fontId="92" fillId="57" borderId="0" applyNumberFormat="0" applyBorder="0" applyAlignment="0" applyProtection="0"/>
    <xf numFmtId="0" fontId="29" fillId="16" borderId="0" applyNumberFormat="0" applyBorder="0" applyAlignment="0" applyProtection="0"/>
    <xf numFmtId="0" fontId="313" fillId="0" borderId="0" applyNumberFormat="0" applyFill="0" applyBorder="0" applyAlignment="0" applyProtection="0">
      <alignment vertical="top"/>
      <protection locked="0"/>
    </xf>
    <xf numFmtId="0" fontId="98" fillId="0" borderId="53" applyNumberFormat="0" applyFill="0" applyAlignment="0" applyProtection="0"/>
    <xf numFmtId="0" fontId="4" fillId="0" borderId="0"/>
    <xf numFmtId="0" fontId="4" fillId="0" borderId="0"/>
    <xf numFmtId="0" fontId="4" fillId="0" borderId="0"/>
    <xf numFmtId="0" fontId="27" fillId="0" borderId="0"/>
    <xf numFmtId="0" fontId="4" fillId="0" borderId="0"/>
    <xf numFmtId="0" fontId="5" fillId="0" borderId="0">
      <alignment vertical="top"/>
    </xf>
    <xf numFmtId="175" fontId="113" fillId="0" borderId="0"/>
    <xf numFmtId="175" fontId="113" fillId="0" borderId="0"/>
    <xf numFmtId="175" fontId="114" fillId="0" borderId="0"/>
    <xf numFmtId="0" fontId="21" fillId="0" borderId="0"/>
    <xf numFmtId="0" fontId="37" fillId="19" borderId="5" applyNumberFormat="0" applyAlignment="0" applyProtection="0"/>
    <xf numFmtId="9" fontId="4" fillId="0" borderId="0" applyFont="0" applyFill="0" applyBorder="0" applyAlignment="0" applyProtection="0"/>
    <xf numFmtId="9" fontId="51" fillId="0" borderId="0" applyFont="0" applyFill="0" applyBorder="0" applyAlignment="0" applyProtection="0"/>
    <xf numFmtId="0" fontId="4" fillId="0" borderId="0"/>
    <xf numFmtId="0" fontId="124" fillId="0" borderId="0"/>
    <xf numFmtId="0" fontId="176" fillId="0" borderId="0"/>
    <xf numFmtId="1" fontId="28" fillId="0" borderId="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34" fillId="0" borderId="0" applyNumberFormat="0" applyFill="0" applyBorder="0" applyAlignment="0" applyProtection="0"/>
    <xf numFmtId="0" fontId="133" fillId="0" borderId="0" applyNumberFormat="0" applyFill="0" applyBorder="0" applyAlignment="0" applyProtection="0"/>
    <xf numFmtId="0" fontId="60" fillId="0" borderId="0" applyNumberFormat="0" applyFill="0" applyBorder="0" applyAlignment="0" applyProtection="0"/>
    <xf numFmtId="0" fontId="4" fillId="0" borderId="0" applyNumberFormat="0">
      <alignment wrapText="1"/>
    </xf>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30" fillId="0" borderId="0" applyNumberFormat="0" applyFill="0" applyBorder="0" applyAlignment="0" applyProtection="0"/>
    <xf numFmtId="0" fontId="82" fillId="0" borderId="27" applyNumberFormat="0" applyFill="0" applyAlignment="0" applyProtection="0"/>
    <xf numFmtId="0" fontId="83" fillId="0" borderId="28" applyNumberFormat="0" applyFill="0" applyAlignment="0" applyProtection="0"/>
    <xf numFmtId="0" fontId="84" fillId="0" borderId="29" applyNumberFormat="0" applyFill="0" applyAlignment="0" applyProtection="0"/>
    <xf numFmtId="0" fontId="84" fillId="0" borderId="0" applyNumberFormat="0" applyFill="0" applyBorder="0" applyAlignment="0" applyProtection="0"/>
    <xf numFmtId="0" fontId="170" fillId="0" borderId="0" applyNumberFormat="0" applyFill="0" applyBorder="0" applyAlignment="0" applyProtection="0"/>
    <xf numFmtId="0" fontId="237" fillId="19" borderId="3"/>
    <xf numFmtId="0" fontId="237" fillId="19" borderId="3"/>
    <xf numFmtId="0" fontId="98" fillId="0" borderId="53" applyNumberFormat="0" applyFill="0" applyAlignment="0" applyProtection="0"/>
    <xf numFmtId="0" fontId="314" fillId="0" borderId="69">
      <protection locked="0"/>
    </xf>
    <xf numFmtId="0" fontId="314" fillId="0" borderId="69">
      <protection locked="0"/>
    </xf>
    <xf numFmtId="0" fontId="314" fillId="0" borderId="69">
      <protection locked="0"/>
    </xf>
    <xf numFmtId="0" fontId="314" fillId="0" borderId="69">
      <protection locked="0"/>
    </xf>
    <xf numFmtId="0" fontId="238" fillId="0" borderId="69">
      <protection locked="0"/>
    </xf>
    <xf numFmtId="0" fontId="53" fillId="0" borderId="58" applyNumberFormat="0" applyFill="0" applyAlignment="0" applyProtection="0"/>
    <xf numFmtId="0" fontId="98" fillId="0" borderId="53" applyNumberFormat="0" applyFill="0" applyAlignment="0" applyProtection="0"/>
    <xf numFmtId="0" fontId="238" fillId="0" borderId="69">
      <protection locked="0"/>
    </xf>
    <xf numFmtId="0" fontId="53" fillId="0" borderId="58" applyNumberFormat="0" applyFill="0" applyAlignment="0" applyProtection="0"/>
    <xf numFmtId="0" fontId="53" fillId="0" borderId="53" applyNumberFormat="0" applyFill="0" applyAlignment="0" applyProtection="0"/>
    <xf numFmtId="0" fontId="98" fillId="0" borderId="53" applyNumberFormat="0" applyFill="0" applyAlignment="0" applyProtection="0"/>
    <xf numFmtId="0" fontId="98" fillId="0" borderId="53" applyNumberFormat="0" applyFill="0" applyAlignment="0" applyProtection="0"/>
    <xf numFmtId="0" fontId="98" fillId="0" borderId="53" applyNumberFormat="0" applyFill="0" applyAlignment="0" applyProtection="0"/>
    <xf numFmtId="0" fontId="31" fillId="20" borderId="5" applyNumberFormat="0" applyAlignment="0" applyProtection="0"/>
    <xf numFmtId="0" fontId="31" fillId="20" borderId="5" applyNumberFormat="0" applyAlignment="0" applyProtection="0"/>
    <xf numFmtId="0" fontId="184" fillId="92" borderId="65" applyNumberFormat="0" applyAlignment="0"/>
    <xf numFmtId="0" fontId="184" fillId="92" borderId="65" applyNumberFormat="0" applyAlignment="0"/>
    <xf numFmtId="0" fontId="184" fillId="92" borderId="65" applyNumberFormat="0" applyAlignment="0"/>
    <xf numFmtId="0" fontId="184" fillId="92" borderId="65" applyNumberFormat="0" applyAlignment="0"/>
    <xf numFmtId="0" fontId="185" fillId="93" borderId="65" applyNumberFormat="0" applyFont="0" applyAlignment="0"/>
    <xf numFmtId="0" fontId="185" fillId="93" borderId="65" applyNumberFormat="0" applyFont="0" applyAlignment="0"/>
    <xf numFmtId="0" fontId="185" fillId="93" borderId="65" applyNumberFormat="0" applyFont="0" applyAlignment="0"/>
    <xf numFmtId="0" fontId="185" fillId="93" borderId="65" applyNumberFormat="0" applyFont="0" applyAlignment="0"/>
    <xf numFmtId="0" fontId="97" fillId="16" borderId="0" applyNumberFormat="0" applyBorder="0" applyAlignment="0" applyProtection="0"/>
    <xf numFmtId="0" fontId="64" fillId="49" borderId="0" applyNumberFormat="0" applyBorder="0" applyAlignment="0" applyProtection="0"/>
    <xf numFmtId="283" fontId="4" fillId="0" borderId="0" applyFont="0" applyFill="0" applyBorder="0" applyAlignment="0" applyProtection="0"/>
    <xf numFmtId="0" fontId="31" fillId="20" borderId="5" applyNumberFormat="0" applyAlignment="0" applyProtection="0"/>
    <xf numFmtId="0" fontId="98" fillId="0" borderId="53" applyNumberFormat="0" applyFill="0" applyAlignment="0" applyProtection="0"/>
    <xf numFmtId="0" fontId="31" fillId="20" borderId="5" applyNumberFormat="0" applyAlignment="0" applyProtection="0"/>
    <xf numFmtId="0" fontId="37" fillId="19" borderId="5" applyNumberFormat="0" applyAlignment="0" applyProtection="0"/>
    <xf numFmtId="0" fontId="81" fillId="19" borderId="2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134" fillId="0" borderId="0" applyNumberFormat="0" applyFill="0" applyBorder="0" applyAlignment="0" applyProtection="0"/>
    <xf numFmtId="1" fontId="4" fillId="0" borderId="0">
      <alignment horizontal="center"/>
    </xf>
    <xf numFmtId="1" fontId="4" fillId="0" borderId="0">
      <alignment horizontal="center"/>
    </xf>
    <xf numFmtId="0" fontId="29" fillId="16"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18"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6" borderId="0" applyNumberFormat="0" applyBorder="0" applyAlignment="0" applyProtection="0"/>
    <xf numFmtId="0" fontId="4" fillId="0" borderId="0"/>
    <xf numFmtId="0" fontId="23" fillId="24" borderId="0" applyNumberFormat="0" applyBorder="0" applyAlignment="0" applyProtection="0"/>
    <xf numFmtId="0" fontId="23" fillId="28" borderId="0" applyNumberFormat="0" applyBorder="0" applyAlignment="0" applyProtection="0"/>
    <xf numFmtId="0" fontId="23" fillId="18"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6" borderId="0" applyNumberFormat="0" applyBorder="0" applyAlignment="0" applyProtection="0"/>
    <xf numFmtId="0" fontId="278" fillId="0" borderId="0">
      <protection locked="0"/>
    </xf>
    <xf numFmtId="0" fontId="278" fillId="0" borderId="0">
      <protection locked="0"/>
    </xf>
    <xf numFmtId="0" fontId="31" fillId="20" borderId="5" applyNumberFormat="0" applyAlignment="0" applyProtection="0"/>
    <xf numFmtId="0" fontId="284" fillId="0" borderId="0"/>
    <xf numFmtId="0" fontId="4" fillId="0" borderId="0"/>
    <xf numFmtId="0" fontId="4" fillId="0" borderId="0"/>
    <xf numFmtId="4" fontId="5" fillId="88" borderId="26" applyNumberFormat="0" applyProtection="0">
      <alignment horizontal="left" vertical="center" indent="1"/>
    </xf>
    <xf numFmtId="0" fontId="4" fillId="88" borderId="26" applyNumberFormat="0" applyProtection="0">
      <alignment horizontal="left" vertical="center" indent="1"/>
    </xf>
    <xf numFmtId="0" fontId="4" fillId="87" borderId="26" applyNumberFormat="0" applyProtection="0">
      <alignment horizontal="left" vertical="center" indent="1"/>
    </xf>
    <xf numFmtId="0" fontId="4" fillId="87" borderId="26" applyNumberFormat="0" applyProtection="0">
      <alignment horizontal="left" vertical="center" indent="1"/>
    </xf>
    <xf numFmtId="0" fontId="4" fillId="3" borderId="26" applyNumberFormat="0" applyProtection="0">
      <alignment horizontal="left" vertical="center" indent="1"/>
    </xf>
    <xf numFmtId="0" fontId="4" fillId="3" borderId="26" applyNumberFormat="0" applyProtection="0">
      <alignment horizontal="left" vertical="center" indent="1"/>
    </xf>
    <xf numFmtId="0" fontId="4" fillId="118" borderId="26" applyNumberFormat="0" applyProtection="0">
      <alignment horizontal="left" vertical="center" indent="1"/>
    </xf>
    <xf numFmtId="0" fontId="4" fillId="118" borderId="26" applyNumberFormat="0" applyProtection="0">
      <alignment horizontal="left" vertical="center" indent="1"/>
    </xf>
    <xf numFmtId="0" fontId="4" fillId="118" borderId="26" applyNumberFormat="0" applyProtection="0">
      <alignment horizontal="center" vertical="center" wrapText="1"/>
    </xf>
    <xf numFmtId="0" fontId="170" fillId="0" borderId="0" applyNumberFormat="0" applyFill="0" applyBorder="0" applyAlignment="0" applyProtection="0"/>
    <xf numFmtId="0" fontId="314" fillId="0" borderId="69">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25" fontId="210" fillId="0" borderId="0">
      <protection locked="0"/>
    </xf>
    <xf numFmtId="230" fontId="210" fillId="0" borderId="0">
      <protection locked="0"/>
    </xf>
    <xf numFmtId="0" fontId="4" fillId="0" borderId="0"/>
    <xf numFmtId="0" fontId="4" fillId="0" borderId="0"/>
    <xf numFmtId="175" fontId="4" fillId="0" borderId="0"/>
    <xf numFmtId="0" fontId="4" fillId="0" borderId="0"/>
    <xf numFmtId="0" fontId="4" fillId="0" borderId="0"/>
    <xf numFmtId="0" fontId="210" fillId="0" borderId="0"/>
    <xf numFmtId="0" fontId="4" fillId="0" borderId="0"/>
    <xf numFmtId="0" fontId="4" fillId="0" borderId="0"/>
    <xf numFmtId="0" fontId="4" fillId="0" borderId="0"/>
    <xf numFmtId="0" fontId="12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51" fillId="0" borderId="0"/>
    <xf numFmtId="0" fontId="27" fillId="0" borderId="0"/>
    <xf numFmtId="0" fontId="51" fillId="0" borderId="0"/>
    <xf numFmtId="0" fontId="27" fillId="0" borderId="0"/>
    <xf numFmtId="0" fontId="51" fillId="0" borderId="0"/>
    <xf numFmtId="0" fontId="51" fillId="0" borderId="0"/>
    <xf numFmtId="0" fontId="51" fillId="0" borderId="0"/>
    <xf numFmtId="0" fontId="51" fillId="0" borderId="0"/>
    <xf numFmtId="0" fontId="51" fillId="0" borderId="0"/>
    <xf numFmtId="0" fontId="51" fillId="0" borderId="0"/>
    <xf numFmtId="0" fontId="283"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96" fillId="3" borderId="33" applyProtection="0">
      <alignment horizontal="centerContinuous"/>
      <protection locked="0"/>
    </xf>
    <xf numFmtId="0" fontId="3" fillId="0" borderId="0"/>
    <xf numFmtId="0" fontId="3" fillId="0" borderId="0"/>
    <xf numFmtId="0" fontId="3" fillId="0" borderId="0"/>
    <xf numFmtId="0" fontId="3" fillId="0" borderId="0"/>
    <xf numFmtId="0" fontId="21" fillId="0" borderId="0"/>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188" fillId="0" borderId="0"/>
    <xf numFmtId="0" fontId="231" fillId="0" borderId="0">
      <alignment horizontal="left"/>
    </xf>
    <xf numFmtId="0" fontId="4" fillId="0" borderId="0"/>
    <xf numFmtId="0" fontId="124" fillId="0" borderId="0"/>
    <xf numFmtId="0" fontId="21" fillId="0" borderId="0"/>
    <xf numFmtId="0" fontId="158" fillId="0" borderId="0"/>
    <xf numFmtId="0" fontId="25" fillId="83" borderId="0" applyNumberFormat="0" applyBorder="0" applyAlignment="0" applyProtection="0"/>
    <xf numFmtId="0" fontId="25" fillId="27" borderId="0" applyNumberFormat="0" applyBorder="0" applyAlignment="0" applyProtection="0"/>
    <xf numFmtId="0" fontId="25" fillId="82" borderId="0" applyNumberFormat="0" applyBorder="0" applyAlignment="0" applyProtection="0"/>
    <xf numFmtId="0" fontId="25" fillId="80" borderId="0" applyNumberFormat="0" applyBorder="0" applyAlignment="0" applyProtection="0"/>
    <xf numFmtId="0" fontId="3" fillId="0" borderId="0"/>
    <xf numFmtId="0" fontId="3" fillId="0" borderId="0"/>
    <xf numFmtId="0" fontId="21" fillId="0" borderId="0"/>
    <xf numFmtId="0" fontId="96" fillId="3" borderId="33" applyProtection="0">
      <alignment horizontal="centerContinuous"/>
      <protection locked="0"/>
    </xf>
    <xf numFmtId="0" fontId="50" fillId="0" borderId="2" applyNumberFormat="0" applyFill="0" applyBorder="0" applyAlignment="0" applyProtection="0">
      <alignment horizontal="right"/>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 fillId="0" borderId="0"/>
    <xf numFmtId="0" fontId="3" fillId="0" borderId="0"/>
    <xf numFmtId="0" fontId="21" fillId="0" borderId="0"/>
    <xf numFmtId="0" fontId="21" fillId="0" borderId="0"/>
    <xf numFmtId="0" fontId="21" fillId="0" borderId="0"/>
    <xf numFmtId="0" fontId="4" fillId="0" borderId="0"/>
    <xf numFmtId="0" fontId="21" fillId="0" borderId="0"/>
    <xf numFmtId="0" fontId="124" fillId="0" borderId="0"/>
    <xf numFmtId="0" fontId="4"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124" fillId="0" borderId="0"/>
    <xf numFmtId="0" fontId="21" fillId="0" borderId="0"/>
    <xf numFmtId="0" fontId="4" fillId="0" borderId="0"/>
    <xf numFmtId="0" fontId="21" fillId="0" borderId="0"/>
    <xf numFmtId="0" fontId="21" fillId="0" borderId="0"/>
    <xf numFmtId="0" fontId="21" fillId="0" borderId="0"/>
    <xf numFmtId="0" fontId="3" fillId="0" borderId="0"/>
    <xf numFmtId="0" fontId="21" fillId="0" borderId="0"/>
    <xf numFmtId="0" fontId="4" fillId="0" borderId="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50" fillId="0" borderId="2" applyNumberFormat="0" applyFill="0" applyBorder="0" applyAlignment="0" applyProtection="0">
      <alignment horizontal="right"/>
    </xf>
    <xf numFmtId="0" fontId="3" fillId="0" borderId="0"/>
    <xf numFmtId="0" fontId="3" fillId="0" borderId="0"/>
    <xf numFmtId="0" fontId="3" fillId="0" borderId="0"/>
    <xf numFmtId="0" fontId="158" fillId="0" borderId="0"/>
    <xf numFmtId="170" fontId="3" fillId="0" borderId="0" applyFont="0" applyFill="0" applyBorder="0" applyAlignment="0" applyProtection="0"/>
    <xf numFmtId="0" fontId="4" fillId="0" borderId="0"/>
    <xf numFmtId="175" fontId="4" fillId="0" borderId="0"/>
    <xf numFmtId="0" fontId="3" fillId="0" borderId="0"/>
    <xf numFmtId="0" fontId="124" fillId="0" borderId="0"/>
    <xf numFmtId="0" fontId="4" fillId="0" borderId="0"/>
    <xf numFmtId="0" fontId="4" fillId="0" borderId="0"/>
    <xf numFmtId="0" fontId="4" fillId="0" borderId="0"/>
    <xf numFmtId="0" fontId="4" fillId="0" borderId="0"/>
    <xf numFmtId="0" fontId="51" fillId="0" borderId="0"/>
    <xf numFmtId="0" fontId="51" fillId="0" borderId="0"/>
    <xf numFmtId="0" fontId="51" fillId="0" borderId="0"/>
    <xf numFmtId="0" fontId="27" fillId="0" borderId="0"/>
    <xf numFmtId="0" fontId="27" fillId="0" borderId="0"/>
    <xf numFmtId="0" fontId="27" fillId="0" borderId="0"/>
    <xf numFmtId="175" fontId="4" fillId="0" borderId="0"/>
    <xf numFmtId="0" fontId="4" fillId="0" borderId="0"/>
    <xf numFmtId="0" fontId="4" fillId="0" borderId="0"/>
    <xf numFmtId="230" fontId="210" fillId="0" borderId="0">
      <protection locked="0"/>
    </xf>
    <xf numFmtId="14" fontId="175" fillId="50" borderId="60">
      <alignment horizontal="center" vertical="center" wrapText="1"/>
    </xf>
    <xf numFmtId="0" fontId="231" fillId="0" borderId="0">
      <alignment horizontal="left"/>
    </xf>
    <xf numFmtId="0" fontId="188" fillId="0" borderId="0"/>
    <xf numFmtId="0" fontId="21" fillId="0" borderId="0"/>
    <xf numFmtId="0" fontId="4" fillId="0" borderId="0"/>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 fillId="0" borderId="0"/>
    <xf numFmtId="0" fontId="124" fillId="0" borderId="0"/>
    <xf numFmtId="0" fontId="3" fillId="0" borderId="0"/>
    <xf numFmtId="0" fontId="158"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283" fillId="0" borderId="0"/>
    <xf numFmtId="0" fontId="51" fillId="0" borderId="0"/>
    <xf numFmtId="0" fontId="51" fillId="0" borderId="0"/>
    <xf numFmtId="0" fontId="51" fillId="0" borderId="0"/>
    <xf numFmtId="0" fontId="51" fillId="0" borderId="0"/>
    <xf numFmtId="0" fontId="4" fillId="0" borderId="0"/>
    <xf numFmtId="0" fontId="4" fillId="0" borderId="0"/>
    <xf numFmtId="0" fontId="4" fillId="0" borderId="0"/>
    <xf numFmtId="0" fontId="4" fillId="0" borderId="0"/>
    <xf numFmtId="0" fontId="4" fillId="0" borderId="0"/>
    <xf numFmtId="0" fontId="124" fillId="0" borderId="0"/>
    <xf numFmtId="0" fontId="4" fillId="0" borderId="0"/>
    <xf numFmtId="0" fontId="4" fillId="0" borderId="0"/>
    <xf numFmtId="0" fontId="4" fillId="0" borderId="0"/>
    <xf numFmtId="0" fontId="210" fillId="0" borderId="0"/>
    <xf numFmtId="0" fontId="4" fillId="0" borderId="0"/>
    <xf numFmtId="0" fontId="4" fillId="0" borderId="0"/>
    <xf numFmtId="225" fontId="210" fillId="0" borderId="0">
      <protection locked="0"/>
    </xf>
    <xf numFmtId="225" fontId="210" fillId="0" borderId="0">
      <protection locked="0"/>
    </xf>
    <xf numFmtId="230" fontId="210" fillId="0" borderId="0">
      <protection locked="0"/>
    </xf>
    <xf numFmtId="0" fontId="4" fillId="0" borderId="0"/>
    <xf numFmtId="0" fontId="4" fillId="0" borderId="0"/>
    <xf numFmtId="175" fontId="4" fillId="0" borderId="0"/>
    <xf numFmtId="0" fontId="4" fillId="0" borderId="0"/>
    <xf numFmtId="0" fontId="4" fillId="0" borderId="0"/>
    <xf numFmtId="0" fontId="210" fillId="0" borderId="0"/>
    <xf numFmtId="0" fontId="4" fillId="0" borderId="0"/>
    <xf numFmtId="0" fontId="4" fillId="0" borderId="0"/>
    <xf numFmtId="0" fontId="4" fillId="0" borderId="0"/>
    <xf numFmtId="0" fontId="12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51" fillId="0" borderId="0"/>
    <xf numFmtId="0" fontId="27" fillId="0" borderId="0"/>
    <xf numFmtId="0" fontId="51" fillId="0" borderId="0"/>
    <xf numFmtId="0" fontId="27" fillId="0" borderId="0"/>
    <xf numFmtId="0" fontId="51" fillId="0" borderId="0"/>
    <xf numFmtId="0" fontId="51" fillId="0" borderId="0"/>
    <xf numFmtId="0" fontId="51" fillId="0" borderId="0"/>
    <xf numFmtId="0" fontId="51" fillId="0" borderId="0"/>
    <xf numFmtId="0" fontId="51" fillId="0" borderId="0"/>
    <xf numFmtId="0" fontId="51" fillId="0" borderId="0"/>
    <xf numFmtId="0" fontId="283"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4" fillId="0" borderId="0"/>
    <xf numFmtId="0" fontId="21" fillId="0" borderId="0"/>
    <xf numFmtId="0" fontId="188" fillId="0" borderId="0"/>
    <xf numFmtId="0" fontId="231" fillId="0" borderId="0">
      <alignment horizontal="left"/>
    </xf>
    <xf numFmtId="14" fontId="175" fillId="50" borderId="60">
      <alignment horizontal="center" vertical="center" wrapText="1"/>
    </xf>
    <xf numFmtId="183" fontId="46" fillId="27" borderId="10" applyNumberFormat="0" applyAlignment="0" applyProtection="0"/>
    <xf numFmtId="183" fontId="169" fillId="0" borderId="23" applyNumberFormat="0" applyFill="0" applyAlignment="0" applyProtection="0"/>
    <xf numFmtId="183" fontId="4" fillId="0" borderId="0"/>
    <xf numFmtId="9" fontId="21" fillId="0" borderId="0" applyFont="0" applyFill="0" applyBorder="0" applyAlignment="0" applyProtection="0"/>
    <xf numFmtId="0" fontId="158" fillId="0" borderId="0"/>
    <xf numFmtId="0" fontId="158" fillId="0" borderId="0"/>
    <xf numFmtId="9" fontId="3" fillId="0" borderId="0" applyFont="0" applyFill="0" applyBorder="0" applyAlignment="0" applyProtection="0"/>
    <xf numFmtId="0" fontId="3" fillId="0" borderId="0"/>
    <xf numFmtId="0" fontId="25" fillId="80" borderId="0" applyNumberFormat="0" applyBorder="0" applyAlignment="0" applyProtection="0"/>
    <xf numFmtId="0" fontId="25" fillId="82" borderId="0" applyNumberFormat="0" applyBorder="0" applyAlignment="0" applyProtection="0"/>
    <xf numFmtId="0" fontId="25" fillId="27" borderId="0" applyNumberFormat="0" applyBorder="0" applyAlignment="0" applyProtection="0"/>
    <xf numFmtId="0" fontId="25" fillId="83" borderId="0" applyNumberFormat="0" applyBorder="0" applyAlignment="0" applyProtection="0"/>
    <xf numFmtId="0" fontId="25" fillId="84" borderId="0" applyNumberFormat="0" applyBorder="0" applyAlignment="0" applyProtection="0"/>
    <xf numFmtId="0" fontId="25" fillId="85" borderId="0" applyNumberFormat="0" applyBorder="0" applyAlignment="0" applyProtection="0"/>
    <xf numFmtId="0" fontId="50" fillId="0" borderId="2" applyNumberFormat="0" applyFill="0" applyBorder="0" applyAlignment="0" applyProtection="0">
      <alignment horizontal="right"/>
    </xf>
    <xf numFmtId="0" fontId="168" fillId="35" borderId="5" applyNumberFormat="0" applyAlignment="0" applyProtection="0"/>
    <xf numFmtId="0" fontId="3" fillId="0" borderId="0"/>
    <xf numFmtId="0" fontId="4" fillId="0" borderId="0"/>
    <xf numFmtId="0" fontId="21" fillId="0" borderId="0"/>
    <xf numFmtId="0" fontId="3" fillId="0" borderId="0"/>
    <xf numFmtId="0" fontId="4" fillId="0" borderId="0"/>
    <xf numFmtId="0" fontId="4" fillId="0" borderId="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170" fillId="0" borderId="0" applyNumberFormat="0" applyFill="0" applyBorder="0" applyAlignment="0" applyProtection="0"/>
    <xf numFmtId="0" fontId="21" fillId="0" borderId="0"/>
    <xf numFmtId="0" fontId="21" fillId="0" borderId="0"/>
    <xf numFmtId="0" fontId="21" fillId="0" borderId="0"/>
    <xf numFmtId="0" fontId="21" fillId="0" borderId="0"/>
    <xf numFmtId="0" fontId="124" fillId="0" borderId="0"/>
    <xf numFmtId="0" fontId="4" fillId="0" borderId="0"/>
    <xf numFmtId="0" fontId="4" fillId="0" borderId="0"/>
    <xf numFmtId="0" fontId="4" fillId="0" borderId="0"/>
    <xf numFmtId="183" fontId="3" fillId="0" borderId="0"/>
    <xf numFmtId="183" fontId="3" fillId="0" borderId="0"/>
    <xf numFmtId="183" fontId="17" fillId="0" borderId="0"/>
    <xf numFmtId="183" fontId="17" fillId="0" borderId="0"/>
    <xf numFmtId="183" fontId="17" fillId="0" borderId="0"/>
    <xf numFmtId="183" fontId="17" fillId="0" borderId="0"/>
    <xf numFmtId="183" fontId="21" fillId="11" borderId="0" applyNumberFormat="0" applyBorder="0" applyAlignment="0" applyProtection="0"/>
    <xf numFmtId="183" fontId="21" fillId="12" borderId="0" applyNumberFormat="0" applyBorder="0" applyAlignment="0" applyProtection="0"/>
    <xf numFmtId="183" fontId="21" fillId="13" borderId="0" applyNumberFormat="0" applyBorder="0" applyAlignment="0" applyProtection="0"/>
    <xf numFmtId="183" fontId="21" fillId="14" borderId="0" applyNumberFormat="0" applyBorder="0" applyAlignment="0" applyProtection="0"/>
    <xf numFmtId="183" fontId="21" fillId="15" borderId="0" applyNumberFormat="0" applyBorder="0" applyAlignment="0" applyProtection="0"/>
    <xf numFmtId="183" fontId="21" fillId="16" borderId="0" applyNumberFormat="0" applyBorder="0" applyAlignment="0" applyProtection="0"/>
    <xf numFmtId="0" fontId="192" fillId="19" borderId="0" applyNumberFormat="0" applyBorder="0" applyAlignment="0" applyProtection="0"/>
    <xf numFmtId="0" fontId="192" fillId="95" borderId="0" applyNumberFormat="0" applyBorder="0" applyAlignment="0" applyProtection="0"/>
    <xf numFmtId="0" fontId="192" fillId="40" borderId="0" applyNumberFormat="0" applyBorder="0" applyAlignment="0" applyProtection="0"/>
    <xf numFmtId="0" fontId="192" fillId="54" borderId="0" applyNumberFormat="0" applyBorder="0" applyAlignment="0" applyProtection="0"/>
    <xf numFmtId="0" fontId="192" fillId="19" borderId="0" applyNumberFormat="0" applyBorder="0" applyAlignment="0" applyProtection="0"/>
    <xf numFmtId="0" fontId="192" fillId="96" borderId="0" applyNumberFormat="0" applyBorder="0" applyAlignment="0" applyProtection="0"/>
    <xf numFmtId="183" fontId="21" fillId="17" borderId="0" applyNumberFormat="0" applyBorder="0" applyAlignment="0" applyProtection="0"/>
    <xf numFmtId="183" fontId="21" fillId="12" borderId="0" applyNumberFormat="0" applyBorder="0" applyAlignment="0" applyProtection="0"/>
    <xf numFmtId="183" fontId="21" fillId="18" borderId="0" applyNumberFormat="0" applyBorder="0" applyAlignment="0" applyProtection="0"/>
    <xf numFmtId="183" fontId="21" fillId="19" borderId="0" applyNumberFormat="0" applyBorder="0" applyAlignment="0" applyProtection="0"/>
    <xf numFmtId="183" fontId="21" fillId="17" borderId="0" applyNumberFormat="0" applyBorder="0" applyAlignment="0" applyProtection="0"/>
    <xf numFmtId="183" fontId="21" fillId="20" borderId="0" applyNumberFormat="0" applyBorder="0" applyAlignment="0" applyProtection="0"/>
    <xf numFmtId="0" fontId="192" fillId="11" borderId="0" applyNumberFormat="0" applyBorder="0" applyAlignment="0" applyProtection="0"/>
    <xf numFmtId="0" fontId="192" fillId="98" borderId="0" applyNumberFormat="0" applyBorder="0" applyAlignment="0" applyProtection="0"/>
    <xf numFmtId="0" fontId="192" fillId="69" borderId="0" applyNumberFormat="0" applyBorder="0" applyAlignment="0" applyProtection="0"/>
    <xf numFmtId="0" fontId="192" fillId="14" borderId="0" applyNumberFormat="0" applyBorder="0" applyAlignment="0" applyProtection="0"/>
    <xf numFmtId="0" fontId="192" fillId="11" borderId="0" applyNumberFormat="0" applyBorder="0" applyAlignment="0" applyProtection="0"/>
    <xf numFmtId="0" fontId="192" fillId="99" borderId="0" applyNumberFormat="0" applyBorder="0" applyAlignment="0" applyProtection="0"/>
    <xf numFmtId="183" fontId="23" fillId="17" borderId="0" applyNumberFormat="0" applyBorder="0" applyAlignment="0" applyProtection="0"/>
    <xf numFmtId="183" fontId="23" fillId="12" borderId="0" applyNumberFormat="0" applyBorder="0" applyAlignment="0" applyProtection="0"/>
    <xf numFmtId="183" fontId="23" fillId="18" borderId="0" applyNumberFormat="0" applyBorder="0" applyAlignment="0" applyProtection="0"/>
    <xf numFmtId="183" fontId="23" fillId="19" borderId="0" applyNumberFormat="0" applyBorder="0" applyAlignment="0" applyProtection="0"/>
    <xf numFmtId="183" fontId="23" fillId="17" borderId="0" applyNumberFormat="0" applyBorder="0" applyAlignment="0" applyProtection="0"/>
    <xf numFmtId="183" fontId="23" fillId="20" borderId="0" applyNumberFormat="0" applyBorder="0" applyAlignment="0" applyProtection="0"/>
    <xf numFmtId="0" fontId="194" fillId="63" borderId="0" applyNumberFormat="0" applyBorder="0" applyAlignment="0" applyProtection="0"/>
    <xf numFmtId="0" fontId="194" fillId="81" borderId="0" applyNumberFormat="0" applyBorder="0" applyAlignment="0" applyProtection="0"/>
    <xf numFmtId="0" fontId="194" fillId="33" borderId="0" applyNumberFormat="0" applyBorder="0" applyAlignment="0" applyProtection="0"/>
    <xf numFmtId="0" fontId="194" fillId="59" borderId="0" applyNumberFormat="0" applyBorder="0" applyAlignment="0" applyProtection="0"/>
    <xf numFmtId="0" fontId="194" fillId="68" borderId="0" applyNumberFormat="0" applyBorder="0" applyAlignment="0" applyProtection="0"/>
    <xf numFmtId="0" fontId="194" fillId="101" borderId="0" applyNumberFormat="0" applyBorder="0" applyAlignment="0" applyProtection="0"/>
    <xf numFmtId="183" fontId="24" fillId="21" borderId="0" applyNumberFormat="0" applyBorder="0" applyAlignment="0" applyProtection="0"/>
    <xf numFmtId="183" fontId="24" fillId="22" borderId="0" applyNumberFormat="0" applyBorder="0" applyAlignment="0" applyProtection="0"/>
    <xf numFmtId="183" fontId="25" fillId="23"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3" fillId="24"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183" fontId="24" fillId="25" borderId="0" applyNumberFormat="0" applyBorder="0" applyAlignment="0" applyProtection="0"/>
    <xf numFmtId="183" fontId="24" fillId="26" borderId="0" applyNumberFormat="0" applyBorder="0" applyAlignment="0" applyProtection="0"/>
    <xf numFmtId="183" fontId="25" fillId="27"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3" fillId="28"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183" fontId="24" fillId="29" borderId="0" applyNumberFormat="0" applyBorder="0" applyAlignment="0" applyProtection="0"/>
    <xf numFmtId="183" fontId="24" fillId="30" borderId="0" applyNumberFormat="0" applyBorder="0" applyAlignment="0" applyProtection="0"/>
    <xf numFmtId="183" fontId="25" fillId="31"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3" fillId="18"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183" fontId="24" fillId="30" borderId="0" applyNumberFormat="0" applyBorder="0" applyAlignment="0" applyProtection="0"/>
    <xf numFmtId="183" fontId="24" fillId="31" borderId="0" applyNumberFormat="0" applyBorder="0" applyAlignment="0" applyProtection="0"/>
    <xf numFmtId="183" fontId="25" fillId="31" borderId="0" applyNumberFormat="0" applyBorder="0" applyAlignment="0" applyProtection="0"/>
    <xf numFmtId="0" fontId="25" fillId="83" borderId="0" applyNumberFormat="0" applyBorder="0" applyAlignment="0" applyProtection="0"/>
    <xf numFmtId="0" fontId="25" fillId="83" borderId="0" applyNumberFormat="0" applyBorder="0" applyAlignment="0" applyProtection="0"/>
    <xf numFmtId="0" fontId="25" fillId="83" borderId="0" applyNumberFormat="0" applyBorder="0" applyAlignment="0" applyProtection="0"/>
    <xf numFmtId="0" fontId="25" fillId="83" borderId="0" applyNumberFormat="0" applyBorder="0" applyAlignment="0" applyProtection="0"/>
    <xf numFmtId="0" fontId="25" fillId="83" borderId="0" applyNumberFormat="0" applyBorder="0" applyAlignment="0" applyProtection="0"/>
    <xf numFmtId="0" fontId="25" fillId="83" borderId="0" applyNumberFormat="0" applyBorder="0" applyAlignment="0" applyProtection="0"/>
    <xf numFmtId="0" fontId="25" fillId="83" borderId="0" applyNumberFormat="0" applyBorder="0" applyAlignment="0" applyProtection="0"/>
    <xf numFmtId="0" fontId="23" fillId="32" borderId="0" applyNumberFormat="0" applyBorder="0" applyAlignment="0" applyProtection="0"/>
    <xf numFmtId="0" fontId="25" fillId="83" borderId="0" applyNumberFormat="0" applyBorder="0" applyAlignment="0" applyProtection="0"/>
    <xf numFmtId="0" fontId="25" fillId="83" borderId="0" applyNumberFormat="0" applyBorder="0" applyAlignment="0" applyProtection="0"/>
    <xf numFmtId="0" fontId="25" fillId="83" borderId="0" applyNumberFormat="0" applyBorder="0" applyAlignment="0" applyProtection="0"/>
    <xf numFmtId="183" fontId="24" fillId="21" borderId="0" applyNumberFormat="0" applyBorder="0" applyAlignment="0" applyProtection="0"/>
    <xf numFmtId="183" fontId="24" fillId="22" borderId="0" applyNumberFormat="0" applyBorder="0" applyAlignment="0" applyProtection="0"/>
    <xf numFmtId="183" fontId="25" fillId="22" borderId="0" applyNumberFormat="0" applyBorder="0" applyAlignment="0" applyProtection="0"/>
    <xf numFmtId="0" fontId="25" fillId="84" borderId="0" applyNumberFormat="0" applyBorder="0" applyAlignment="0" applyProtection="0"/>
    <xf numFmtId="0" fontId="25" fillId="84" borderId="0" applyNumberFormat="0" applyBorder="0" applyAlignment="0" applyProtection="0"/>
    <xf numFmtId="0" fontId="25" fillId="84" borderId="0" applyNumberFormat="0" applyBorder="0" applyAlignment="0" applyProtection="0"/>
    <xf numFmtId="0" fontId="25" fillId="84" borderId="0" applyNumberFormat="0" applyBorder="0" applyAlignment="0" applyProtection="0"/>
    <xf numFmtId="0" fontId="25" fillId="84" borderId="0" applyNumberFormat="0" applyBorder="0" applyAlignment="0" applyProtection="0"/>
    <xf numFmtId="0" fontId="25" fillId="84" borderId="0" applyNumberFormat="0" applyBorder="0" applyAlignment="0" applyProtection="0"/>
    <xf numFmtId="0" fontId="25" fillId="84" borderId="0" applyNumberFormat="0" applyBorder="0" applyAlignment="0" applyProtection="0"/>
    <xf numFmtId="0" fontId="23" fillId="33" borderId="0" applyNumberFormat="0" applyBorder="0" applyAlignment="0" applyProtection="0"/>
    <xf numFmtId="0" fontId="25" fillId="84" borderId="0" applyNumberFormat="0" applyBorder="0" applyAlignment="0" applyProtection="0"/>
    <xf numFmtId="0" fontId="25" fillId="84" borderId="0" applyNumberFormat="0" applyBorder="0" applyAlignment="0" applyProtection="0"/>
    <xf numFmtId="0" fontId="25" fillId="84" borderId="0" applyNumberFormat="0" applyBorder="0" applyAlignment="0" applyProtection="0"/>
    <xf numFmtId="183" fontId="24" fillId="34" borderId="0" applyNumberFormat="0" applyBorder="0" applyAlignment="0" applyProtection="0"/>
    <xf numFmtId="183" fontId="24" fillId="26" borderId="0" applyNumberFormat="0" applyBorder="0" applyAlignment="0" applyProtection="0"/>
    <xf numFmtId="183" fontId="25" fillId="35" borderId="0" applyNumberFormat="0" applyBorder="0" applyAlignment="0" applyProtection="0"/>
    <xf numFmtId="0" fontId="25" fillId="85" borderId="0" applyNumberFormat="0" applyBorder="0" applyAlignment="0" applyProtection="0"/>
    <xf numFmtId="0" fontId="25" fillId="85" borderId="0" applyNumberFormat="0" applyBorder="0" applyAlignment="0" applyProtection="0"/>
    <xf numFmtId="0" fontId="25" fillId="85" borderId="0" applyNumberFormat="0" applyBorder="0" applyAlignment="0" applyProtection="0"/>
    <xf numFmtId="0" fontId="25" fillId="85" borderId="0" applyNumberFormat="0" applyBorder="0" applyAlignment="0" applyProtection="0"/>
    <xf numFmtId="0" fontId="25" fillId="85" borderId="0" applyNumberFormat="0" applyBorder="0" applyAlignment="0" applyProtection="0"/>
    <xf numFmtId="0" fontId="25" fillId="85" borderId="0" applyNumberFormat="0" applyBorder="0" applyAlignment="0" applyProtection="0"/>
    <xf numFmtId="0" fontId="25" fillId="85" borderId="0" applyNumberFormat="0" applyBorder="0" applyAlignment="0" applyProtection="0"/>
    <xf numFmtId="0" fontId="23" fillId="36" borderId="0" applyNumberFormat="0" applyBorder="0" applyAlignment="0" applyProtection="0"/>
    <xf numFmtId="0" fontId="25" fillId="85" borderId="0" applyNumberFormat="0" applyBorder="0" applyAlignment="0" applyProtection="0"/>
    <xf numFmtId="0" fontId="25" fillId="85" borderId="0" applyNumberFormat="0" applyBorder="0" applyAlignment="0" applyProtection="0"/>
    <xf numFmtId="0" fontId="25" fillId="85" borderId="0" applyNumberFormat="0" applyBorder="0" applyAlignment="0" applyProtection="0"/>
    <xf numFmtId="0" fontId="163" fillId="26" borderId="0" applyNumberFormat="0" applyBorder="0" applyAlignment="0" applyProtection="0"/>
    <xf numFmtId="0" fontId="259" fillId="34" borderId="0" applyNumberFormat="0" applyBorder="0" applyAlignment="0" applyProtection="0"/>
    <xf numFmtId="183" fontId="30" fillId="19" borderId="5" applyNumberFormat="0" applyAlignment="0" applyProtection="0"/>
    <xf numFmtId="183" fontId="31" fillId="20" borderId="5" applyNumberFormat="0" applyAlignment="0" applyProtection="0"/>
    <xf numFmtId="183" fontId="33" fillId="0" borderId="7" applyNumberFormat="0" applyFill="0" applyAlignment="0" applyProtection="0"/>
    <xf numFmtId="0" fontId="164" fillId="73" borderId="5" applyNumberFormat="0" applyAlignment="0" applyProtection="0"/>
    <xf numFmtId="0" fontId="260" fillId="113" borderId="66" applyNumberFormat="0" applyAlignment="0" applyProtection="0"/>
    <xf numFmtId="0" fontId="46" fillId="27" borderId="10" applyNumberFormat="0" applyAlignment="0" applyProtection="0"/>
    <xf numFmtId="0" fontId="46" fillId="104" borderId="10" applyNumberFormat="0" applyAlignment="0" applyProtection="0"/>
    <xf numFmtId="183" fontId="40" fillId="0" borderId="0" applyNumberFormat="0" applyFill="0" applyBorder="0" applyAlignment="0" applyProtection="0"/>
    <xf numFmtId="183" fontId="41" fillId="0" borderId="11" applyNumberFormat="0" applyFill="0" applyAlignment="0" applyProtection="0"/>
    <xf numFmtId="183" fontId="42" fillId="0" borderId="12" applyNumberFormat="0" applyFill="0" applyAlignment="0" applyProtection="0"/>
    <xf numFmtId="183" fontId="43" fillId="0" borderId="13" applyNumberFormat="0" applyFill="0" applyAlignment="0" applyProtection="0"/>
    <xf numFmtId="183" fontId="43" fillId="0" borderId="0" applyNumberFormat="0" applyFill="0" applyBorder="0" applyAlignment="0" applyProtection="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68" fontId="158" fillId="0" borderId="0" applyFont="0" applyFill="0" applyBorder="0" applyAlignment="0" applyProtection="0"/>
    <xf numFmtId="168" fontId="158" fillId="0" borderId="0" applyFont="0" applyFill="0" applyBorder="0" applyAlignment="0" applyProtection="0"/>
    <xf numFmtId="168" fontId="158" fillId="0" borderId="0" applyFont="0" applyFill="0" applyBorder="0" applyAlignment="0" applyProtection="0"/>
    <xf numFmtId="168" fontId="158" fillId="0" borderId="0" applyFont="0" applyFill="0" applyBorder="0" applyAlignment="0" applyProtection="0"/>
    <xf numFmtId="168" fontId="158" fillId="0" borderId="0" applyFont="0" applyFill="0" applyBorder="0" applyAlignment="0" applyProtection="0"/>
    <xf numFmtId="168" fontId="158" fillId="0" borderId="0" applyFont="0" applyFill="0" applyBorder="0" applyAlignment="0" applyProtection="0"/>
    <xf numFmtId="168" fontId="158" fillId="0" borderId="0" applyFont="0" applyFill="0" applyBorder="0" applyAlignment="0" applyProtection="0"/>
    <xf numFmtId="168" fontId="158" fillId="0" borderId="0" applyFont="0" applyFill="0" applyBorder="0" applyAlignment="0" applyProtection="0"/>
    <xf numFmtId="168" fontId="158" fillId="0" borderId="0" applyFont="0" applyFill="0" applyBorder="0" applyAlignment="0" applyProtection="0"/>
    <xf numFmtId="168" fontId="158" fillId="0" borderId="0" applyFont="0" applyFill="0" applyBorder="0" applyAlignment="0" applyProtection="0"/>
    <xf numFmtId="168" fontId="158" fillId="0" borderId="0" applyFont="0" applyFill="0" applyBorder="0" applyAlignment="0" applyProtection="0"/>
    <xf numFmtId="216" fontId="174" fillId="0" borderId="0" applyFont="0" applyFill="0" applyBorder="0" applyAlignment="0" applyProtection="0"/>
    <xf numFmtId="216" fontId="174" fillId="0" borderId="0" applyFont="0" applyFill="0" applyBorder="0" applyAlignment="0" applyProtection="0"/>
    <xf numFmtId="224" fontId="174" fillId="0" borderId="0" applyFont="0" applyFill="0" applyBorder="0" applyAlignment="0" applyProtection="0"/>
    <xf numFmtId="183" fontId="45" fillId="3" borderId="14">
      <alignment horizontal="center" vertical="center"/>
    </xf>
    <xf numFmtId="183" fontId="46" fillId="40" borderId="10" applyNumberFormat="0" applyAlignment="0" applyProtection="0"/>
    <xf numFmtId="183" fontId="6" fillId="42" borderId="15">
      <alignment horizontal="center"/>
    </xf>
    <xf numFmtId="183" fontId="49" fillId="42" borderId="16">
      <alignment horizontal="center" vertical="top"/>
    </xf>
    <xf numFmtId="183" fontId="50" fillId="0" borderId="2" applyNumberFormat="0" applyFill="0" applyBorder="0" applyAlignment="0" applyProtection="0">
      <alignment horizontal="right"/>
    </xf>
    <xf numFmtId="183" fontId="39" fillId="40" borderId="10" applyNumberFormat="0" applyAlignment="0" applyProtection="0"/>
    <xf numFmtId="183" fontId="53" fillId="43" borderId="0" applyNumberFormat="0" applyBorder="0" applyAlignment="0" applyProtection="0"/>
    <xf numFmtId="183" fontId="53" fillId="44" borderId="0" applyNumberFormat="0" applyBorder="0" applyAlignment="0" applyProtection="0"/>
    <xf numFmtId="183" fontId="53" fillId="45" borderId="0" applyNumberFormat="0" applyBorder="0" applyAlignment="0" applyProtection="0"/>
    <xf numFmtId="183" fontId="4" fillId="46" borderId="0"/>
    <xf numFmtId="183" fontId="6" fillId="47" borderId="15">
      <alignment horizontal="center"/>
    </xf>
    <xf numFmtId="183" fontId="51" fillId="0" borderId="0" applyFont="0" applyFill="0" applyBorder="0" applyAlignment="0" applyProtection="0"/>
    <xf numFmtId="195" fontId="51" fillId="0" borderId="0" applyFont="0" applyFill="0" applyBorder="0" applyAlignment="0" applyProtection="0"/>
    <xf numFmtId="183" fontId="54" fillId="3" borderId="14">
      <alignment horizontal="center" vertical="center"/>
    </xf>
    <xf numFmtId="183" fontId="54" fillId="3" borderId="14">
      <alignment horizontal="center" vertical="center"/>
    </xf>
    <xf numFmtId="183" fontId="54" fillId="3" borderId="14">
      <alignment horizontal="center" vertical="center"/>
    </xf>
    <xf numFmtId="183" fontId="54" fillId="3" borderId="14">
      <alignment horizontal="center" vertical="center"/>
    </xf>
    <xf numFmtId="183" fontId="54" fillId="3" borderId="14">
      <alignment horizontal="center" vertical="center"/>
    </xf>
    <xf numFmtId="183" fontId="55" fillId="38" borderId="14">
      <alignment horizontal="center"/>
    </xf>
    <xf numFmtId="183" fontId="56" fillId="39" borderId="14">
      <alignment horizontal="center" vertical="center"/>
    </xf>
    <xf numFmtId="183" fontId="56" fillId="39" borderId="14">
      <alignment horizontal="center" vertical="center"/>
    </xf>
    <xf numFmtId="183" fontId="57" fillId="39" borderId="14">
      <alignment horizontal="center" vertical="center"/>
    </xf>
    <xf numFmtId="183" fontId="58" fillId="48" borderId="18">
      <alignment horizontal="center" vertical="center"/>
    </xf>
    <xf numFmtId="0" fontId="221" fillId="0" borderId="0" applyNumberFormat="0" applyFill="0" applyBorder="0" applyAlignment="0" applyProtection="0"/>
    <xf numFmtId="170" fontId="4" fillId="0" borderId="0" applyFont="0" applyFill="0" applyBorder="0" applyAlignment="0" applyProtection="0"/>
    <xf numFmtId="183" fontId="60" fillId="0" borderId="0" applyNumberFormat="0" applyFill="0" applyBorder="0" applyAlignment="0" applyProtection="0"/>
    <xf numFmtId="183" fontId="62" fillId="0" borderId="20" applyNumberFormat="0" applyFill="0" applyAlignment="0" applyProtection="0"/>
    <xf numFmtId="183" fontId="63" fillId="0" borderId="0" applyNumberFormat="0" applyFill="0" applyBorder="0" applyAlignment="0" applyProtection="0">
      <alignment vertical="top"/>
      <protection locked="0"/>
    </xf>
    <xf numFmtId="183" fontId="64" fillId="49" borderId="0" applyNumberFormat="0" applyBorder="0" applyAlignment="0" applyProtection="0"/>
    <xf numFmtId="0" fontId="64" fillId="86" borderId="0" applyNumberFormat="0" applyBorder="0" applyAlignment="0" applyProtection="0"/>
    <xf numFmtId="0" fontId="24" fillId="110" borderId="0" applyNumberFormat="0" applyBorder="0" applyAlignment="0" applyProtection="0"/>
    <xf numFmtId="183" fontId="67" fillId="50" borderId="7">
      <alignment vertical="top" wrapText="1"/>
    </xf>
    <xf numFmtId="183" fontId="68" fillId="0" borderId="21" applyNumberFormat="0" applyAlignment="0" applyProtection="0">
      <alignment horizontal="left" vertical="center"/>
    </xf>
    <xf numFmtId="183" fontId="68" fillId="0" borderId="22">
      <alignment horizontal="left" vertical="center"/>
    </xf>
    <xf numFmtId="0" fontId="165" fillId="0" borderId="56" applyNumberFormat="0" applyFill="0" applyAlignment="0" applyProtection="0"/>
    <xf numFmtId="225" fontId="210" fillId="0" borderId="0">
      <protection locked="0"/>
    </xf>
    <xf numFmtId="0" fontId="166" fillId="0" borderId="28" applyNumberFormat="0" applyFill="0" applyAlignment="0" applyProtection="0"/>
    <xf numFmtId="225" fontId="210" fillId="0" borderId="0">
      <protection locked="0"/>
    </xf>
    <xf numFmtId="0" fontId="167" fillId="0" borderId="57" applyNumberFormat="0" applyFill="0" applyAlignment="0" applyProtection="0"/>
    <xf numFmtId="0" fontId="167" fillId="0" borderId="76" applyNumberFormat="0" applyFill="0" applyAlignment="0" applyProtection="0"/>
    <xf numFmtId="0" fontId="167" fillId="0" borderId="0" applyNumberFormat="0" applyFill="0" applyBorder="0" applyAlignment="0" applyProtection="0"/>
    <xf numFmtId="183" fontId="70" fillId="3" borderId="7" applyNumberFormat="0">
      <alignment horizontal="left" vertical="top" wrapText="1"/>
    </xf>
    <xf numFmtId="183" fontId="72" fillId="0" borderId="23" applyNumberFormat="0" applyFill="0" applyAlignment="0" applyProtection="0"/>
    <xf numFmtId="0" fontId="168" fillId="35" borderId="5" applyNumberFormat="0" applyAlignment="0" applyProtection="0"/>
    <xf numFmtId="0" fontId="168" fillId="35" borderId="5" applyNumberFormat="0" applyAlignment="0" applyProtection="0"/>
    <xf numFmtId="0" fontId="168" fillId="35" borderId="5" applyNumberFormat="0" applyAlignment="0" applyProtection="0"/>
    <xf numFmtId="0" fontId="168" fillId="35" borderId="5" applyNumberFormat="0" applyAlignment="0" applyProtection="0"/>
    <xf numFmtId="0" fontId="168" fillId="35" borderId="5" applyNumberFormat="0" applyAlignment="0" applyProtection="0"/>
    <xf numFmtId="0" fontId="168" fillId="35" borderId="5" applyNumberFormat="0" applyAlignment="0" applyProtection="0"/>
    <xf numFmtId="0" fontId="31" fillId="20" borderId="5" applyNumberFormat="0" applyAlignment="0" applyProtection="0"/>
    <xf numFmtId="0" fontId="168" fillId="35" borderId="5" applyNumberFormat="0" applyAlignment="0" applyProtection="0"/>
    <xf numFmtId="0" fontId="168" fillId="35" borderId="5" applyNumberFormat="0" applyAlignment="0" applyProtection="0"/>
    <xf numFmtId="0" fontId="168" fillId="35" borderId="5" applyNumberFormat="0" applyAlignment="0" applyProtection="0"/>
    <xf numFmtId="183" fontId="74" fillId="0" borderId="0" applyNumberFormat="0" applyFill="0" applyBorder="0" applyAlignment="0">
      <protection locked="0"/>
    </xf>
    <xf numFmtId="183" fontId="80" fillId="20" borderId="5" applyNumberFormat="0" applyAlignment="0" applyProtection="0"/>
    <xf numFmtId="183" fontId="4" fillId="13" borderId="17" applyNumberFormat="0" applyFont="0" applyAlignment="0" applyProtection="0"/>
    <xf numFmtId="183" fontId="23" fillId="33" borderId="0" applyNumberFormat="0" applyBorder="0" applyAlignment="0" applyProtection="0"/>
    <xf numFmtId="183" fontId="23" fillId="28" borderId="0" applyNumberFormat="0" applyBorder="0" applyAlignment="0" applyProtection="0"/>
    <xf numFmtId="183" fontId="23" fillId="18" borderId="0" applyNumberFormat="0" applyBorder="0" applyAlignment="0" applyProtection="0"/>
    <xf numFmtId="183" fontId="23" fillId="54" borderId="0" applyNumberFormat="0" applyBorder="0" applyAlignment="0" applyProtection="0"/>
    <xf numFmtId="183" fontId="23" fillId="33" borderId="0" applyNumberFormat="0" applyBorder="0" applyAlignment="0" applyProtection="0"/>
    <xf numFmtId="183" fontId="23" fillId="55" borderId="0" applyNumberFormat="0" applyBorder="0" applyAlignment="0" applyProtection="0"/>
    <xf numFmtId="183" fontId="65" fillId="56" borderId="0" applyNumberFormat="0" applyBorder="0" applyAlignment="0" applyProtection="0"/>
    <xf numFmtId="183" fontId="81" fillId="14" borderId="26" applyNumberFormat="0" applyAlignment="0" applyProtection="0"/>
    <xf numFmtId="183" fontId="82" fillId="0" borderId="27" applyNumberFormat="0" applyFill="0" applyAlignment="0" applyProtection="0"/>
    <xf numFmtId="183" fontId="83" fillId="0" borderId="28" applyNumberFormat="0" applyFill="0" applyAlignment="0" applyProtection="0"/>
    <xf numFmtId="183" fontId="84" fillId="0" borderId="29" applyNumberFormat="0" applyFill="0" applyAlignment="0" applyProtection="0"/>
    <xf numFmtId="183" fontId="84" fillId="0" borderId="0" applyNumberFormat="0" applyFill="0" applyBorder="0" applyAlignment="0" applyProtection="0"/>
    <xf numFmtId="0" fontId="169" fillId="0" borderId="23" applyNumberFormat="0" applyFill="0" applyAlignment="0" applyProtection="0"/>
    <xf numFmtId="0" fontId="64" fillId="0" borderId="77" applyNumberFormat="0" applyFill="0" applyAlignment="0" applyProtection="0"/>
    <xf numFmtId="183" fontId="59" fillId="0" borderId="0" applyNumberFormat="0" applyFill="0" applyBorder="0" applyAlignment="0" applyProtection="0"/>
    <xf numFmtId="183" fontId="78" fillId="3" borderId="31"/>
    <xf numFmtId="183" fontId="78" fillId="3" borderId="14"/>
    <xf numFmtId="183" fontId="78" fillId="3" borderId="32"/>
    <xf numFmtId="183" fontId="78" fillId="3" borderId="31"/>
    <xf numFmtId="183" fontId="78" fillId="3" borderId="33">
      <protection hidden="1"/>
    </xf>
    <xf numFmtId="183" fontId="85" fillId="31" borderId="34">
      <alignment horizontal="center" vertical="center"/>
    </xf>
    <xf numFmtId="183" fontId="86" fillId="2" borderId="5">
      <alignment horizontal="center" vertical="center"/>
      <protection locked="0"/>
    </xf>
    <xf numFmtId="183" fontId="86" fillId="31" borderId="35">
      <alignment horizontal="centerContinuous" vertical="center"/>
    </xf>
    <xf numFmtId="183" fontId="87" fillId="3" borderId="36">
      <alignment horizontal="centerContinuous"/>
    </xf>
    <xf numFmtId="183" fontId="88" fillId="3" borderId="36">
      <alignment horizontal="centerContinuous"/>
    </xf>
    <xf numFmtId="183" fontId="88" fillId="3" borderId="37">
      <alignment horizontal="centerContinuous"/>
    </xf>
    <xf numFmtId="183" fontId="89" fillId="3" borderId="14"/>
    <xf numFmtId="183" fontId="88" fillId="3" borderId="33"/>
    <xf numFmtId="183" fontId="89" fillId="3" borderId="31"/>
    <xf numFmtId="183" fontId="90" fillId="3" borderId="32"/>
    <xf numFmtId="183" fontId="91" fillId="57" borderId="0" applyNumberFormat="0" applyBorder="0" applyAlignment="0" applyProtection="0"/>
    <xf numFmtId="0" fontId="91" fillId="35" borderId="0" applyNumberFormat="0" applyBorder="0" applyAlignment="0" applyProtection="0"/>
    <xf numFmtId="0" fontId="64" fillId="35" borderId="0" applyNumberFormat="0" applyBorder="0" applyAlignment="0" applyProtection="0"/>
    <xf numFmtId="0" fontId="4" fillId="0" borderId="0"/>
    <xf numFmtId="0" fontId="158" fillId="0" borderId="0"/>
    <xf numFmtId="0" fontId="4" fillId="0" borderId="0"/>
    <xf numFmtId="0" fontId="4" fillId="0" borderId="0"/>
    <xf numFmtId="0" fontId="53" fillId="0" borderId="58" applyNumberFormat="0" applyFill="0" applyAlignment="0" applyProtection="0"/>
    <xf numFmtId="0" fontId="27" fillId="0" borderId="0"/>
    <xf numFmtId="0" fontId="4" fillId="0" borderId="0"/>
    <xf numFmtId="0" fontId="4" fillId="0" borderId="0"/>
    <xf numFmtId="183" fontId="4" fillId="0" borderId="0"/>
    <xf numFmtId="183" fontId="4" fillId="0" borderId="0"/>
    <xf numFmtId="183" fontId="4" fillId="0" borderId="0"/>
    <xf numFmtId="183" fontId="4" fillId="0" borderId="0"/>
    <xf numFmtId="0" fontId="4" fillId="0" borderId="0"/>
    <xf numFmtId="0" fontId="231" fillId="0" borderId="0">
      <alignment horizontal="left"/>
    </xf>
    <xf numFmtId="183" fontId="4" fillId="0" borderId="0"/>
    <xf numFmtId="0" fontId="3" fillId="0" borderId="0"/>
    <xf numFmtId="183" fontId="3" fillId="0" borderId="0"/>
    <xf numFmtId="183" fontId="4" fillId="0" borderId="0"/>
    <xf numFmtId="183" fontId="4" fillId="0" borderId="0"/>
    <xf numFmtId="0" fontId="4" fillId="0" borderId="0"/>
    <xf numFmtId="183" fontId="4" fillId="0" borderId="0"/>
    <xf numFmtId="0" fontId="4" fillId="0" borderId="0"/>
    <xf numFmtId="0" fontId="174" fillId="0" borderId="0"/>
    <xf numFmtId="183" fontId="21" fillId="0" borderId="0"/>
    <xf numFmtId="183" fontId="3" fillId="0" borderId="0"/>
    <xf numFmtId="0" fontId="3" fillId="0" borderId="0"/>
    <xf numFmtId="0" fontId="21" fillId="0" borderId="0"/>
    <xf numFmtId="0" fontId="66" fillId="0" borderId="0"/>
    <xf numFmtId="183" fontId="4" fillId="0" borderId="0"/>
    <xf numFmtId="183" fontId="4" fillId="0" borderId="0"/>
    <xf numFmtId="0" fontId="4" fillId="0" borderId="0"/>
    <xf numFmtId="175" fontId="4" fillId="0" borderId="0"/>
    <xf numFmtId="0" fontId="4" fillId="0" borderId="0"/>
    <xf numFmtId="0" fontId="4" fillId="0" borderId="0"/>
    <xf numFmtId="0" fontId="158" fillId="0" borderId="0"/>
    <xf numFmtId="0" fontId="158" fillId="0" borderId="0"/>
    <xf numFmtId="0" fontId="158" fillId="0" borderId="0"/>
    <xf numFmtId="0" fontId="4" fillId="0" borderId="0"/>
    <xf numFmtId="0" fontId="158" fillId="0" borderId="0"/>
    <xf numFmtId="0" fontId="158" fillId="0" borderId="0"/>
    <xf numFmtId="183" fontId="94" fillId="3" borderId="0">
      <protection locked="0"/>
    </xf>
    <xf numFmtId="183" fontId="95" fillId="3" borderId="0">
      <protection hidden="1"/>
    </xf>
    <xf numFmtId="183" fontId="4" fillId="34" borderId="17" applyNumberFormat="0" applyFont="0" applyAlignment="0" applyProtection="0"/>
    <xf numFmtId="183" fontId="4" fillId="34" borderId="17" applyNumberFormat="0" applyFont="0" applyAlignment="0" applyProtection="0"/>
    <xf numFmtId="0" fontId="4" fillId="34" borderId="17" applyNumberFormat="0" applyFont="0" applyAlignment="0" applyProtection="0"/>
    <xf numFmtId="0" fontId="49" fillId="34" borderId="66" applyNumberFormat="0" applyFont="0" applyAlignment="0" applyProtection="0"/>
    <xf numFmtId="183" fontId="27" fillId="13" borderId="17" applyNumberFormat="0" applyFont="0" applyAlignment="0" applyProtection="0"/>
    <xf numFmtId="183" fontId="4" fillId="58" borderId="0"/>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97" fillId="16" borderId="0" applyNumberFormat="0" applyBorder="0" applyAlignment="0" applyProtection="0"/>
    <xf numFmtId="183" fontId="98" fillId="0" borderId="39" applyNumberFormat="0" applyFill="0" applyAlignment="0" applyProtection="0"/>
    <xf numFmtId="0" fontId="132" fillId="73" borderId="26" applyNumberFormat="0" applyAlignment="0" applyProtection="0"/>
    <xf numFmtId="0" fontId="132" fillId="113" borderId="26" applyNumberFormat="0" applyAlignment="0" applyProtection="0"/>
    <xf numFmtId="9" fontId="4" fillId="0" borderId="0" applyFont="0" applyFill="0" applyBorder="0" applyAlignment="0" applyProtection="0"/>
    <xf numFmtId="183" fontId="99" fillId="38" borderId="14">
      <alignment horizontal="center" vertical="center"/>
    </xf>
    <xf numFmtId="183" fontId="29" fillId="59" borderId="0" applyNumberFormat="0" applyBorder="0" applyAlignment="0" applyProtection="0"/>
    <xf numFmtId="183" fontId="4" fillId="0" borderId="0"/>
    <xf numFmtId="4" fontId="66" fillId="57" borderId="66" applyNumberFormat="0" applyProtection="0">
      <alignment vertical="center"/>
    </xf>
    <xf numFmtId="183" fontId="4" fillId="0" borderId="0"/>
    <xf numFmtId="4" fontId="261" fillId="60" borderId="66" applyNumberFormat="0" applyProtection="0">
      <alignment vertical="center"/>
    </xf>
    <xf numFmtId="183" fontId="4" fillId="0" borderId="0"/>
    <xf numFmtId="4" fontId="66" fillId="60" borderId="66" applyNumberFormat="0" applyProtection="0">
      <alignment horizontal="left" vertical="center" indent="1"/>
    </xf>
    <xf numFmtId="183" fontId="100" fillId="60" borderId="41" applyNumberFormat="0" applyProtection="0">
      <alignment horizontal="left" vertical="top" indent="1"/>
    </xf>
    <xf numFmtId="183" fontId="100" fillId="57" borderId="41" applyNumberFormat="0" applyProtection="0">
      <alignment horizontal="left" vertical="top" indent="1"/>
    </xf>
    <xf numFmtId="183" fontId="4" fillId="0" borderId="0"/>
    <xf numFmtId="0" fontId="100" fillId="60" borderId="41" applyNumberFormat="0" applyProtection="0">
      <alignment horizontal="left" vertical="top" indent="1"/>
    </xf>
    <xf numFmtId="183" fontId="4" fillId="0" borderId="0"/>
    <xf numFmtId="4" fontId="173" fillId="65" borderId="0" applyNumberFormat="0" applyProtection="0">
      <alignment horizontal="left" vertical="center" indent="1"/>
    </xf>
    <xf numFmtId="183" fontId="4" fillId="0" borderId="0"/>
    <xf numFmtId="4" fontId="66" fillId="16" borderId="66" applyNumberFormat="0" applyProtection="0">
      <alignment horizontal="right" vertical="center"/>
    </xf>
    <xf numFmtId="183" fontId="4" fillId="0" borderId="0"/>
    <xf numFmtId="4" fontId="66" fillId="96" borderId="66" applyNumberFormat="0" applyProtection="0">
      <alignment horizontal="right" vertical="center"/>
    </xf>
    <xf numFmtId="183" fontId="4" fillId="0" borderId="0"/>
    <xf numFmtId="4" fontId="66" fillId="28" borderId="15" applyNumberFormat="0" applyProtection="0">
      <alignment horizontal="right" vertical="center"/>
    </xf>
    <xf numFmtId="183" fontId="4" fillId="0" borderId="0"/>
    <xf numFmtId="4" fontId="66" fillId="55" borderId="66" applyNumberFormat="0" applyProtection="0">
      <alignment horizontal="right" vertical="center"/>
    </xf>
    <xf numFmtId="183" fontId="4" fillId="0" borderId="0"/>
    <xf numFmtId="4" fontId="66" fillId="62" borderId="66" applyNumberFormat="0" applyProtection="0">
      <alignment horizontal="right" vertical="center"/>
    </xf>
    <xf numFmtId="183" fontId="4" fillId="0" borderId="0"/>
    <xf numFmtId="4" fontId="66" fillId="36" borderId="66" applyNumberFormat="0" applyProtection="0">
      <alignment horizontal="right" vertical="center"/>
    </xf>
    <xf numFmtId="183" fontId="4" fillId="0" borderId="0"/>
    <xf numFmtId="4" fontId="66" fillId="18" borderId="66" applyNumberFormat="0" applyProtection="0">
      <alignment horizontal="right" vertical="center"/>
    </xf>
    <xf numFmtId="183" fontId="4" fillId="0" borderId="0"/>
    <xf numFmtId="4" fontId="66" fillId="56" borderId="66" applyNumberFormat="0" applyProtection="0">
      <alignment horizontal="right" vertical="center"/>
    </xf>
    <xf numFmtId="183" fontId="4" fillId="0" borderId="0"/>
    <xf numFmtId="4" fontId="66" fillId="63" borderId="66" applyNumberFormat="0" applyProtection="0">
      <alignment horizontal="right" vertical="center"/>
    </xf>
    <xf numFmtId="183" fontId="4" fillId="0" borderId="0"/>
    <xf numFmtId="4" fontId="66" fillId="64" borderId="15" applyNumberFormat="0" applyProtection="0">
      <alignment horizontal="left" vertical="center" indent="1"/>
    </xf>
    <xf numFmtId="183" fontId="4" fillId="0" borderId="0"/>
    <xf numFmtId="0" fontId="4" fillId="0" borderId="0"/>
    <xf numFmtId="183" fontId="4" fillId="0" borderId="0"/>
    <xf numFmtId="4" fontId="27" fillId="17" borderId="15" applyNumberFormat="0" applyProtection="0">
      <alignment horizontal="left" vertical="center" indent="1"/>
    </xf>
    <xf numFmtId="4" fontId="102" fillId="17" borderId="0" applyNumberFormat="0" applyProtection="0">
      <alignment horizontal="left" vertical="center" indent="1"/>
    </xf>
    <xf numFmtId="183" fontId="4" fillId="0" borderId="0"/>
    <xf numFmtId="4" fontId="66" fillId="11" borderId="66" applyNumberFormat="0" applyProtection="0">
      <alignment horizontal="right" vertical="center"/>
    </xf>
    <xf numFmtId="4" fontId="5" fillId="66" borderId="41" applyNumberFormat="0" applyProtection="0">
      <alignment horizontal="right" vertical="center"/>
    </xf>
    <xf numFmtId="4" fontId="5" fillId="66" borderId="0" applyNumberFormat="0" applyProtection="0">
      <alignment horizontal="left" vertical="center" indent="1"/>
    </xf>
    <xf numFmtId="0" fontId="4" fillId="0" borderId="0"/>
    <xf numFmtId="183" fontId="4" fillId="0" borderId="0"/>
    <xf numFmtId="4" fontId="66" fillId="42" borderId="15" applyNumberFormat="0" applyProtection="0">
      <alignment horizontal="left" vertical="center" indent="1"/>
    </xf>
    <xf numFmtId="4" fontId="66" fillId="42" borderId="15" applyNumberFormat="0" applyProtection="0">
      <alignment horizontal="left" vertical="center" indent="1"/>
    </xf>
    <xf numFmtId="4" fontId="5" fillId="42" borderId="0" applyNumberFormat="0" applyProtection="0">
      <alignment horizontal="left" vertical="center" indent="1"/>
    </xf>
    <xf numFmtId="4" fontId="66" fillId="11" borderId="15" applyNumberFormat="0" applyProtection="0">
      <alignment horizontal="left" vertical="center" indent="1"/>
    </xf>
    <xf numFmtId="183" fontId="4" fillId="0" borderId="0"/>
    <xf numFmtId="4" fontId="5" fillId="65" borderId="0" applyNumberFormat="0" applyProtection="0">
      <alignment horizontal="left" vertical="center" indent="1"/>
    </xf>
    <xf numFmtId="4" fontId="66" fillId="11" borderId="15" applyNumberFormat="0" applyProtection="0">
      <alignment horizontal="left" vertical="center" indent="1"/>
    </xf>
    <xf numFmtId="4" fontId="5" fillId="88" borderId="26" applyNumberFormat="0" applyProtection="0">
      <alignment horizontal="left" vertical="center" indent="1"/>
    </xf>
    <xf numFmtId="183" fontId="4" fillId="65" borderId="41" applyNumberFormat="0" applyProtection="0">
      <alignment horizontal="left" vertical="center" indent="1"/>
    </xf>
    <xf numFmtId="183" fontId="4" fillId="17" borderId="41" applyNumberFormat="0" applyProtection="0">
      <alignment horizontal="left" vertical="center" indent="1"/>
    </xf>
    <xf numFmtId="183" fontId="4" fillId="17" borderId="41" applyNumberFormat="0" applyProtection="0">
      <alignment horizontal="left" vertical="center" indent="1"/>
    </xf>
    <xf numFmtId="183" fontId="4" fillId="0" borderId="0"/>
    <xf numFmtId="0" fontId="4" fillId="65" borderId="41" applyNumberFormat="0" applyProtection="0">
      <alignment horizontal="left" vertical="center" indent="1"/>
    </xf>
    <xf numFmtId="0" fontId="4" fillId="17" borderId="41" applyNumberFormat="0" applyProtection="0">
      <alignment horizontal="left" vertical="center" indent="1"/>
    </xf>
    <xf numFmtId="183" fontId="4" fillId="65" borderId="41" applyNumberFormat="0" applyProtection="0">
      <alignment horizontal="left" vertical="top" indent="1"/>
    </xf>
    <xf numFmtId="183" fontId="4" fillId="17" borderId="41" applyNumberFormat="0" applyProtection="0">
      <alignment horizontal="left" vertical="top" indent="1"/>
    </xf>
    <xf numFmtId="183" fontId="4" fillId="17" borderId="41" applyNumberFormat="0" applyProtection="0">
      <alignment horizontal="left" vertical="top" indent="1"/>
    </xf>
    <xf numFmtId="183" fontId="4" fillId="0" borderId="0"/>
    <xf numFmtId="0" fontId="4" fillId="65" borderId="41" applyNumberFormat="0" applyProtection="0">
      <alignment horizontal="left" vertical="top" indent="1"/>
    </xf>
    <xf numFmtId="0" fontId="4" fillId="0" borderId="0"/>
    <xf numFmtId="0" fontId="49" fillId="17" borderId="41" applyNumberFormat="0" applyProtection="0">
      <alignment horizontal="left" vertical="top" indent="1"/>
    </xf>
    <xf numFmtId="183" fontId="4" fillId="61" borderId="41" applyNumberFormat="0" applyProtection="0">
      <alignment horizontal="left" vertical="center" indent="1"/>
    </xf>
    <xf numFmtId="183" fontId="4" fillId="11" borderId="41" applyNumberFormat="0" applyProtection="0">
      <alignment horizontal="left" vertical="center" indent="1"/>
    </xf>
    <xf numFmtId="183" fontId="4" fillId="11" borderId="41" applyNumberFormat="0" applyProtection="0">
      <alignment horizontal="left" vertical="center" indent="1"/>
    </xf>
    <xf numFmtId="183" fontId="4" fillId="0" borderId="0"/>
    <xf numFmtId="0" fontId="4" fillId="61" borderId="41" applyNumberFormat="0" applyProtection="0">
      <alignment horizontal="left" vertical="center" indent="1"/>
    </xf>
    <xf numFmtId="0" fontId="4" fillId="0" borderId="0"/>
    <xf numFmtId="0" fontId="4" fillId="11" borderId="41" applyNumberFormat="0" applyProtection="0">
      <alignment horizontal="left" vertical="center" indent="1"/>
    </xf>
    <xf numFmtId="183" fontId="4" fillId="61" borderId="41" applyNumberFormat="0" applyProtection="0">
      <alignment horizontal="left" vertical="top" indent="1"/>
    </xf>
    <xf numFmtId="183" fontId="4" fillId="11" borderId="41" applyNumberFormat="0" applyProtection="0">
      <alignment horizontal="left" vertical="top" indent="1"/>
    </xf>
    <xf numFmtId="183" fontId="4" fillId="11" borderId="41" applyNumberFormat="0" applyProtection="0">
      <alignment horizontal="left" vertical="top" indent="1"/>
    </xf>
    <xf numFmtId="183" fontId="4" fillId="0" borderId="0"/>
    <xf numFmtId="0" fontId="4" fillId="61" borderId="41" applyNumberFormat="0" applyProtection="0">
      <alignment horizontal="left" vertical="top" indent="1"/>
    </xf>
    <xf numFmtId="0" fontId="4" fillId="0" borderId="0"/>
    <xf numFmtId="183" fontId="4" fillId="66" borderId="41" applyNumberFormat="0" applyProtection="0">
      <alignment horizontal="left" vertical="center" indent="1"/>
    </xf>
    <xf numFmtId="183" fontId="4" fillId="15" borderId="41" applyNumberFormat="0" applyProtection="0">
      <alignment horizontal="left" vertical="center" indent="1"/>
    </xf>
    <xf numFmtId="183" fontId="4" fillId="15" borderId="41" applyNumberFormat="0" applyProtection="0">
      <alignment horizontal="left" vertical="center" indent="1"/>
    </xf>
    <xf numFmtId="183" fontId="4" fillId="0" borderId="0"/>
    <xf numFmtId="0" fontId="4" fillId="66" borderId="41" applyNumberFormat="0" applyProtection="0">
      <alignment horizontal="left" vertical="center" indent="1"/>
    </xf>
    <xf numFmtId="0" fontId="4" fillId="0" borderId="0"/>
    <xf numFmtId="0" fontId="4" fillId="15" borderId="41" applyNumberFormat="0" applyProtection="0">
      <alignment horizontal="left" vertical="center" indent="1"/>
    </xf>
    <xf numFmtId="183" fontId="4" fillId="66" borderId="41" applyNumberFormat="0" applyProtection="0">
      <alignment horizontal="left" vertical="top" indent="1"/>
    </xf>
    <xf numFmtId="183" fontId="4" fillId="15" borderId="41" applyNumberFormat="0" applyProtection="0">
      <alignment horizontal="left" vertical="top" indent="1"/>
    </xf>
    <xf numFmtId="183" fontId="4" fillId="15" borderId="41" applyNumberFormat="0" applyProtection="0">
      <alignment horizontal="left" vertical="top" indent="1"/>
    </xf>
    <xf numFmtId="183" fontId="4" fillId="0" borderId="0"/>
    <xf numFmtId="0" fontId="4" fillId="66" borderId="41" applyNumberFormat="0" applyProtection="0">
      <alignment horizontal="left" vertical="top" indent="1"/>
    </xf>
    <xf numFmtId="0" fontId="4" fillId="0" borderId="0"/>
    <xf numFmtId="183" fontId="4" fillId="67" borderId="41" applyNumberFormat="0" applyProtection="0">
      <alignment horizontal="left" vertical="center" indent="1"/>
    </xf>
    <xf numFmtId="183" fontId="4" fillId="42" borderId="41" applyNumberFormat="0" applyProtection="0">
      <alignment horizontal="left" vertical="center" indent="1"/>
    </xf>
    <xf numFmtId="183" fontId="4" fillId="42" borderId="41" applyNumberFormat="0" applyProtection="0">
      <alignment horizontal="left" vertical="center" indent="1"/>
    </xf>
    <xf numFmtId="183" fontId="4" fillId="0" borderId="0"/>
    <xf numFmtId="0" fontId="4" fillId="67" borderId="41" applyNumberFormat="0" applyProtection="0">
      <alignment horizontal="left" vertical="center" indent="1"/>
    </xf>
    <xf numFmtId="0" fontId="4" fillId="0" borderId="0"/>
    <xf numFmtId="0" fontId="4" fillId="42" borderId="41" applyNumberFormat="0" applyProtection="0">
      <alignment horizontal="left" vertical="center" indent="1"/>
    </xf>
    <xf numFmtId="183" fontId="4" fillId="67" borderId="41" applyNumberFormat="0" applyProtection="0">
      <alignment horizontal="left" vertical="top" indent="1"/>
    </xf>
    <xf numFmtId="183" fontId="4" fillId="42" borderId="41" applyNumberFormat="0" applyProtection="0">
      <alignment horizontal="left" vertical="top" indent="1"/>
    </xf>
    <xf numFmtId="183" fontId="4" fillId="42" borderId="41" applyNumberFormat="0" applyProtection="0">
      <alignment horizontal="left" vertical="top" indent="1"/>
    </xf>
    <xf numFmtId="183" fontId="4" fillId="0" borderId="0"/>
    <xf numFmtId="0" fontId="4" fillId="67" borderId="41" applyNumberFormat="0" applyProtection="0">
      <alignment horizontal="left" vertical="top" indent="1"/>
    </xf>
    <xf numFmtId="0" fontId="4" fillId="0" borderId="0"/>
    <xf numFmtId="183" fontId="4" fillId="0" borderId="0"/>
    <xf numFmtId="183" fontId="4" fillId="14" borderId="2" applyNumberFormat="0">
      <protection locked="0"/>
    </xf>
    <xf numFmtId="183" fontId="4" fillId="14" borderId="2" applyNumberFormat="0">
      <protection locked="0"/>
    </xf>
    <xf numFmtId="183" fontId="103" fillId="17" borderId="43" applyBorder="0"/>
    <xf numFmtId="183" fontId="4" fillId="0" borderId="0"/>
    <xf numFmtId="4" fontId="263" fillId="13" borderId="41" applyNumberFormat="0" applyProtection="0">
      <alignment vertical="center"/>
    </xf>
    <xf numFmtId="183" fontId="4" fillId="0" borderId="0"/>
    <xf numFmtId="4" fontId="261" fillId="51" borderId="2" applyNumberFormat="0" applyProtection="0">
      <alignment vertical="center"/>
    </xf>
    <xf numFmtId="183" fontId="4" fillId="0" borderId="0"/>
    <xf numFmtId="4" fontId="263" fillId="19" borderId="41" applyNumberFormat="0" applyProtection="0">
      <alignment horizontal="left" vertical="center" indent="1"/>
    </xf>
    <xf numFmtId="183" fontId="35" fillId="51" borderId="41" applyNumberFormat="0" applyProtection="0">
      <alignment horizontal="left" vertical="top" indent="1"/>
    </xf>
    <xf numFmtId="183" fontId="35" fillId="13" borderId="41" applyNumberFormat="0" applyProtection="0">
      <alignment horizontal="left" vertical="top" indent="1"/>
    </xf>
    <xf numFmtId="183" fontId="4" fillId="0" borderId="0"/>
    <xf numFmtId="0" fontId="35" fillId="51" borderId="41" applyNumberFormat="0" applyProtection="0">
      <alignment horizontal="left" vertical="top" indent="1"/>
    </xf>
    <xf numFmtId="4" fontId="35" fillId="90" borderId="26" applyNumberFormat="0" applyProtection="0">
      <alignment horizontal="right" vertical="center"/>
    </xf>
    <xf numFmtId="4" fontId="5" fillId="67" borderId="41" applyNumberFormat="0" applyProtection="0">
      <alignment horizontal="right" vertical="center"/>
    </xf>
    <xf numFmtId="0" fontId="4" fillId="0" borderId="0"/>
    <xf numFmtId="183" fontId="4" fillId="0" borderId="0"/>
    <xf numFmtId="4" fontId="102" fillId="66" borderId="41" applyNumberFormat="0" applyProtection="0">
      <alignment horizontal="left" vertical="center" indent="1"/>
    </xf>
    <xf numFmtId="4" fontId="66" fillId="33" borderId="66" applyNumberFormat="0" applyProtection="0">
      <alignment horizontal="left" vertical="center" indent="1"/>
    </xf>
    <xf numFmtId="4" fontId="152" fillId="66" borderId="41" applyNumberFormat="0" applyProtection="0">
      <alignment horizontal="left" vertical="center" indent="1"/>
    </xf>
    <xf numFmtId="183" fontId="35" fillId="61" borderId="41" applyNumberFormat="0" applyProtection="0">
      <alignment horizontal="left" vertical="top" indent="1"/>
    </xf>
    <xf numFmtId="183" fontId="35" fillId="11" borderId="41" applyNumberFormat="0" applyProtection="0">
      <alignment horizontal="left" vertical="top" indent="1"/>
    </xf>
    <xf numFmtId="183" fontId="4" fillId="0" borderId="0"/>
    <xf numFmtId="0" fontId="35" fillId="61" borderId="41" applyNumberFormat="0" applyProtection="0">
      <alignment horizontal="left" vertical="top" indent="1"/>
    </xf>
    <xf numFmtId="0" fontId="263" fillId="11" borderId="41" applyNumberFormat="0" applyProtection="0">
      <alignment horizontal="left" vertical="top" indent="1"/>
    </xf>
    <xf numFmtId="183" fontId="4" fillId="0" borderId="0"/>
    <xf numFmtId="4" fontId="105" fillId="61" borderId="64" applyNumberFormat="0" applyProtection="0">
      <alignment horizontal="left" vertical="center" indent="1"/>
    </xf>
    <xf numFmtId="4" fontId="264" fillId="68" borderId="15" applyNumberFormat="0" applyProtection="0">
      <alignment horizontal="left" vertical="center" indent="1"/>
    </xf>
    <xf numFmtId="0" fontId="268" fillId="0" borderId="0"/>
    <xf numFmtId="183" fontId="66" fillId="69" borderId="2"/>
    <xf numFmtId="183" fontId="4" fillId="0" borderId="0"/>
    <xf numFmtId="4" fontId="265" fillId="14" borderId="66" applyNumberFormat="0" applyProtection="0">
      <alignment horizontal="right" vertical="center"/>
    </xf>
    <xf numFmtId="183" fontId="107" fillId="70" borderId="0"/>
    <xf numFmtId="183" fontId="108" fillId="70" borderId="0"/>
    <xf numFmtId="183" fontId="109" fillId="70" borderId="44"/>
    <xf numFmtId="183" fontId="109" fillId="70" borderId="0"/>
    <xf numFmtId="183" fontId="107" fillId="2" borderId="44">
      <protection locked="0"/>
    </xf>
    <xf numFmtId="183" fontId="107" fillId="70" borderId="0"/>
    <xf numFmtId="183" fontId="110" fillId="48" borderId="0"/>
    <xf numFmtId="183" fontId="110" fillId="71" borderId="0"/>
    <xf numFmtId="183" fontId="110" fillId="72" borderId="0"/>
    <xf numFmtId="183" fontId="92" fillId="20" borderId="0" applyNumberFormat="0" applyBorder="0" applyAlignment="0" applyProtection="0"/>
    <xf numFmtId="183" fontId="111" fillId="0" borderId="0" applyNumberFormat="0" applyFill="0" applyBorder="0" applyAlignment="0" applyProtection="0"/>
    <xf numFmtId="183" fontId="4" fillId="0" borderId="0"/>
    <xf numFmtId="183" fontId="4" fillId="0" borderId="0"/>
    <xf numFmtId="183" fontId="115" fillId="73" borderId="0"/>
    <xf numFmtId="183" fontId="115" fillId="73" borderId="0"/>
    <xf numFmtId="183" fontId="115" fillId="73" borderId="0"/>
    <xf numFmtId="183" fontId="115" fillId="73" borderId="0"/>
    <xf numFmtId="183" fontId="115" fillId="73" borderId="0"/>
    <xf numFmtId="183" fontId="115" fillId="73" borderId="0"/>
    <xf numFmtId="183" fontId="115" fillId="73" borderId="0"/>
    <xf numFmtId="183" fontId="115" fillId="73" borderId="0"/>
    <xf numFmtId="183" fontId="52" fillId="0" borderId="0" applyNumberFormat="0" applyFill="0" applyBorder="0" applyProtection="0">
      <alignment horizontal="center"/>
    </xf>
    <xf numFmtId="183" fontId="116" fillId="0" borderId="0" applyNumberFormat="0" applyFill="0" applyBorder="0" applyProtection="0">
      <alignment horizontal="center"/>
    </xf>
    <xf numFmtId="183" fontId="117" fillId="0" borderId="0"/>
    <xf numFmtId="183" fontId="32" fillId="0" borderId="45" applyNumberFormat="0" applyAlignment="0" applyProtection="0"/>
    <xf numFmtId="183" fontId="4" fillId="0" borderId="0" applyNumberFormat="0" applyFont="0" applyAlignment="0" applyProtection="0"/>
    <xf numFmtId="183" fontId="118" fillId="0" borderId="45" applyNumberFormat="0" applyAlignment="0" applyProtection="0">
      <alignment horizontal="left" vertical="top"/>
    </xf>
    <xf numFmtId="183" fontId="119" fillId="0" borderId="0" applyNumberFormat="0" applyProtection="0">
      <alignment horizontal="left" vertical="top"/>
    </xf>
    <xf numFmtId="183" fontId="4" fillId="0" borderId="0" applyNumberFormat="0" applyFont="0" applyAlignment="0" applyProtection="0"/>
    <xf numFmtId="183" fontId="119" fillId="0" borderId="0" applyNumberFormat="0" applyFill="0" applyBorder="0" applyProtection="0"/>
    <xf numFmtId="183" fontId="120" fillId="0" borderId="0" applyNumberFormat="0" applyFill="0" applyBorder="0" applyProtection="0">
      <alignment vertical="top"/>
    </xf>
    <xf numFmtId="183" fontId="121" fillId="0" borderId="22" applyNumberFormat="0" applyProtection="0">
      <alignment horizontal="left" vertical="top"/>
    </xf>
    <xf numFmtId="183" fontId="121" fillId="0" borderId="22" applyNumberFormat="0" applyProtection="0">
      <alignment horizontal="right" vertical="top"/>
    </xf>
    <xf numFmtId="183" fontId="118" fillId="0" borderId="0" applyNumberFormat="0" applyProtection="0">
      <alignment horizontal="left" vertical="top"/>
    </xf>
    <xf numFmtId="183" fontId="118" fillId="0" borderId="0" applyNumberFormat="0" applyProtection="0">
      <alignment horizontal="right" vertical="top"/>
    </xf>
    <xf numFmtId="183" fontId="32" fillId="0" borderId="0" applyNumberFormat="0" applyProtection="0">
      <alignment horizontal="left" vertical="top"/>
    </xf>
    <xf numFmtId="183" fontId="32" fillId="0" borderId="0" applyNumberFormat="0" applyProtection="0">
      <alignment horizontal="right" vertical="top"/>
    </xf>
    <xf numFmtId="183" fontId="4" fillId="0" borderId="46" applyNumberFormat="0" applyFont="0" applyAlignment="0" applyProtection="0"/>
    <xf numFmtId="183" fontId="4" fillId="0" borderId="47" applyNumberFormat="0" applyFont="0" applyAlignment="0" applyProtection="0"/>
    <xf numFmtId="183" fontId="4" fillId="0" borderId="48" applyNumberFormat="0" applyFont="0" applyAlignment="0" applyProtection="0"/>
    <xf numFmtId="183" fontId="118" fillId="0" borderId="22" applyNumberFormat="0" applyFill="0" applyAlignment="0" applyProtection="0"/>
    <xf numFmtId="183" fontId="32" fillId="0" borderId="49" applyNumberFormat="0" applyFont="0" applyFill="0" applyAlignment="0" applyProtection="0">
      <alignment horizontal="left" vertical="top"/>
    </xf>
    <xf numFmtId="183" fontId="118" fillId="0" borderId="7" applyNumberFormat="0" applyFill="0" applyAlignment="0" applyProtection="0">
      <alignment vertical="top"/>
    </xf>
    <xf numFmtId="183" fontId="123" fillId="14" borderId="5" applyNumberFormat="0" applyAlignment="0" applyProtection="0"/>
    <xf numFmtId="9" fontId="51" fillId="0" borderId="0" applyFont="0" applyFill="0" applyBorder="0" applyAlignment="0" applyProtection="0"/>
    <xf numFmtId="183" fontId="126" fillId="3" borderId="8">
      <alignment horizontal="center"/>
    </xf>
    <xf numFmtId="183" fontId="130" fillId="0" borderId="0" applyNumberFormat="0" applyFill="0" applyBorder="0" applyAlignment="0" applyProtection="0"/>
    <xf numFmtId="0" fontId="170" fillId="0" borderId="0" applyNumberFormat="0" applyFill="0" applyBorder="0" applyAlignment="0" applyProtection="0"/>
    <xf numFmtId="183" fontId="53" fillId="0" borderId="53" applyNumberFormat="0" applyFill="0" applyAlignment="0" applyProtection="0"/>
    <xf numFmtId="0" fontId="53" fillId="0" borderId="58" applyNumberFormat="0" applyFill="0" applyAlignment="0" applyProtection="0"/>
    <xf numFmtId="0" fontId="238" fillId="0" borderId="69">
      <protection locked="0"/>
    </xf>
    <xf numFmtId="183" fontId="131" fillId="0" borderId="54" applyNumberFormat="0" applyFill="0" applyBorder="0" applyAlignment="0" applyProtection="0">
      <alignment vertical="center"/>
    </xf>
    <xf numFmtId="183" fontId="132" fillId="19" borderId="26" applyNumberFormat="0" applyAlignment="0" applyProtection="0"/>
    <xf numFmtId="183" fontId="75" fillId="3" borderId="8"/>
    <xf numFmtId="183" fontId="133" fillId="0" borderId="0" applyNumberFormat="0" applyFill="0" applyBorder="0" applyAlignment="0" applyProtection="0"/>
    <xf numFmtId="183" fontId="134" fillId="0" borderId="0" applyNumberFormat="0" applyFill="0" applyBorder="0" applyAlignment="0" applyProtection="0"/>
    <xf numFmtId="0" fontId="134" fillId="0" borderId="0" applyNumberFormat="0" applyFill="0" applyBorder="0" applyAlignment="0" applyProtection="0"/>
    <xf numFmtId="0" fontId="266" fillId="0" borderId="0" applyNumberFormat="0" applyFill="0" applyBorder="0" applyAlignment="0" applyProtection="0"/>
    <xf numFmtId="183" fontId="4" fillId="14" borderId="0"/>
    <xf numFmtId="183" fontId="3" fillId="0" borderId="0"/>
    <xf numFmtId="183" fontId="16" fillId="0" borderId="0" applyNumberFormat="0" applyFont="0" applyFill="0" applyBorder="0" applyProtection="0">
      <alignment vertical="top" wrapText="1"/>
    </xf>
    <xf numFmtId="183" fontId="22" fillId="0" borderId="0" applyNumberFormat="0" applyFont="0" applyFill="0" applyBorder="0" applyProtection="0">
      <alignment vertical="top" wrapText="1"/>
    </xf>
    <xf numFmtId="183" fontId="22" fillId="0" borderId="2" applyNumberFormat="0" applyFont="0" applyFill="0" applyProtection="0">
      <alignment horizontal="distributed" vertical="center" wrapText="1" justifyLastLine="1"/>
    </xf>
    <xf numFmtId="183" fontId="136" fillId="0" borderId="0">
      <alignment wrapText="1"/>
    </xf>
    <xf numFmtId="168" fontId="21" fillId="0" borderId="0" applyFont="0" applyFill="0" applyBorder="0" applyAlignment="0" applyProtection="0"/>
    <xf numFmtId="183" fontId="3" fillId="0" borderId="0"/>
    <xf numFmtId="183" fontId="16" fillId="0" borderId="0" applyNumberFormat="0" applyFont="0" applyFill="0" applyBorder="0" applyProtection="0">
      <alignment vertical="center"/>
    </xf>
    <xf numFmtId="183" fontId="4" fillId="67" borderId="41" applyNumberFormat="0" applyProtection="0">
      <alignment horizontal="left" vertical="center" indent="1"/>
    </xf>
    <xf numFmtId="183" fontId="4" fillId="66" borderId="41" applyNumberFormat="0" applyProtection="0">
      <alignment horizontal="left" vertical="center" indent="1"/>
    </xf>
    <xf numFmtId="183" fontId="4" fillId="61" borderId="41" applyNumberFormat="0" applyProtection="0">
      <alignment horizontal="left" vertical="center" indent="1"/>
    </xf>
    <xf numFmtId="183" fontId="4" fillId="65" borderId="41" applyNumberFormat="0" applyProtection="0">
      <alignment horizontal="left" vertical="center" indent="1"/>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50" fillId="0" borderId="2" applyNumberFormat="0" applyFill="0" applyBorder="0" applyAlignment="0" applyProtection="0">
      <alignment horizontal="right"/>
    </xf>
    <xf numFmtId="183" fontId="50" fillId="0" borderId="2" applyNumberFormat="0" applyFill="0" applyBorder="0" applyAlignment="0" applyProtection="0">
      <alignment horizontal="right"/>
    </xf>
    <xf numFmtId="0" fontId="4" fillId="0" borderId="0"/>
    <xf numFmtId="0" fontId="4" fillId="0" borderId="0"/>
    <xf numFmtId="0" fontId="4" fillId="0" borderId="0"/>
    <xf numFmtId="0" fontId="4" fillId="0" borderId="0"/>
    <xf numFmtId="0" fontId="4" fillId="0" borderId="0"/>
    <xf numFmtId="0" fontId="4" fillId="0" borderId="0"/>
    <xf numFmtId="183" fontId="4" fillId="0" borderId="0"/>
    <xf numFmtId="183" fontId="4" fillId="0" borderId="0"/>
    <xf numFmtId="183" fontId="4" fillId="0" borderId="0"/>
    <xf numFmtId="0" fontId="66" fillId="0" borderId="0"/>
    <xf numFmtId="0" fontId="66" fillId="0" borderId="0"/>
    <xf numFmtId="183" fontId="3" fillId="0" borderId="0"/>
    <xf numFmtId="183" fontId="21" fillId="0" borderId="0"/>
    <xf numFmtId="0" fontId="174" fillId="0" borderId="0"/>
    <xf numFmtId="183" fontId="21" fillId="0" borderId="0"/>
    <xf numFmtId="0" fontId="174" fillId="0" borderId="0"/>
    <xf numFmtId="183" fontId="4" fillId="0" borderId="0"/>
    <xf numFmtId="0" fontId="4" fillId="0" borderId="0"/>
    <xf numFmtId="183" fontId="4" fillId="0" borderId="0"/>
    <xf numFmtId="0" fontId="4" fillId="0" borderId="0"/>
    <xf numFmtId="0" fontId="231" fillId="0" borderId="0">
      <alignment horizontal="left"/>
    </xf>
    <xf numFmtId="0" fontId="4" fillId="0" borderId="0"/>
    <xf numFmtId="0" fontId="4" fillId="0" borderId="0"/>
    <xf numFmtId="0" fontId="27" fillId="0" borderId="0"/>
    <xf numFmtId="0" fontId="27" fillId="0" borderId="0"/>
    <xf numFmtId="0" fontId="4" fillId="0" borderId="0"/>
    <xf numFmtId="0" fontId="4" fillId="0" borderId="0"/>
    <xf numFmtId="0" fontId="4" fillId="0" borderId="0"/>
    <xf numFmtId="0" fontId="4" fillId="0" borderId="0"/>
    <xf numFmtId="0" fontId="4" fillId="0" borderId="0"/>
    <xf numFmtId="0" fontId="4" fillId="0" borderId="0"/>
    <xf numFmtId="0" fontId="158" fillId="0" borderId="0"/>
    <xf numFmtId="0" fontId="158" fillId="0" borderId="0"/>
    <xf numFmtId="0" fontId="158" fillId="0" borderId="0"/>
    <xf numFmtId="0" fontId="158"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27" fillId="0" borderId="0"/>
    <xf numFmtId="0" fontId="4" fillId="0" borderId="0"/>
    <xf numFmtId="0" fontId="4" fillId="0" borderId="0"/>
    <xf numFmtId="0" fontId="231" fillId="0" borderId="0">
      <alignment horizontal="left"/>
    </xf>
    <xf numFmtId="0" fontId="231" fillId="0" borderId="0">
      <alignment horizontal="left"/>
    </xf>
    <xf numFmtId="0" fontId="4" fillId="0" borderId="0"/>
    <xf numFmtId="183" fontId="4" fillId="0" borderId="0"/>
    <xf numFmtId="0" fontId="4" fillId="0" borderId="0"/>
    <xf numFmtId="183" fontId="4" fillId="0" borderId="0"/>
    <xf numFmtId="0" fontId="174" fillId="0" borderId="0"/>
    <xf numFmtId="183" fontId="21" fillId="0" borderId="0"/>
    <xf numFmtId="0" fontId="174" fillId="0" borderId="0"/>
    <xf numFmtId="183" fontId="21" fillId="0" borderId="0"/>
    <xf numFmtId="183" fontId="3" fillId="0" borderId="0"/>
    <xf numFmtId="0" fontId="66" fillId="0" borderId="0"/>
    <xf numFmtId="0" fontId="66" fillId="0" borderId="0"/>
    <xf numFmtId="183" fontId="4" fillId="0" borderId="0"/>
    <xf numFmtId="183" fontId="4" fillId="0" borderId="0"/>
    <xf numFmtId="183" fontId="4" fillId="0" borderId="0"/>
    <xf numFmtId="183" fontId="4" fillId="0" borderId="0"/>
    <xf numFmtId="0" fontId="4" fillId="0" borderId="0"/>
    <xf numFmtId="0" fontId="4" fillId="0" borderId="0"/>
    <xf numFmtId="0" fontId="4" fillId="0" borderId="0"/>
    <xf numFmtId="0" fontId="4" fillId="0" borderId="0"/>
    <xf numFmtId="0" fontId="4" fillId="0" borderId="0"/>
    <xf numFmtId="0" fontId="4" fillId="0" borderId="0"/>
    <xf numFmtId="183" fontId="50" fillId="0" borderId="2" applyNumberFormat="0" applyFill="0" applyBorder="0" applyAlignment="0" applyProtection="0">
      <alignment horizontal="right"/>
    </xf>
    <xf numFmtId="183" fontId="50" fillId="0" borderId="2" applyNumberFormat="0" applyFill="0" applyBorder="0" applyAlignment="0" applyProtection="0">
      <alignment horizontal="right"/>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4" fillId="65" borderId="41" applyNumberFormat="0" applyProtection="0">
      <alignment horizontal="left" vertical="center" indent="1"/>
    </xf>
    <xf numFmtId="183" fontId="4" fillId="61" borderId="41" applyNumberFormat="0" applyProtection="0">
      <alignment horizontal="left" vertical="center" indent="1"/>
    </xf>
    <xf numFmtId="183" fontId="4" fillId="66" borderId="41" applyNumberFormat="0" applyProtection="0">
      <alignment horizontal="left" vertical="center" indent="1"/>
    </xf>
    <xf numFmtId="183" fontId="4" fillId="67" borderId="41" applyNumberFormat="0" applyProtection="0">
      <alignment horizontal="left" vertical="center" indent="1"/>
    </xf>
    <xf numFmtId="0" fontId="53" fillId="0" borderId="58" applyNumberFormat="0" applyFill="0" applyAlignment="0" applyProtection="0"/>
    <xf numFmtId="183" fontId="3" fillId="0" borderId="0"/>
    <xf numFmtId="0" fontId="231" fillId="0" borderId="0">
      <alignment horizontal="left"/>
    </xf>
    <xf numFmtId="168" fontId="21" fillId="0" borderId="0" applyFont="0" applyFill="0" applyBorder="0" applyAlignment="0" applyProtection="0"/>
    <xf numFmtId="183" fontId="3" fillId="0" borderId="0"/>
    <xf numFmtId="183" fontId="3" fillId="0" borderId="0"/>
    <xf numFmtId="168" fontId="21" fillId="0" borderId="0" applyFont="0" applyFill="0" applyBorder="0" applyAlignment="0" applyProtection="0"/>
    <xf numFmtId="183" fontId="3" fillId="0" borderId="0"/>
    <xf numFmtId="183" fontId="3" fillId="0" borderId="0"/>
    <xf numFmtId="168" fontId="21" fillId="0" borderId="0" applyFont="0" applyFill="0" applyBorder="0" applyAlignment="0" applyProtection="0"/>
    <xf numFmtId="183" fontId="3" fillId="0" borderId="0"/>
    <xf numFmtId="9" fontId="3" fillId="0" borderId="0" applyFont="0" applyFill="0" applyBorder="0" applyAlignment="0" applyProtection="0"/>
    <xf numFmtId="183" fontId="3" fillId="0" borderId="0"/>
    <xf numFmtId="168" fontId="21" fillId="0" borderId="0" applyFont="0" applyFill="0" applyBorder="0" applyAlignment="0" applyProtection="0"/>
    <xf numFmtId="183" fontId="3" fillId="0" borderId="0"/>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50" fillId="0" borderId="2" applyNumberFormat="0" applyFill="0" applyBorder="0" applyAlignment="0" applyProtection="0">
      <alignment horizontal="right"/>
    </xf>
    <xf numFmtId="183" fontId="50" fillId="0" borderId="2" applyNumberFormat="0" applyFill="0" applyBorder="0" applyAlignment="0" applyProtection="0">
      <alignment horizontal="right"/>
    </xf>
    <xf numFmtId="183" fontId="50" fillId="0" borderId="2" applyNumberFormat="0" applyFill="0" applyBorder="0" applyAlignment="0" applyProtection="0">
      <alignment horizontal="right"/>
    </xf>
    <xf numFmtId="0" fontId="4" fillId="0" borderId="0"/>
    <xf numFmtId="0" fontId="4" fillId="0" borderId="0"/>
    <xf numFmtId="0" fontId="4" fillId="0" borderId="0"/>
    <xf numFmtId="0" fontId="4" fillId="0" borderId="0"/>
    <xf numFmtId="175" fontId="4" fillId="0" borderId="0"/>
    <xf numFmtId="0" fontId="4" fillId="0" borderId="0"/>
    <xf numFmtId="0" fontId="4" fillId="0" borderId="0"/>
    <xf numFmtId="183" fontId="4" fillId="0" borderId="0"/>
    <xf numFmtId="183" fontId="4" fillId="0" borderId="0"/>
    <xf numFmtId="0" fontId="66" fillId="0" borderId="0"/>
    <xf numFmtId="0" fontId="66" fillId="0" borderId="0"/>
    <xf numFmtId="183" fontId="21" fillId="0" borderId="0"/>
    <xf numFmtId="0" fontId="174" fillId="0" borderId="0"/>
    <xf numFmtId="183" fontId="21" fillId="0" borderId="0"/>
    <xf numFmtId="0" fontId="174" fillId="0" borderId="0"/>
    <xf numFmtId="183" fontId="4" fillId="0" borderId="0"/>
    <xf numFmtId="0" fontId="4" fillId="0" borderId="0"/>
    <xf numFmtId="183" fontId="4" fillId="0" borderId="0"/>
    <xf numFmtId="0" fontId="4" fillId="0" borderId="0"/>
    <xf numFmtId="0" fontId="231" fillId="0" borderId="0">
      <alignment horizontal="left"/>
    </xf>
    <xf numFmtId="0" fontId="231" fillId="0" borderId="0">
      <alignment horizontal="left"/>
    </xf>
    <xf numFmtId="0" fontId="4" fillId="0" borderId="0"/>
    <xf numFmtId="0" fontId="4" fillId="0" borderId="0"/>
    <xf numFmtId="0" fontId="27" fillId="0" borderId="0"/>
    <xf numFmtId="0" fontId="2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8" fillId="0" borderId="0"/>
    <xf numFmtId="0" fontId="158" fillId="0" borderId="0"/>
    <xf numFmtId="0" fontId="158" fillId="0" borderId="0"/>
    <xf numFmtId="0" fontId="158" fillId="0" borderId="0"/>
    <xf numFmtId="0" fontId="15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27" fillId="0" borderId="0"/>
    <xf numFmtId="0" fontId="27" fillId="0" borderId="0"/>
    <xf numFmtId="0" fontId="4" fillId="0" borderId="0"/>
    <xf numFmtId="0" fontId="4" fillId="0" borderId="0"/>
    <xf numFmtId="0" fontId="4" fillId="0" borderId="0"/>
    <xf numFmtId="0" fontId="231" fillId="0" borderId="0">
      <alignment horizontal="left"/>
    </xf>
    <xf numFmtId="0" fontId="231" fillId="0" borderId="0">
      <alignment horizontal="left"/>
    </xf>
    <xf numFmtId="0" fontId="231" fillId="0" borderId="0">
      <alignment horizontal="left"/>
    </xf>
    <xf numFmtId="0" fontId="4" fillId="0" borderId="0"/>
    <xf numFmtId="183" fontId="4" fillId="0" borderId="0"/>
    <xf numFmtId="0" fontId="4" fillId="0" borderId="0"/>
    <xf numFmtId="183" fontId="4" fillId="0" borderId="0"/>
    <xf numFmtId="0" fontId="4" fillId="0" borderId="0"/>
    <xf numFmtId="183" fontId="4" fillId="0" borderId="0"/>
    <xf numFmtId="0" fontId="174" fillId="0" borderId="0"/>
    <xf numFmtId="183" fontId="21" fillId="0" borderId="0"/>
    <xf numFmtId="0" fontId="174" fillId="0" borderId="0"/>
    <xf numFmtId="183" fontId="21" fillId="0" borderId="0"/>
    <xf numFmtId="0" fontId="174" fillId="0" borderId="0"/>
    <xf numFmtId="183" fontId="21" fillId="0" borderId="0"/>
    <xf numFmtId="0" fontId="66" fillId="0" borderId="0"/>
    <xf numFmtId="0" fontId="66" fillId="0" borderId="0"/>
    <xf numFmtId="0" fontId="66" fillId="0" borderId="0"/>
    <xf numFmtId="183" fontId="4" fillId="0" borderId="0"/>
    <xf numFmtId="183" fontId="4" fillId="0" borderId="0"/>
    <xf numFmtId="183" fontId="4" fillId="0" borderId="0"/>
    <xf numFmtId="0" fontId="4" fillId="0" borderId="0"/>
    <xf numFmtId="0" fontId="4" fillId="0" borderId="0"/>
    <xf numFmtId="175" fontId="4" fillId="0" borderId="0"/>
    <xf numFmtId="0" fontId="4" fillId="0" borderId="0"/>
    <xf numFmtId="175" fontId="4" fillId="0" borderId="0"/>
    <xf numFmtId="0" fontId="4" fillId="0" borderId="0"/>
    <xf numFmtId="0" fontId="4" fillId="0" borderId="0"/>
    <xf numFmtId="0" fontId="4" fillId="0" borderId="0"/>
    <xf numFmtId="0" fontId="4" fillId="0" borderId="0"/>
    <xf numFmtId="0" fontId="4" fillId="0" borderId="0"/>
    <xf numFmtId="0" fontId="4" fillId="0" borderId="0"/>
    <xf numFmtId="183" fontId="50" fillId="0" borderId="2" applyNumberFormat="0" applyFill="0" applyBorder="0" applyAlignment="0" applyProtection="0">
      <alignment horizontal="right"/>
    </xf>
    <xf numFmtId="183" fontId="50" fillId="0" borderId="2" applyNumberFormat="0" applyFill="0" applyBorder="0" applyAlignment="0" applyProtection="0">
      <alignment horizontal="right"/>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3" fillId="0" borderId="0"/>
    <xf numFmtId="168" fontId="21" fillId="0" borderId="0" applyFont="0" applyFill="0" applyBorder="0" applyAlignment="0" applyProtection="0"/>
    <xf numFmtId="183" fontId="3" fillId="0" borderId="0"/>
    <xf numFmtId="183" fontId="3" fillId="0" borderId="0"/>
    <xf numFmtId="168" fontId="21" fillId="0" borderId="0" applyFont="0" applyFill="0" applyBorder="0" applyAlignment="0" applyProtection="0"/>
    <xf numFmtId="183" fontId="3" fillId="0" borderId="0"/>
    <xf numFmtId="183" fontId="3" fillId="0" borderId="0"/>
    <xf numFmtId="168" fontId="21" fillId="0" borderId="0" applyFont="0" applyFill="0" applyBorder="0" applyAlignment="0" applyProtection="0"/>
    <xf numFmtId="183" fontId="3" fillId="0" borderId="0"/>
    <xf numFmtId="183" fontId="3" fillId="0" borderId="0"/>
    <xf numFmtId="168" fontId="21" fillId="0" borderId="0" applyFont="0" applyFill="0" applyBorder="0" applyAlignment="0" applyProtection="0"/>
    <xf numFmtId="183" fontId="3" fillId="0" borderId="0"/>
    <xf numFmtId="0" fontId="3" fillId="0" borderId="0"/>
    <xf numFmtId="0" fontId="25" fillId="80" borderId="0" applyNumberFormat="0" applyBorder="0" applyAlignment="0" applyProtection="0"/>
    <xf numFmtId="0" fontId="25" fillId="82" borderId="0" applyNumberFormat="0" applyBorder="0" applyAlignment="0" applyProtection="0"/>
    <xf numFmtId="0" fontId="25" fillId="27" borderId="0" applyNumberFormat="0" applyBorder="0" applyAlignment="0" applyProtection="0"/>
    <xf numFmtId="0" fontId="25" fillId="83" borderId="0" applyNumberFormat="0" applyBorder="0" applyAlignment="0" applyProtection="0"/>
    <xf numFmtId="0" fontId="25" fillId="84" borderId="0" applyNumberFormat="0" applyBorder="0" applyAlignment="0" applyProtection="0"/>
    <xf numFmtId="0" fontId="25" fillId="85" borderId="0" applyNumberFormat="0" applyBorder="0" applyAlignment="0" applyProtection="0"/>
    <xf numFmtId="0" fontId="50" fillId="0" borderId="2" applyNumberFormat="0" applyFill="0" applyBorder="0" applyAlignment="0" applyProtection="0">
      <alignment horizontal="right"/>
    </xf>
    <xf numFmtId="0" fontId="168" fillId="35" borderId="5" applyNumberFormat="0" applyAlignment="0" applyProtection="0"/>
    <xf numFmtId="0" fontId="3" fillId="0" borderId="0"/>
    <xf numFmtId="0" fontId="4" fillId="0" borderId="0"/>
    <xf numFmtId="0" fontId="21" fillId="0" borderId="0"/>
    <xf numFmtId="0" fontId="4" fillId="0" borderId="0"/>
    <xf numFmtId="175" fontId="4" fillId="0" borderId="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 fillId="0" borderId="0"/>
    <xf numFmtId="0" fontId="170" fillId="0" borderId="0" applyNumberFormat="0" applyFill="0" applyBorder="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170" fillId="0" borderId="0" applyNumberFormat="0" applyFill="0" applyBorder="0" applyAlignment="0" applyProtection="0"/>
    <xf numFmtId="0" fontId="25" fillId="85" borderId="0" applyNumberFormat="0" applyBorder="0" applyAlignment="0" applyProtection="0"/>
    <xf numFmtId="0" fontId="25" fillId="83" borderId="0" applyNumberFormat="0" applyBorder="0" applyAlignment="0" applyProtection="0"/>
    <xf numFmtId="0" fontId="21" fillId="0" borderId="0"/>
    <xf numFmtId="0" fontId="21" fillId="0" borderId="0"/>
    <xf numFmtId="0" fontId="21" fillId="0" borderId="0"/>
    <xf numFmtId="0" fontId="21" fillId="0" borderId="0"/>
    <xf numFmtId="0" fontId="4" fillId="0" borderId="0"/>
    <xf numFmtId="0" fontId="168" fillId="35" borderId="5" applyNumberFormat="0" applyAlignment="0" applyProtection="0"/>
    <xf numFmtId="0" fontId="50" fillId="0" borderId="2" applyNumberFormat="0" applyFill="0" applyBorder="0" applyAlignment="0" applyProtection="0">
      <alignment horizontal="right"/>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21" fillId="0" borderId="0"/>
    <xf numFmtId="0" fontId="21" fillId="0" borderId="0"/>
    <xf numFmtId="0" fontId="21" fillId="0" borderId="0"/>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175" fontId="4" fillId="0" borderId="0"/>
    <xf numFmtId="0" fontId="4" fillId="0" borderId="0"/>
    <xf numFmtId="0" fontId="21" fillId="0" borderId="0"/>
    <xf numFmtId="0" fontId="4" fillId="0" borderId="0"/>
    <xf numFmtId="0" fontId="3" fillId="0" borderId="0"/>
    <xf numFmtId="0" fontId="25" fillId="80" borderId="0" applyNumberFormat="0" applyBorder="0" applyAlignment="0" applyProtection="0"/>
    <xf numFmtId="0" fontId="25" fillId="84" borderId="0" applyNumberFormat="0" applyBorder="0" applyAlignment="0" applyProtection="0"/>
    <xf numFmtId="0" fontId="25" fillId="27" borderId="0" applyNumberFormat="0" applyBorder="0" applyAlignment="0" applyProtection="0"/>
    <xf numFmtId="0" fontId="25" fillId="82"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25" fillId="80" borderId="0" applyNumberFormat="0" applyBorder="0" applyAlignment="0" applyProtection="0"/>
    <xf numFmtId="0" fontId="25" fillId="82" borderId="0" applyNumberFormat="0" applyBorder="0" applyAlignment="0" applyProtection="0"/>
    <xf numFmtId="0" fontId="25" fillId="27" borderId="0" applyNumberFormat="0" applyBorder="0" applyAlignment="0" applyProtection="0"/>
    <xf numFmtId="0" fontId="25" fillId="83" borderId="0" applyNumberFormat="0" applyBorder="0" applyAlignment="0" applyProtection="0"/>
    <xf numFmtId="0" fontId="25" fillId="84" borderId="0" applyNumberFormat="0" applyBorder="0" applyAlignment="0" applyProtection="0"/>
    <xf numFmtId="0" fontId="25" fillId="85" borderId="0" applyNumberFormat="0" applyBorder="0" applyAlignment="0" applyProtection="0"/>
    <xf numFmtId="0" fontId="50" fillId="0" borderId="2" applyNumberFormat="0" applyFill="0" applyBorder="0" applyAlignment="0" applyProtection="0">
      <alignment horizontal="right"/>
    </xf>
    <xf numFmtId="0" fontId="168" fillId="35" borderId="5" applyNumberFormat="0" applyAlignment="0" applyProtection="0"/>
    <xf numFmtId="0" fontId="3" fillId="0" borderId="0"/>
    <xf numFmtId="0" fontId="4" fillId="0" borderId="0"/>
    <xf numFmtId="0" fontId="21" fillId="0" borderId="0"/>
    <xf numFmtId="0" fontId="4" fillId="0" borderId="0"/>
    <xf numFmtId="175" fontId="4" fillId="0" borderId="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170" fillId="0" borderId="0" applyNumberFormat="0" applyFill="0" applyBorder="0" applyAlignment="0" applyProtection="0"/>
    <xf numFmtId="0" fontId="21" fillId="0" borderId="0"/>
    <xf numFmtId="0" fontId="21" fillId="0" borderId="0"/>
    <xf numFmtId="0" fontId="21" fillId="0" borderId="0"/>
    <xf numFmtId="0" fontId="21" fillId="0" borderId="0"/>
    <xf numFmtId="0" fontId="4" fillId="0" borderId="0"/>
    <xf numFmtId="0" fontId="4" fillId="0" borderId="0"/>
    <xf numFmtId="0" fontId="4" fillId="0" borderId="0"/>
    <xf numFmtId="0" fontId="4" fillId="0" borderId="0"/>
    <xf numFmtId="0" fontId="4" fillId="0" borderId="0"/>
    <xf numFmtId="284" fontId="3" fillId="0" borderId="0"/>
    <xf numFmtId="284" fontId="3" fillId="0" borderId="0"/>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3" fillId="0" borderId="0"/>
    <xf numFmtId="0" fontId="158" fillId="0" borderId="0"/>
    <xf numFmtId="0" fontId="3" fillId="0" borderId="0"/>
    <xf numFmtId="0" fontId="3" fillId="0" borderId="0"/>
    <xf numFmtId="0" fontId="3" fillId="0" borderId="0"/>
    <xf numFmtId="0" fontId="3" fillId="0" borderId="0"/>
    <xf numFmtId="0" fontId="158" fillId="0" borderId="0"/>
    <xf numFmtId="0" fontId="3" fillId="0" borderId="0"/>
    <xf numFmtId="0" fontId="3" fillId="0" borderId="0"/>
    <xf numFmtId="0" fontId="3" fillId="0" borderId="0"/>
    <xf numFmtId="0" fontId="3" fillId="0" borderId="0"/>
    <xf numFmtId="0" fontId="158" fillId="0" borderId="0"/>
    <xf numFmtId="0" fontId="3" fillId="0" borderId="0"/>
    <xf numFmtId="0" fontId="3" fillId="0" borderId="0"/>
    <xf numFmtId="0" fontId="3" fillId="0" borderId="0"/>
    <xf numFmtId="0" fontId="3" fillId="0" borderId="0"/>
    <xf numFmtId="0" fontId="158" fillId="0" borderId="0"/>
    <xf numFmtId="0" fontId="3" fillId="0" borderId="0"/>
    <xf numFmtId="0" fontId="3" fillId="0" borderId="0"/>
    <xf numFmtId="0" fontId="3" fillId="0" borderId="0"/>
    <xf numFmtId="0" fontId="3" fillId="0" borderId="0"/>
    <xf numFmtId="0" fontId="158" fillId="0" borderId="0"/>
    <xf numFmtId="0" fontId="3" fillId="0" borderId="0"/>
    <xf numFmtId="0" fontId="3" fillId="0" borderId="0"/>
    <xf numFmtId="0" fontId="3" fillId="0" borderId="0"/>
    <xf numFmtId="0" fontId="3" fillId="0" borderId="0"/>
    <xf numFmtId="0" fontId="158" fillId="0" borderId="0"/>
    <xf numFmtId="0" fontId="3" fillId="0" borderId="0"/>
    <xf numFmtId="0" fontId="3" fillId="0" borderId="0"/>
    <xf numFmtId="0" fontId="3" fillId="0" borderId="0"/>
    <xf numFmtId="0" fontId="3" fillId="0" borderId="0"/>
    <xf numFmtId="0" fontId="158" fillId="0" borderId="0"/>
    <xf numFmtId="0" fontId="3" fillId="0" borderId="0"/>
    <xf numFmtId="0" fontId="3" fillId="0" borderId="0"/>
    <xf numFmtId="0" fontId="3" fillId="0" borderId="0"/>
    <xf numFmtId="0" fontId="3" fillId="0" borderId="0"/>
    <xf numFmtId="0" fontId="158" fillId="0" borderId="0"/>
    <xf numFmtId="0" fontId="3" fillId="0" borderId="0"/>
    <xf numFmtId="0" fontId="3" fillId="0" borderId="0"/>
    <xf numFmtId="0" fontId="3" fillId="0" borderId="0"/>
    <xf numFmtId="0" fontId="3" fillId="0" borderId="0"/>
    <xf numFmtId="0" fontId="158" fillId="0" borderId="0"/>
    <xf numFmtId="0" fontId="3" fillId="0" borderId="0"/>
    <xf numFmtId="0" fontId="3" fillId="0" borderId="0"/>
    <xf numFmtId="0" fontId="3" fillId="0" borderId="0"/>
    <xf numFmtId="0" fontId="3" fillId="0" borderId="0"/>
    <xf numFmtId="0" fontId="158" fillId="0" borderId="0"/>
    <xf numFmtId="0" fontId="3" fillId="0" borderId="0"/>
    <xf numFmtId="0" fontId="3" fillId="0" borderId="0"/>
    <xf numFmtId="0" fontId="3" fillId="0" borderId="0"/>
    <xf numFmtId="0" fontId="3" fillId="0" borderId="0"/>
    <xf numFmtId="0" fontId="158" fillId="0" borderId="0"/>
    <xf numFmtId="0" fontId="3" fillId="0" borderId="0"/>
    <xf numFmtId="0" fontId="3" fillId="0" borderId="0"/>
    <xf numFmtId="0" fontId="3" fillId="0" borderId="0"/>
    <xf numFmtId="0" fontId="3" fillId="0" borderId="0"/>
    <xf numFmtId="0" fontId="158" fillId="0" borderId="0"/>
    <xf numFmtId="0" fontId="3" fillId="0" borderId="0"/>
    <xf numFmtId="0" fontId="3" fillId="0" borderId="0"/>
    <xf numFmtId="0" fontId="3" fillId="0" borderId="0"/>
    <xf numFmtId="175" fontId="51" fillId="0" borderId="0"/>
    <xf numFmtId="0" fontId="25" fillId="80" borderId="0" applyNumberFormat="0" applyBorder="0" applyAlignment="0" applyProtection="0"/>
    <xf numFmtId="0" fontId="25" fillId="82" borderId="0" applyNumberFormat="0" applyBorder="0" applyAlignment="0" applyProtection="0"/>
    <xf numFmtId="0" fontId="25" fillId="27" borderId="0" applyNumberFormat="0" applyBorder="0" applyAlignment="0" applyProtection="0"/>
    <xf numFmtId="0" fontId="25" fillId="83" borderId="0" applyNumberFormat="0" applyBorder="0" applyAlignment="0" applyProtection="0"/>
    <xf numFmtId="0" fontId="25" fillId="84" borderId="0" applyNumberFormat="0" applyBorder="0" applyAlignment="0" applyProtection="0"/>
    <xf numFmtId="0" fontId="25" fillId="85" borderId="0" applyNumberFormat="0" applyBorder="0" applyAlignment="0" applyProtection="0"/>
    <xf numFmtId="165" fontId="51" fillId="0" borderId="0" applyFont="0" applyFill="0" applyBorder="0" applyAlignment="0" applyProtection="0"/>
    <xf numFmtId="0" fontId="4" fillId="0" borderId="0"/>
    <xf numFmtId="0" fontId="51" fillId="0" borderId="0"/>
    <xf numFmtId="4" fontId="100" fillId="57" borderId="41" applyNumberFormat="0" applyProtection="0">
      <alignment vertical="center"/>
    </xf>
    <xf numFmtId="0" fontId="51" fillId="0" borderId="0"/>
    <xf numFmtId="0" fontId="51" fillId="0" borderId="0"/>
    <xf numFmtId="0" fontId="51" fillId="0" borderId="0"/>
    <xf numFmtId="0" fontId="51" fillId="0" borderId="0"/>
    <xf numFmtId="4" fontId="35" fillId="16" borderId="41" applyNumberFormat="0" applyProtection="0">
      <alignment horizontal="right" vertical="center"/>
    </xf>
    <xf numFmtId="0" fontId="51" fillId="0" borderId="0"/>
    <xf numFmtId="4" fontId="35" fillId="12" borderId="41" applyNumberFormat="0" applyProtection="0">
      <alignment horizontal="right" vertical="center"/>
    </xf>
    <xf numFmtId="0" fontId="51" fillId="0" borderId="0"/>
    <xf numFmtId="4" fontId="35" fillId="28" borderId="41" applyNumberFormat="0" applyProtection="0">
      <alignment horizontal="right" vertical="center"/>
    </xf>
    <xf numFmtId="0" fontId="51" fillId="0" borderId="0"/>
    <xf numFmtId="4" fontId="35" fillId="55" borderId="41" applyNumberFormat="0" applyProtection="0">
      <alignment horizontal="right" vertical="center"/>
    </xf>
    <xf numFmtId="0" fontId="51" fillId="0" borderId="0"/>
    <xf numFmtId="4" fontId="35" fillId="62" borderId="41" applyNumberFormat="0" applyProtection="0">
      <alignment horizontal="right" vertical="center"/>
    </xf>
    <xf numFmtId="0" fontId="51" fillId="0" borderId="0"/>
    <xf numFmtId="4" fontId="35" fillId="36" borderId="41" applyNumberFormat="0" applyProtection="0">
      <alignment horizontal="right" vertical="center"/>
    </xf>
    <xf numFmtId="0" fontId="51" fillId="0" borderId="0"/>
    <xf numFmtId="4" fontId="35" fillId="18" borderId="41" applyNumberFormat="0" applyProtection="0">
      <alignment horizontal="right" vertical="center"/>
    </xf>
    <xf numFmtId="0" fontId="51" fillId="0" borderId="0"/>
    <xf numFmtId="4" fontId="35" fillId="56" borderId="41" applyNumberFormat="0" applyProtection="0">
      <alignment horizontal="right" vertical="center"/>
    </xf>
    <xf numFmtId="0" fontId="51" fillId="0" borderId="0"/>
    <xf numFmtId="4" fontId="35" fillId="63" borderId="41" applyNumberFormat="0" applyProtection="0">
      <alignment horizontal="right" vertical="center"/>
    </xf>
    <xf numFmtId="0" fontId="51" fillId="0" borderId="0"/>
    <xf numFmtId="4" fontId="100" fillId="64" borderId="42" applyNumberFormat="0" applyProtection="0">
      <alignment horizontal="left" vertical="center" indent="1"/>
    </xf>
    <xf numFmtId="0" fontId="51" fillId="0" borderId="0"/>
    <xf numFmtId="0" fontId="51" fillId="0" borderId="0"/>
    <xf numFmtId="4" fontId="35" fillId="11" borderId="41" applyNumberFormat="0" applyProtection="0">
      <alignment horizontal="right"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 fontId="104" fillId="42" borderId="41" applyNumberFormat="0" applyProtection="0">
      <alignment horizontal="right" vertical="center"/>
    </xf>
    <xf numFmtId="0" fontId="51" fillId="0" borderId="0"/>
    <xf numFmtId="0" fontId="51" fillId="0" borderId="0"/>
    <xf numFmtId="4" fontId="106" fillId="42" borderId="41" applyNumberFormat="0" applyProtection="0">
      <alignment horizontal="right" vertical="center"/>
    </xf>
    <xf numFmtId="0" fontId="17" fillId="0" borderId="0"/>
    <xf numFmtId="9" fontId="51" fillId="0" borderId="0" applyFont="0" applyFill="0" applyBorder="0" applyAlignment="0" applyProtection="0"/>
    <xf numFmtId="168" fontId="3" fillId="0" borderId="0" applyFont="0" applyFill="0" applyBorder="0" applyAlignment="0" applyProtection="0"/>
    <xf numFmtId="0" fontId="321" fillId="161" borderId="0"/>
    <xf numFmtId="0" fontId="25" fillId="80" borderId="0" applyNumberFormat="0" applyBorder="0" applyAlignment="0" applyProtection="0"/>
    <xf numFmtId="0" fontId="25" fillId="82" borderId="0" applyNumberFormat="0" applyBorder="0" applyAlignment="0" applyProtection="0"/>
    <xf numFmtId="0" fontId="25" fillId="103" borderId="0" applyNumberFormat="0" applyBorder="0" applyAlignment="0" applyProtection="0"/>
    <xf numFmtId="0" fontId="25" fillId="104" borderId="0" applyNumberFormat="0" applyBorder="0" applyAlignment="0" applyProtection="0"/>
    <xf numFmtId="0" fontId="25" fillId="105" borderId="0" applyNumberFormat="0" applyBorder="0" applyAlignment="0" applyProtection="0"/>
    <xf numFmtId="0" fontId="25" fillId="106" borderId="0" applyNumberFormat="0" applyBorder="0" applyAlignment="0" applyProtection="0"/>
    <xf numFmtId="0" fontId="259" fillId="34" borderId="0" applyNumberFormat="0" applyBorder="0" applyAlignment="0" applyProtection="0"/>
    <xf numFmtId="0" fontId="260" fillId="113" borderId="66" applyNumberFormat="0" applyAlignment="0" applyProtection="0"/>
    <xf numFmtId="0" fontId="46" fillId="104" borderId="10" applyNumberFormat="0" applyAlignment="0" applyProtection="0"/>
    <xf numFmtId="0" fontId="24" fillId="110" borderId="0" applyNumberFormat="0" applyBorder="0" applyAlignment="0" applyProtection="0"/>
    <xf numFmtId="0" fontId="165" fillId="0" borderId="56" applyNumberFormat="0" applyFill="0" applyAlignment="0" applyProtection="0"/>
    <xf numFmtId="0" fontId="166" fillId="0" borderId="71" applyNumberFormat="0" applyFill="0" applyAlignment="0" applyProtection="0"/>
    <xf numFmtId="0" fontId="167" fillId="0" borderId="76" applyNumberFormat="0" applyFill="0" applyAlignment="0" applyProtection="0"/>
    <xf numFmtId="0" fontId="167" fillId="0" borderId="0" applyNumberFormat="0" applyFill="0" applyBorder="0" applyAlignment="0" applyProtection="0"/>
    <xf numFmtId="0" fontId="168" fillId="35" borderId="66" applyNumberFormat="0" applyAlignment="0" applyProtection="0"/>
    <xf numFmtId="0" fontId="64" fillId="0" borderId="77" applyNumberFormat="0" applyFill="0" applyAlignment="0" applyProtection="0"/>
    <xf numFmtId="0" fontId="64" fillId="35" borderId="0" applyNumberFormat="0" applyBorder="0" applyAlignment="0" applyProtection="0"/>
    <xf numFmtId="0" fontId="66" fillId="34" borderId="66" applyNumberFormat="0" applyFont="0" applyAlignment="0" applyProtection="0"/>
    <xf numFmtId="0" fontId="132" fillId="113" borderId="26" applyNumberFormat="0" applyAlignment="0" applyProtection="0"/>
    <xf numFmtId="4" fontId="66" fillId="33" borderId="66" applyNumberFormat="0" applyProtection="0">
      <alignment horizontal="left" vertical="center" indent="1"/>
    </xf>
    <xf numFmtId="4" fontId="27" fillId="17" borderId="15" applyNumberFormat="0" applyProtection="0">
      <alignment horizontal="left" vertical="center" indent="1"/>
    </xf>
    <xf numFmtId="0" fontId="66" fillId="17" borderId="41" applyNumberFormat="0" applyProtection="0">
      <alignment horizontal="left" vertical="top" indent="1"/>
    </xf>
    <xf numFmtId="0" fontId="66" fillId="11" borderId="41" applyNumberFormat="0" applyProtection="0">
      <alignment horizontal="left" vertical="top" indent="1"/>
    </xf>
    <xf numFmtId="0" fontId="66" fillId="15" borderId="41" applyNumberFormat="0" applyProtection="0">
      <alignment horizontal="left" vertical="top" indent="1"/>
    </xf>
    <xf numFmtId="0" fontId="66" fillId="42" borderId="41" applyNumberFormat="0" applyProtection="0">
      <alignment horizontal="left" vertical="top" indent="1"/>
    </xf>
    <xf numFmtId="0" fontId="66" fillId="14" borderId="78" applyNumberFormat="0">
      <protection locked="0"/>
    </xf>
    <xf numFmtId="0" fontId="53" fillId="0" borderId="58" applyNumberFormat="0" applyFill="0" applyAlignment="0" applyProtection="0"/>
    <xf numFmtId="0" fontId="266" fillId="0" borderId="0" applyNumberFormat="0" applyFill="0" applyBorder="0" applyAlignment="0" applyProtection="0"/>
    <xf numFmtId="168" fontId="49" fillId="0" borderId="0" applyFont="0" applyFill="0" applyBorder="0" applyAlignment="0" applyProtection="0"/>
    <xf numFmtId="9" fontId="49" fillId="0" borderId="0" applyFont="0" applyFill="0" applyBorder="0" applyAlignment="0" applyProtection="0"/>
    <xf numFmtId="0" fontId="21" fillId="55" borderId="0" applyNumberFormat="0" applyBorder="0" applyAlignment="0" applyProtection="0"/>
    <xf numFmtId="0" fontId="21" fillId="15" borderId="0" applyNumberFormat="0" applyBorder="0" applyAlignment="0" applyProtection="0"/>
    <xf numFmtId="0" fontId="21" fillId="59" borderId="0" applyNumberFormat="0" applyBorder="0" applyAlignment="0" applyProtection="0"/>
    <xf numFmtId="0" fontId="21" fillId="63" borderId="0" applyNumberFormat="0" applyBorder="0" applyAlignment="0" applyProtection="0"/>
    <xf numFmtId="0" fontId="21" fillId="15" borderId="0" applyNumberFormat="0" applyBorder="0" applyAlignment="0" applyProtection="0"/>
    <xf numFmtId="0" fontId="21" fillId="20" borderId="0" applyNumberFormat="0" applyBorder="0" applyAlignment="0" applyProtection="0"/>
    <xf numFmtId="0" fontId="21" fillId="78" borderId="0" applyNumberFormat="0" applyBorder="0" applyAlignment="0" applyProtection="0"/>
    <xf numFmtId="0" fontId="21" fillId="59" borderId="0" applyNumberFormat="0" applyBorder="0" applyAlignment="0" applyProtection="0"/>
    <xf numFmtId="0" fontId="21" fillId="49" borderId="0" applyNumberFormat="0" applyBorder="0" applyAlignment="0" applyProtection="0"/>
    <xf numFmtId="0" fontId="21" fillId="16" borderId="0" applyNumberFormat="0" applyBorder="0" applyAlignment="0" applyProtection="0"/>
    <xf numFmtId="0" fontId="21" fillId="77" borderId="0" applyNumberFormat="0" applyBorder="0" applyAlignment="0" applyProtection="0"/>
    <xf numFmtId="175" fontId="4" fillId="0" borderId="0"/>
    <xf numFmtId="0" fontId="23" fillId="79" borderId="0" applyNumberFormat="0" applyBorder="0" applyAlignment="0" applyProtection="0"/>
    <xf numFmtId="0" fontId="23" fillId="63"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62"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5" fillId="23"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5" fillId="27"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5" fillId="31"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5" fillId="31" borderId="0" applyNumberFormat="0" applyBorder="0" applyAlignment="0" applyProtection="0"/>
    <xf numFmtId="0" fontId="24" fillId="21" borderId="0" applyNumberFormat="0" applyBorder="0" applyAlignment="0" applyProtection="0"/>
    <xf numFmtId="0" fontId="25" fillId="22" borderId="0" applyNumberFormat="0" applyBorder="0" applyAlignment="0" applyProtection="0"/>
    <xf numFmtId="0" fontId="24" fillId="26" borderId="0" applyNumberFormat="0" applyBorder="0" applyAlignment="0" applyProtection="0"/>
    <xf numFmtId="0" fontId="25" fillId="35" borderId="0" applyNumberFormat="0" applyBorder="0" applyAlignment="0" applyProtection="0"/>
    <xf numFmtId="165" fontId="27" fillId="0" borderId="0" applyFont="0" applyFill="0" applyBorder="0" applyAlignment="0" applyProtection="0"/>
    <xf numFmtId="166" fontId="38" fillId="0" borderId="0" applyFont="0" applyFill="0" applyBorder="0" applyAlignment="0" applyProtection="0"/>
    <xf numFmtId="168" fontId="38" fillId="0" borderId="0" applyFont="0" applyFill="0" applyBorder="0" applyAlignment="0" applyProtection="0"/>
    <xf numFmtId="0" fontId="170" fillId="0" borderId="0" applyNumberFormat="0" applyFill="0" applyBorder="0" applyAlignment="0" applyProtection="0"/>
    <xf numFmtId="165" fontId="52" fillId="0" borderId="0" applyFont="0" applyFill="0" applyBorder="0" applyAlignment="0" applyProtection="0"/>
    <xf numFmtId="0" fontId="39" fillId="40" borderId="10" applyNumberFormat="0" applyAlignment="0" applyProtection="0"/>
    <xf numFmtId="0" fontId="53" fillId="43" borderId="0" applyNumberFormat="0" applyBorder="0" applyAlignment="0" applyProtection="0"/>
    <xf numFmtId="0" fontId="53" fillId="44" borderId="0" applyNumberFormat="0" applyBorder="0" applyAlignment="0" applyProtection="0"/>
    <xf numFmtId="196" fontId="4" fillId="0" borderId="0" applyFont="0" applyFill="0" applyBorder="0" applyAlignment="0" applyProtection="0"/>
    <xf numFmtId="0" fontId="23" fillId="33" borderId="0" applyNumberFormat="0" applyBorder="0" applyAlignment="0" applyProtection="0"/>
    <xf numFmtId="0" fontId="23" fillId="28" borderId="0" applyNumberFormat="0" applyBorder="0" applyAlignment="0" applyProtection="0"/>
    <xf numFmtId="0" fontId="23" fillId="18" borderId="0" applyNumberFormat="0" applyBorder="0" applyAlignment="0" applyProtection="0"/>
    <xf numFmtId="0" fontId="23" fillId="54" borderId="0" applyNumberFormat="0" applyBorder="0" applyAlignment="0" applyProtection="0"/>
    <xf numFmtId="0" fontId="23" fillId="33" borderId="0" applyNumberFormat="0" applyBorder="0" applyAlignment="0" applyProtection="0"/>
    <xf numFmtId="0" fontId="23" fillId="55" borderId="0" applyNumberFormat="0" applyBorder="0" applyAlignment="0" applyProtection="0"/>
    <xf numFmtId="0" fontId="65" fillId="56" borderId="0" applyNumberFormat="0" applyBorder="0" applyAlignment="0" applyProtection="0"/>
    <xf numFmtId="164" fontId="4" fillId="0" borderId="0" applyFont="0" applyFill="0" applyBorder="0" applyAlignment="0" applyProtection="0"/>
    <xf numFmtId="165" fontId="4" fillId="0" borderId="0" applyFont="0" applyFill="0" applyBorder="0" applyAlignment="0" applyProtection="0"/>
    <xf numFmtId="175" fontId="4" fillId="0" borderId="0"/>
    <xf numFmtId="0" fontId="4" fillId="34" borderId="17" applyNumberFormat="0" applyFont="0" applyAlignment="0" applyProtection="0"/>
    <xf numFmtId="0" fontId="29" fillId="59" borderId="0" applyNumberFormat="0" applyBorder="0" applyAlignment="0" applyProtection="0"/>
    <xf numFmtId="4" fontId="100" fillId="57" borderId="41" applyNumberFormat="0" applyProtection="0">
      <alignment vertical="center"/>
    </xf>
    <xf numFmtId="4" fontId="101" fillId="57" borderId="41" applyNumberFormat="0" applyProtection="0">
      <alignment vertical="center"/>
    </xf>
    <xf numFmtId="4" fontId="100" fillId="57" borderId="41" applyNumberFormat="0" applyProtection="0">
      <alignment horizontal="left" vertical="center" indent="1"/>
    </xf>
    <xf numFmtId="0" fontId="100" fillId="57" borderId="41" applyNumberFormat="0" applyProtection="0">
      <alignment horizontal="left" vertical="top" indent="1"/>
    </xf>
    <xf numFmtId="4" fontId="100" fillId="11" borderId="0" applyNumberFormat="0" applyProtection="0">
      <alignment horizontal="left" vertical="center" indent="1"/>
    </xf>
    <xf numFmtId="4" fontId="35" fillId="16" borderId="41" applyNumberFormat="0" applyProtection="0">
      <alignment horizontal="right" vertical="center"/>
    </xf>
    <xf numFmtId="4" fontId="35" fillId="12" borderId="41" applyNumberFormat="0" applyProtection="0">
      <alignment horizontal="right" vertical="center"/>
    </xf>
    <xf numFmtId="4" fontId="35" fillId="28" borderId="41" applyNumberFormat="0" applyProtection="0">
      <alignment horizontal="right" vertical="center"/>
    </xf>
    <xf numFmtId="4" fontId="35" fillId="55" borderId="41" applyNumberFormat="0" applyProtection="0">
      <alignment horizontal="right" vertical="center"/>
    </xf>
    <xf numFmtId="4" fontId="35" fillId="62" borderId="41" applyNumberFormat="0" applyProtection="0">
      <alignment horizontal="right" vertical="center"/>
    </xf>
    <xf numFmtId="4" fontId="35" fillId="36" borderId="41" applyNumberFormat="0" applyProtection="0">
      <alignment horizontal="right" vertical="center"/>
    </xf>
    <xf numFmtId="4" fontId="35" fillId="18" borderId="41" applyNumberFormat="0" applyProtection="0">
      <alignment horizontal="right" vertical="center"/>
    </xf>
    <xf numFmtId="4" fontId="35" fillId="56" borderId="41" applyNumberFormat="0" applyProtection="0">
      <alignment horizontal="right" vertical="center"/>
    </xf>
    <xf numFmtId="4" fontId="35" fillId="63" borderId="41" applyNumberFormat="0" applyProtection="0">
      <alignment horizontal="right" vertical="center"/>
    </xf>
    <xf numFmtId="4" fontId="100" fillId="64" borderId="42" applyNumberFormat="0" applyProtection="0">
      <alignment horizontal="left" vertical="center" indent="1"/>
    </xf>
    <xf numFmtId="4" fontId="35" fillId="42" borderId="0" applyNumberFormat="0" applyProtection="0">
      <alignment horizontal="left" vertical="center" indent="1"/>
    </xf>
    <xf numFmtId="4" fontId="102" fillId="17" borderId="0" applyNumberFormat="0" applyProtection="0">
      <alignment horizontal="left" vertical="center" indent="1"/>
    </xf>
    <xf numFmtId="4" fontId="35" fillId="11" borderId="41" applyNumberFormat="0" applyProtection="0">
      <alignment horizontal="right" vertical="center"/>
    </xf>
    <xf numFmtId="4" fontId="5" fillId="42" borderId="0" applyNumberFormat="0" applyProtection="0">
      <alignment horizontal="left" vertical="center" indent="1"/>
    </xf>
    <xf numFmtId="4" fontId="5" fillId="11" borderId="0" applyNumberFormat="0" applyProtection="0">
      <alignment horizontal="left" vertical="center" indent="1"/>
    </xf>
    <xf numFmtId="0" fontId="4" fillId="17" borderId="41" applyNumberFormat="0" applyProtection="0">
      <alignment horizontal="left" vertical="center" indent="1"/>
    </xf>
    <xf numFmtId="0" fontId="4" fillId="17" borderId="41" applyNumberFormat="0" applyProtection="0">
      <alignment horizontal="left" vertical="top" indent="1"/>
    </xf>
    <xf numFmtId="0" fontId="4" fillId="65" borderId="41" applyNumberFormat="0" applyProtection="0">
      <alignment horizontal="left" vertical="top" indent="1"/>
    </xf>
    <xf numFmtId="0" fontId="4" fillId="11" borderId="41" applyNumberFormat="0" applyProtection="0">
      <alignment horizontal="left" vertical="center" indent="1"/>
    </xf>
    <xf numFmtId="0" fontId="4" fillId="11" borderId="41" applyNumberFormat="0" applyProtection="0">
      <alignment horizontal="left" vertical="top" indent="1"/>
    </xf>
    <xf numFmtId="0" fontId="4" fillId="61" borderId="41" applyNumberFormat="0" applyProtection="0">
      <alignment horizontal="left" vertical="top" indent="1"/>
    </xf>
    <xf numFmtId="0" fontId="4" fillId="15" borderId="41" applyNumberFormat="0" applyProtection="0">
      <alignment horizontal="left" vertical="center" indent="1"/>
    </xf>
    <xf numFmtId="0" fontId="4" fillId="15" borderId="41" applyNumberFormat="0" applyProtection="0">
      <alignment horizontal="left" vertical="top" indent="1"/>
    </xf>
    <xf numFmtId="0" fontId="4" fillId="66" borderId="41" applyNumberFormat="0" applyProtection="0">
      <alignment horizontal="left" vertical="top" indent="1"/>
    </xf>
    <xf numFmtId="0" fontId="4" fillId="42" borderId="41" applyNumberFormat="0" applyProtection="0">
      <alignment horizontal="left" vertical="center" indent="1"/>
    </xf>
    <xf numFmtId="0" fontId="4" fillId="42" borderId="41" applyNumberFormat="0" applyProtection="0">
      <alignment horizontal="left" vertical="top" indent="1"/>
    </xf>
    <xf numFmtId="0" fontId="4" fillId="67" borderId="41" applyNumberFormat="0" applyProtection="0">
      <alignment horizontal="left" vertical="top" indent="1"/>
    </xf>
    <xf numFmtId="0" fontId="4" fillId="14" borderId="2" applyNumberFormat="0">
      <protection locked="0"/>
    </xf>
    <xf numFmtId="0" fontId="4" fillId="0" borderId="0"/>
    <xf numFmtId="4" fontId="35" fillId="13" borderId="41" applyNumberFormat="0" applyProtection="0">
      <alignment vertical="center"/>
    </xf>
    <xf numFmtId="4" fontId="104" fillId="13" borderId="41" applyNumberFormat="0" applyProtection="0">
      <alignment vertical="center"/>
    </xf>
    <xf numFmtId="4" fontId="35" fillId="13" borderId="41" applyNumberFormat="0" applyProtection="0">
      <alignment horizontal="left" vertical="center" indent="1"/>
    </xf>
    <xf numFmtId="0" fontId="35" fillId="13" borderId="41" applyNumberFormat="0" applyProtection="0">
      <alignment horizontal="left" vertical="top" indent="1"/>
    </xf>
    <xf numFmtId="4" fontId="35" fillId="42" borderId="41" applyNumberFormat="0" applyProtection="0">
      <alignment horizontal="right" vertical="center"/>
    </xf>
    <xf numFmtId="4" fontId="104" fillId="42" borderId="41" applyNumberFormat="0" applyProtection="0">
      <alignment horizontal="right" vertical="center"/>
    </xf>
    <xf numFmtId="4" fontId="35" fillId="11" borderId="41" applyNumberFormat="0" applyProtection="0">
      <alignment horizontal="left" vertical="center" indent="1"/>
    </xf>
    <xf numFmtId="0" fontId="35" fillId="11" borderId="41" applyNumberFormat="0" applyProtection="0">
      <alignment horizontal="left" vertical="top" indent="1"/>
    </xf>
    <xf numFmtId="4" fontId="105" fillId="68" borderId="0" applyNumberFormat="0" applyProtection="0">
      <alignment horizontal="left" vertical="center" indent="1"/>
    </xf>
    <xf numFmtId="4" fontId="106" fillId="42" borderId="41" applyNumberFormat="0" applyProtection="0">
      <alignment horizontal="right" vertical="center"/>
    </xf>
    <xf numFmtId="0" fontId="92" fillId="20" borderId="0" applyNumberFormat="0" applyBorder="0" applyAlignment="0" applyProtection="0"/>
    <xf numFmtId="0" fontId="123" fillId="14" borderId="5" applyNumberFormat="0" applyAlignment="0" applyProtection="0"/>
    <xf numFmtId="178" fontId="4" fillId="0" borderId="0" applyFont="0" applyFill="0" applyBorder="0" applyAlignment="0" applyProtection="0"/>
    <xf numFmtId="179" fontId="4" fillId="0" borderId="0" applyFont="0" applyFill="0" applyBorder="0" applyAlignment="0" applyProtection="0"/>
    <xf numFmtId="175" fontId="4" fillId="0" borderId="0"/>
    <xf numFmtId="0" fontId="21" fillId="12" borderId="0" applyNumberFormat="0" applyBorder="0" applyAlignment="0" applyProtection="0"/>
    <xf numFmtId="0" fontId="23" fillId="12" borderId="0" applyNumberFormat="0" applyBorder="0" applyAlignment="0" applyProtection="0"/>
    <xf numFmtId="194" fontId="4" fillId="14" borderId="17">
      <alignment horizontal="right"/>
    </xf>
    <xf numFmtId="194" fontId="4" fillId="58" borderId="17">
      <alignment horizontal="right"/>
    </xf>
    <xf numFmtId="0" fontId="21" fillId="15"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78" borderId="0" applyNumberFormat="0" applyBorder="0" applyAlignment="0" applyProtection="0"/>
    <xf numFmtId="0" fontId="21" fillId="57" borderId="0" applyNumberFormat="0" applyBorder="0" applyAlignment="0" applyProtection="0"/>
    <xf numFmtId="0" fontId="21" fillId="16" borderId="0" applyNumberFormat="0" applyBorder="0" applyAlignment="0" applyProtection="0"/>
    <xf numFmtId="0" fontId="21" fillId="78" borderId="0" applyNumberFormat="0" applyBorder="0" applyAlignment="0" applyProtection="0"/>
    <xf numFmtId="0" fontId="21" fillId="13" borderId="0" applyNumberFormat="0" applyBorder="0" applyAlignment="0" applyProtection="0"/>
    <xf numFmtId="0" fontId="23" fillId="78" borderId="0" applyNumberFormat="0" applyBorder="0" applyAlignment="0" applyProtection="0"/>
    <xf numFmtId="0" fontId="23" fillId="36" borderId="0" applyNumberFormat="0" applyBorder="0" applyAlignment="0" applyProtection="0"/>
    <xf numFmtId="0" fontId="23" fillId="55" borderId="0" applyNumberFormat="0" applyBorder="0" applyAlignment="0" applyProtection="0"/>
    <xf numFmtId="0" fontId="23" fillId="16" borderId="0" applyNumberFormat="0" applyBorder="0" applyAlignment="0" applyProtection="0"/>
    <xf numFmtId="0" fontId="23" fillId="78" borderId="0" applyNumberFormat="0" applyBorder="0" applyAlignment="0" applyProtection="0"/>
    <xf numFmtId="0" fontId="23" fillId="12" borderId="0" applyNumberFormat="0" applyBorder="0" applyAlignment="0" applyProtection="0"/>
    <xf numFmtId="0" fontId="165" fillId="0" borderId="56" applyNumberFormat="0" applyFill="0" applyAlignment="0" applyProtection="0"/>
    <xf numFmtId="0" fontId="166" fillId="0" borderId="28" applyNumberFormat="0" applyFill="0" applyAlignment="0" applyProtection="0"/>
    <xf numFmtId="0" fontId="167" fillId="0" borderId="57" applyNumberFormat="0" applyFill="0" applyAlignment="0" applyProtection="0"/>
    <xf numFmtId="0" fontId="167" fillId="0" borderId="0" applyNumberFormat="0" applyFill="0" applyBorder="0" applyAlignment="0" applyProtection="0"/>
    <xf numFmtId="0" fontId="168" fillId="35" borderId="5" applyNumberFormat="0" applyAlignment="0" applyProtection="0"/>
    <xf numFmtId="0" fontId="132" fillId="73" borderId="26" applyNumberFormat="0" applyAlignment="0" applyProtection="0"/>
    <xf numFmtId="0" fontId="53" fillId="0" borderId="58" applyNumberFormat="0" applyFill="0" applyAlignment="0" applyProtection="0"/>
    <xf numFmtId="0" fontId="134" fillId="0" borderId="0" applyNumberFormat="0" applyFill="0" applyBorder="0" applyAlignment="0" applyProtection="0"/>
    <xf numFmtId="0" fontId="25" fillId="103" borderId="0" applyNumberFormat="0" applyBorder="0" applyAlignment="0" applyProtection="0"/>
    <xf numFmtId="0" fontId="4" fillId="0" borderId="0"/>
    <xf numFmtId="0" fontId="5" fillId="16" borderId="0" applyNumberFormat="0" applyBorder="0" applyAlignment="0" applyProtection="0"/>
    <xf numFmtId="0" fontId="5" fillId="49" borderId="0" applyNumberFormat="0" applyBorder="0" applyAlignment="0" applyProtection="0"/>
    <xf numFmtId="0" fontId="5" fillId="59" borderId="0" applyNumberFormat="0" applyBorder="0" applyAlignment="0" applyProtection="0"/>
    <xf numFmtId="0" fontId="5" fillId="78" borderId="0" applyNumberFormat="0" applyBorder="0" applyAlignment="0" applyProtection="0"/>
    <xf numFmtId="0" fontId="5" fillId="20"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59" borderId="0" applyNumberFormat="0" applyBorder="0" applyAlignment="0" applyProtection="0"/>
    <xf numFmtId="0" fontId="5" fillId="15" borderId="0" applyNumberFormat="0" applyBorder="0" applyAlignment="0" applyProtection="0"/>
    <xf numFmtId="0" fontId="5" fillId="55" borderId="0" applyNumberFormat="0" applyBorder="0" applyAlignment="0" applyProtection="0"/>
    <xf numFmtId="0" fontId="328" fillId="79" borderId="0" applyNumberFormat="0" applyBorder="0" applyAlignment="0" applyProtection="0"/>
    <xf numFmtId="0" fontId="328" fillId="63" borderId="0" applyNumberFormat="0" applyBorder="0" applyAlignment="0" applyProtection="0"/>
    <xf numFmtId="225" fontId="210" fillId="0" borderId="0">
      <protection locked="0"/>
    </xf>
    <xf numFmtId="0" fontId="200" fillId="19" borderId="3" applyNumberFormat="0" applyFont="0" applyBorder="0" applyAlignment="0" applyProtection="0">
      <protection hidden="1"/>
    </xf>
    <xf numFmtId="0" fontId="201" fillId="19" borderId="3" applyNumberFormat="0" applyFont="0" applyBorder="0" applyAlignment="0" applyProtection="0">
      <protection hidden="1"/>
    </xf>
    <xf numFmtId="0" fontId="163" fillId="26" borderId="0" applyNumberFormat="0" applyBorder="0" applyAlignment="0" applyProtection="0"/>
    <xf numFmtId="0" fontId="97" fillId="59" borderId="0" applyNumberFormat="0" applyBorder="0" applyAlignment="0" applyProtection="0"/>
    <xf numFmtId="0" fontId="4" fillId="0" borderId="0"/>
    <xf numFmtId="0" fontId="4" fillId="13" borderId="17" applyNumberFormat="0" applyFont="0" applyAlignment="0" applyProtection="0"/>
    <xf numFmtId="0" fontId="164" fillId="73" borderId="5" applyNumberFormat="0" applyAlignment="0" applyProtection="0"/>
    <xf numFmtId="0" fontId="164" fillId="125" borderId="5" applyNumberFormat="0" applyAlignment="0" applyProtection="0"/>
    <xf numFmtId="225" fontId="210" fillId="0" borderId="0">
      <protection locked="0"/>
    </xf>
    <xf numFmtId="15" fontId="6" fillId="0" borderId="0">
      <alignment horizontal="right" vertical="center"/>
    </xf>
    <xf numFmtId="37" fontId="49" fillId="0" borderId="4">
      <alignment horizontal="right" vertical="top" wrapText="1"/>
      <protection locked="0"/>
    </xf>
    <xf numFmtId="0" fontId="4" fillId="0" borderId="0"/>
    <xf numFmtId="0" fontId="329" fillId="0" borderId="0" applyNumberFormat="0" applyFill="0" applyBorder="0" applyAlignment="0" applyProtection="0"/>
    <xf numFmtId="5" fontId="51" fillId="0" borderId="0" applyFont="0" applyFill="0" applyBorder="0" applyAlignment="0" applyProtection="0"/>
    <xf numFmtId="287" fontId="51" fillId="0" borderId="0" applyFont="0" applyFill="0" applyBorder="0" applyAlignment="0" applyProtection="0"/>
    <xf numFmtId="288" fontId="330" fillId="0" borderId="0"/>
    <xf numFmtId="0" fontId="64" fillId="86" borderId="0" applyNumberFormat="0" applyBorder="0" applyAlignment="0" applyProtection="0"/>
    <xf numFmtId="0" fontId="64" fillId="56" borderId="0" applyNumberFormat="0" applyBorder="0" applyAlignment="0" applyProtection="0"/>
    <xf numFmtId="288" fontId="331" fillId="0" borderId="0"/>
    <xf numFmtId="0" fontId="167" fillId="0" borderId="57" applyNumberFormat="0" applyFill="0" applyAlignment="0" applyProtection="0"/>
    <xf numFmtId="0" fontId="278" fillId="0" borderId="0">
      <protection locked="0"/>
    </xf>
    <xf numFmtId="0" fontId="278" fillId="0" borderId="0">
      <protection locked="0"/>
    </xf>
    <xf numFmtId="0" fontId="310" fillId="0" borderId="0" applyNumberFormat="0" applyFill="0" applyBorder="0" applyAlignment="0" applyProtection="0">
      <alignment vertical="top"/>
      <protection locked="0"/>
    </xf>
    <xf numFmtId="0" fontId="25" fillId="106" borderId="0" applyNumberFormat="0" applyBorder="0" applyAlignment="0" applyProtection="0"/>
    <xf numFmtId="0" fontId="225" fillId="0" borderId="0"/>
    <xf numFmtId="0" fontId="332" fillId="0" borderId="0" applyNumberFormat="0" applyFill="0" applyBorder="0" applyAlignment="0" applyProtection="0">
      <alignment vertical="top"/>
      <protection locked="0"/>
    </xf>
    <xf numFmtId="0" fontId="91" fillId="35" borderId="0" applyNumberFormat="0" applyBorder="0" applyAlignment="0" applyProtection="0"/>
    <xf numFmtId="0" fontId="4" fillId="0" borderId="0"/>
    <xf numFmtId="0" fontId="4" fillId="0" borderId="0"/>
    <xf numFmtId="0"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21" fillId="0" borderId="0"/>
    <xf numFmtId="0" fontId="4" fillId="13" borderId="17" applyNumberFormat="0" applyFont="0" applyAlignment="0" applyProtection="0"/>
    <xf numFmtId="205" fontId="4" fillId="0" borderId="0"/>
    <xf numFmtId="37" fontId="6" fillId="0" borderId="0">
      <alignment horizontal="right" vertical="center"/>
    </xf>
    <xf numFmtId="0" fontId="45" fillId="3" borderId="38" applyProtection="0">
      <alignment horizontal="center" wrapText="1"/>
      <protection locked="0"/>
    </xf>
    <xf numFmtId="0" fontId="96" fillId="3" borderId="33" applyProtection="0">
      <alignment horizontal="centerContinuous"/>
      <protection locked="0"/>
    </xf>
    <xf numFmtId="0" fontId="333" fillId="0" borderId="0"/>
    <xf numFmtId="0" fontId="132" fillId="73" borderId="26"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32" fillId="0" borderId="3" applyNumberFormat="0" applyFill="0" applyBorder="0" applyAlignment="0" applyProtection="0">
      <protection hidden="1"/>
    </xf>
    <xf numFmtId="4" fontId="102" fillId="65" borderId="0" applyNumberFormat="0" applyProtection="0">
      <alignment horizontal="left" vertical="center" indent="1"/>
    </xf>
    <xf numFmtId="0" fontId="25" fillId="105" borderId="0" applyNumberFormat="0" applyBorder="0" applyAlignment="0" applyProtection="0"/>
    <xf numFmtId="230" fontId="210" fillId="0" borderId="0">
      <protection locked="0"/>
    </xf>
    <xf numFmtId="225" fontId="210" fillId="0" borderId="0">
      <protection locked="0"/>
    </xf>
    <xf numFmtId="0" fontId="184" fillId="92" borderId="65" applyNumberFormat="0" applyAlignment="0"/>
    <xf numFmtId="0" fontId="185" fillId="93" borderId="65" applyNumberFormat="0" applyFont="0" applyAlignment="0"/>
    <xf numFmtId="1" fontId="4" fillId="0" borderId="0">
      <alignment horizontal="center"/>
    </xf>
    <xf numFmtId="0" fontId="4" fillId="0" borderId="0"/>
    <xf numFmtId="175" fontId="114" fillId="0" borderId="0"/>
    <xf numFmtId="0" fontId="189" fillId="0" borderId="0"/>
    <xf numFmtId="0" fontId="189" fillId="0" borderId="0"/>
    <xf numFmtId="0" fontId="189" fillId="0" borderId="0"/>
    <xf numFmtId="0" fontId="5" fillId="77" borderId="0" applyNumberFormat="0" applyBorder="0" applyAlignment="0" applyProtection="0"/>
    <xf numFmtId="0" fontId="5" fillId="16" borderId="0" applyNumberFormat="0" applyBorder="0" applyAlignment="0" applyProtection="0"/>
    <xf numFmtId="0" fontId="5" fillId="49" borderId="0" applyNumberFormat="0" applyBorder="0" applyAlignment="0" applyProtection="0"/>
    <xf numFmtId="0" fontId="5" fillId="59" borderId="0" applyNumberFormat="0" applyBorder="0" applyAlignment="0" applyProtection="0"/>
    <xf numFmtId="0" fontId="5" fillId="78" borderId="0" applyNumberFormat="0" applyBorder="0" applyAlignment="0" applyProtection="0"/>
    <xf numFmtId="0" fontId="5" fillId="20"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63" borderId="0" applyNumberFormat="0" applyBorder="0" applyAlignment="0" applyProtection="0"/>
    <xf numFmtId="0" fontId="5" fillId="59" borderId="0" applyNumberFormat="0" applyBorder="0" applyAlignment="0" applyProtection="0"/>
    <xf numFmtId="0" fontId="5" fillId="15" borderId="0" applyNumberFormat="0" applyBorder="0" applyAlignment="0" applyProtection="0"/>
    <xf numFmtId="0" fontId="5" fillId="55" borderId="0" applyNumberFormat="0" applyBorder="0" applyAlignment="0" applyProtection="0"/>
    <xf numFmtId="0" fontId="328" fillId="79" borderId="0" applyNumberFormat="0" applyBorder="0" applyAlignment="0" applyProtection="0"/>
    <xf numFmtId="0" fontId="328" fillId="12" borderId="0" applyNumberFormat="0" applyBorder="0" applyAlignment="0" applyProtection="0"/>
    <xf numFmtId="0" fontId="328" fillId="63" borderId="0" applyNumberFormat="0" applyBorder="0" applyAlignment="0" applyProtection="0"/>
    <xf numFmtId="0" fontId="328" fillId="32" borderId="0" applyNumberFormat="0" applyBorder="0" applyAlignment="0" applyProtection="0"/>
    <xf numFmtId="0" fontId="328" fillId="33" borderId="0" applyNumberFormat="0" applyBorder="0" applyAlignment="0" applyProtection="0"/>
    <xf numFmtId="0" fontId="328" fillId="62" borderId="0" applyNumberFormat="0" applyBorder="0" applyAlignment="0" applyProtection="0"/>
    <xf numFmtId="1" fontId="28" fillId="0" borderId="0"/>
    <xf numFmtId="0" fontId="329" fillId="0" borderId="0" applyNumberFormat="0" applyFill="0" applyBorder="0" applyAlignment="0" applyProtection="0"/>
    <xf numFmtId="0" fontId="49" fillId="0" borderId="0"/>
    <xf numFmtId="0" fontId="21" fillId="0" borderId="0"/>
    <xf numFmtId="0" fontId="188" fillId="0" borderId="0"/>
    <xf numFmtId="0" fontId="3" fillId="0" borderId="0"/>
    <xf numFmtId="0" fontId="3" fillId="0" borderId="0"/>
    <xf numFmtId="0" fontId="3" fillId="0" borderId="0"/>
    <xf numFmtId="0" fontId="27" fillId="0" borderId="0"/>
    <xf numFmtId="0" fontId="51" fillId="0" borderId="0"/>
    <xf numFmtId="9" fontId="27" fillId="0" borderId="0" applyFont="0" applyFill="0" applyBorder="0" applyAlignment="0" applyProtection="0"/>
    <xf numFmtId="4" fontId="102" fillId="17" borderId="0" applyNumberFormat="0" applyProtection="0">
      <alignment horizontal="left" vertical="center" indent="1"/>
    </xf>
    <xf numFmtId="0" fontId="4" fillId="14" borderId="2" applyNumberFormat="0">
      <protection locked="0"/>
    </xf>
    <xf numFmtId="207" fontId="124" fillId="3" borderId="0">
      <protection hidden="1"/>
    </xf>
    <xf numFmtId="0" fontId="53" fillId="0" borderId="58" applyNumberFormat="0" applyFill="0" applyAlignment="0" applyProtection="0"/>
    <xf numFmtId="168" fontId="172" fillId="0" borderId="0" applyFont="0" applyFill="0" applyBorder="0" applyAlignment="0" applyProtection="0"/>
    <xf numFmtId="40" fontId="139" fillId="0" borderId="0" applyFont="0" applyFill="0" applyBorder="0" applyAlignment="0" applyProtection="0"/>
    <xf numFmtId="38" fontId="139" fillId="0" borderId="0" applyFont="0" applyFill="0" applyBorder="0" applyAlignment="0" applyProtection="0"/>
    <xf numFmtId="0" fontId="139" fillId="0" borderId="0"/>
    <xf numFmtId="289" fontId="139" fillId="0" borderId="0" applyFont="0" applyFill="0" applyBorder="0" applyAlignment="0" applyProtection="0"/>
    <xf numFmtId="290" fontId="139" fillId="0" borderId="0" applyFont="0" applyFill="0" applyBorder="0" applyAlignment="0" applyProtection="0"/>
    <xf numFmtId="230" fontId="210" fillId="0" borderId="0">
      <protection locked="0"/>
    </xf>
    <xf numFmtId="0" fontId="49" fillId="2" borderId="0"/>
    <xf numFmtId="0" fontId="49" fillId="14" borderId="78" applyNumberFormat="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77" borderId="0" applyNumberFormat="0" applyBorder="0" applyAlignment="0" applyProtection="0"/>
    <xf numFmtId="0" fontId="21" fillId="16" borderId="0" applyNumberFormat="0" applyBorder="0" applyAlignment="0" applyProtection="0"/>
    <xf numFmtId="0" fontId="21" fillId="49" borderId="0" applyNumberFormat="0" applyBorder="0" applyAlignment="0" applyProtection="0"/>
    <xf numFmtId="0" fontId="21" fillId="59" borderId="0" applyNumberFormat="0" applyBorder="0" applyAlignment="0" applyProtection="0"/>
    <xf numFmtId="0" fontId="21" fillId="78" borderId="0" applyNumberFormat="0" applyBorder="0" applyAlignment="0" applyProtection="0"/>
    <xf numFmtId="0" fontId="21" fillId="20" borderId="0" applyNumberFormat="0" applyBorder="0" applyAlignment="0" applyProtection="0"/>
    <xf numFmtId="0" fontId="21" fillId="77" borderId="0" applyNumberFormat="0" applyBorder="0" applyAlignment="0" applyProtection="0"/>
    <xf numFmtId="0" fontId="21" fillId="16" borderId="0" applyNumberFormat="0" applyBorder="0" applyAlignment="0" applyProtection="0"/>
    <xf numFmtId="0" fontId="21" fillId="49" borderId="0" applyNumberFormat="0" applyBorder="0" applyAlignment="0" applyProtection="0"/>
    <xf numFmtId="0" fontId="21" fillId="59" borderId="0" applyNumberFormat="0" applyBorder="0" applyAlignment="0" applyProtection="0"/>
    <xf numFmtId="0" fontId="21" fillId="78" borderId="0" applyNumberFormat="0" applyBorder="0" applyAlignment="0" applyProtection="0"/>
    <xf numFmtId="0" fontId="21" fillId="20" borderId="0" applyNumberFormat="0" applyBorder="0" applyAlignment="0" applyProtection="0"/>
    <xf numFmtId="0" fontId="21" fillId="77" borderId="0" applyNumberFormat="0" applyBorder="0" applyAlignment="0" applyProtection="0"/>
    <xf numFmtId="0" fontId="21" fillId="16" borderId="0" applyNumberFormat="0" applyBorder="0" applyAlignment="0" applyProtection="0"/>
    <xf numFmtId="0" fontId="21" fillId="49" borderId="0" applyNumberFormat="0" applyBorder="0" applyAlignment="0" applyProtection="0"/>
    <xf numFmtId="0" fontId="21" fillId="59" borderId="0" applyNumberFormat="0" applyBorder="0" applyAlignment="0" applyProtection="0"/>
    <xf numFmtId="0" fontId="21" fillId="78" borderId="0" applyNumberFormat="0" applyBorder="0" applyAlignment="0" applyProtection="0"/>
    <xf numFmtId="0" fontId="21" fillId="20" borderId="0" applyNumberFormat="0" applyBorder="0" applyAlignment="0" applyProtection="0"/>
    <xf numFmtId="0" fontId="21" fillId="77" borderId="0" applyNumberFormat="0" applyBorder="0" applyAlignment="0" applyProtection="0"/>
    <xf numFmtId="0" fontId="21" fillId="16" borderId="0" applyNumberFormat="0" applyBorder="0" applyAlignment="0" applyProtection="0"/>
    <xf numFmtId="0" fontId="21" fillId="49" borderId="0" applyNumberFormat="0" applyBorder="0" applyAlignment="0" applyProtection="0"/>
    <xf numFmtId="0" fontId="21" fillId="59" borderId="0" applyNumberFormat="0" applyBorder="0" applyAlignment="0" applyProtection="0"/>
    <xf numFmtId="0" fontId="21" fillId="78" borderId="0" applyNumberFormat="0" applyBorder="0" applyAlignment="0" applyProtection="0"/>
    <xf numFmtId="0" fontId="21" fillId="20"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63" borderId="0" applyNumberFormat="0" applyBorder="0" applyAlignment="0" applyProtection="0"/>
    <xf numFmtId="0" fontId="21" fillId="59" borderId="0" applyNumberFormat="0" applyBorder="0" applyAlignment="0" applyProtection="0"/>
    <xf numFmtId="0" fontId="21" fillId="15" borderId="0" applyNumberFormat="0" applyBorder="0" applyAlignment="0" applyProtection="0"/>
    <xf numFmtId="0" fontId="21" fillId="55"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63" borderId="0" applyNumberFormat="0" applyBorder="0" applyAlignment="0" applyProtection="0"/>
    <xf numFmtId="0" fontId="21" fillId="59" borderId="0" applyNumberFormat="0" applyBorder="0" applyAlignment="0" applyProtection="0"/>
    <xf numFmtId="0" fontId="21" fillId="15" borderId="0" applyNumberFormat="0" applyBorder="0" applyAlignment="0" applyProtection="0"/>
    <xf numFmtId="0" fontId="21" fillId="55" borderId="0" applyNumberFormat="0" applyBorder="0" applyAlignment="0" applyProtection="0"/>
    <xf numFmtId="0" fontId="21" fillId="12" borderId="0" applyNumberFormat="0" applyBorder="0" applyAlignment="0" applyProtection="0"/>
    <xf numFmtId="0" fontId="21" fillId="63" borderId="0" applyNumberFormat="0" applyBorder="0" applyAlignment="0" applyProtection="0"/>
    <xf numFmtId="0" fontId="21" fillId="59" borderId="0" applyNumberFormat="0" applyBorder="0" applyAlignment="0" applyProtection="0"/>
    <xf numFmtId="0" fontId="21" fillId="15" borderId="0" applyNumberFormat="0" applyBorder="0" applyAlignment="0" applyProtection="0"/>
    <xf numFmtId="0" fontId="21" fillId="55"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63" borderId="0" applyNumberFormat="0" applyBorder="0" applyAlignment="0" applyProtection="0"/>
    <xf numFmtId="0" fontId="21" fillId="59" borderId="0" applyNumberFormat="0" applyBorder="0" applyAlignment="0" applyProtection="0"/>
    <xf numFmtId="0" fontId="21" fillId="15" borderId="0" applyNumberFormat="0" applyBorder="0" applyAlignment="0" applyProtection="0"/>
    <xf numFmtId="0" fontId="21" fillId="55" borderId="0" applyNumberFormat="0" applyBorder="0" applyAlignment="0" applyProtection="0"/>
    <xf numFmtId="0" fontId="23" fillId="79" borderId="0" applyNumberFormat="0" applyBorder="0" applyAlignment="0" applyProtection="0"/>
    <xf numFmtId="0" fontId="23" fillId="12" borderId="0" applyNumberFormat="0" applyBorder="0" applyAlignment="0" applyProtection="0"/>
    <xf numFmtId="0" fontId="23" fillId="63"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62" borderId="0" applyNumberFormat="0" applyBorder="0" applyAlignment="0" applyProtection="0"/>
    <xf numFmtId="0" fontId="23" fillId="79" borderId="0" applyNumberFormat="0" applyBorder="0" applyAlignment="0" applyProtection="0"/>
    <xf numFmtId="0" fontId="23" fillId="12" borderId="0" applyNumberFormat="0" applyBorder="0" applyAlignment="0" applyProtection="0"/>
    <xf numFmtId="0" fontId="23" fillId="63"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62" borderId="0" applyNumberFormat="0" applyBorder="0" applyAlignment="0" applyProtection="0"/>
    <xf numFmtId="0" fontId="23" fillId="79" borderId="0" applyNumberFormat="0" applyBorder="0" applyAlignment="0" applyProtection="0"/>
    <xf numFmtId="0" fontId="23" fillId="12" borderId="0" applyNumberFormat="0" applyBorder="0" applyAlignment="0" applyProtection="0"/>
    <xf numFmtId="0" fontId="23" fillId="63"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62" borderId="0" applyNumberFormat="0" applyBorder="0" applyAlignment="0" applyProtection="0"/>
    <xf numFmtId="0" fontId="23" fillId="79" borderId="0" applyNumberFormat="0" applyBorder="0" applyAlignment="0" applyProtection="0"/>
    <xf numFmtId="0" fontId="23" fillId="12" borderId="0" applyNumberFormat="0" applyBorder="0" applyAlignment="0" applyProtection="0"/>
    <xf numFmtId="0" fontId="23" fillId="63"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62"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163" fillId="26" borderId="0" applyNumberFormat="0" applyBorder="0" applyAlignment="0" applyProtection="0"/>
    <xf numFmtId="0" fontId="29" fillId="16" borderId="0" applyNumberFormat="0" applyBorder="0" applyAlignment="0" applyProtection="0"/>
    <xf numFmtId="0" fontId="259" fillId="34" borderId="0" applyNumberFormat="0" applyBorder="0" applyAlignment="0" applyProtection="0"/>
    <xf numFmtId="0" fontId="4" fillId="13" borderId="17" applyNumberFormat="0" applyFont="0" applyAlignment="0" applyProtection="0"/>
    <xf numFmtId="0" fontId="164" fillId="73" borderId="5" applyNumberFormat="0" applyAlignment="0" applyProtection="0"/>
    <xf numFmtId="0" fontId="37" fillId="19" borderId="5" applyNumberFormat="0" applyAlignment="0" applyProtection="0"/>
    <xf numFmtId="0" fontId="260" fillId="113" borderId="66" applyNumberFormat="0" applyAlignment="0" applyProtection="0"/>
    <xf numFmtId="0" fontId="65" fillId="49" borderId="0" applyNumberFormat="0" applyBorder="0" applyAlignment="0" applyProtection="0"/>
    <xf numFmtId="0" fontId="65" fillId="49" borderId="0" applyNumberFormat="0" applyBorder="0" applyAlignment="0" applyProtection="0"/>
    <xf numFmtId="0" fontId="59" fillId="0" borderId="0" applyNumberFormat="0" applyFill="0" applyBorder="0" applyAlignment="0" applyProtection="0"/>
    <xf numFmtId="0" fontId="21" fillId="0" borderId="0"/>
    <xf numFmtId="279" fontId="49" fillId="0" borderId="0" applyFont="0" applyFill="0" applyBorder="0" applyProtection="0"/>
    <xf numFmtId="0" fontId="64" fillId="86" borderId="0" applyNumberFormat="0" applyBorder="0" applyAlignment="0" applyProtection="0"/>
    <xf numFmtId="0" fontId="65" fillId="49" borderId="0" applyNumberFormat="0" applyBorder="0" applyAlignment="0" applyProtection="0"/>
    <xf numFmtId="0" fontId="24" fillId="110" borderId="0" applyNumberFormat="0" applyBorder="0" applyAlignment="0" applyProtection="0"/>
    <xf numFmtId="0" fontId="206" fillId="0" borderId="27" applyNumberFormat="0" applyFill="0" applyAlignment="0" applyProtection="0"/>
    <xf numFmtId="0" fontId="206" fillId="0" borderId="27" applyNumberFormat="0" applyFill="0" applyAlignment="0" applyProtection="0"/>
    <xf numFmtId="0" fontId="166" fillId="0" borderId="28" applyNumberFormat="0" applyFill="0" applyAlignment="0" applyProtection="0"/>
    <xf numFmtId="0" fontId="166" fillId="0" borderId="71" applyNumberFormat="0" applyFill="0" applyAlignment="0" applyProtection="0"/>
    <xf numFmtId="0" fontId="207" fillId="0" borderId="28" applyNumberFormat="0" applyFill="0" applyAlignment="0" applyProtection="0"/>
    <xf numFmtId="0" fontId="207" fillId="0" borderId="28" applyNumberFormat="0" applyFill="0" applyAlignment="0" applyProtection="0"/>
    <xf numFmtId="0" fontId="167" fillId="0" borderId="57" applyNumberFormat="0" applyFill="0" applyAlignment="0" applyProtection="0"/>
    <xf numFmtId="0" fontId="208" fillId="0" borderId="29" applyNumberFormat="0" applyFill="0" applyAlignment="0" applyProtection="0"/>
    <xf numFmtId="0" fontId="167" fillId="0" borderId="76" applyNumberFormat="0" applyFill="0" applyAlignment="0" applyProtection="0"/>
    <xf numFmtId="0" fontId="208" fillId="0" borderId="0" applyNumberFormat="0" applyFill="0" applyBorder="0" applyAlignment="0" applyProtection="0"/>
    <xf numFmtId="0" fontId="278" fillId="0" borderId="0">
      <protection locked="0"/>
    </xf>
    <xf numFmtId="0" fontId="278" fillId="0" borderId="0">
      <protection locked="0"/>
    </xf>
    <xf numFmtId="0" fontId="31" fillId="20" borderId="5" applyNumberFormat="0" applyAlignment="0" applyProtection="0"/>
    <xf numFmtId="0" fontId="23" fillId="24" borderId="0" applyNumberFormat="0" applyBorder="0" applyAlignment="0" applyProtection="0"/>
    <xf numFmtId="0" fontId="23" fillId="28" borderId="0" applyNumberFormat="0" applyBorder="0" applyAlignment="0" applyProtection="0"/>
    <xf numFmtId="0" fontId="23" fillId="18"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6" borderId="0" applyNumberFormat="0" applyBorder="0" applyAlignment="0" applyProtection="0"/>
    <xf numFmtId="0" fontId="81" fillId="19" borderId="26" applyNumberFormat="0" applyAlignment="0" applyProtection="0"/>
    <xf numFmtId="0" fontId="81" fillId="19" borderId="26" applyNumberFormat="0" applyAlignment="0" applyProtection="0"/>
    <xf numFmtId="0" fontId="37" fillId="19" borderId="5" applyNumberFormat="0" applyAlignment="0" applyProtection="0"/>
    <xf numFmtId="0" fontId="39" fillId="40" borderId="10" applyNumberFormat="0" applyAlignment="0" applyProtection="0"/>
    <xf numFmtId="0" fontId="29" fillId="16" borderId="0" applyNumberFormat="0" applyBorder="0" applyAlignment="0" applyProtection="0"/>
    <xf numFmtId="0" fontId="206" fillId="0" borderId="27" applyNumberFormat="0" applyFill="0" applyAlignment="0" applyProtection="0"/>
    <xf numFmtId="0" fontId="208" fillId="0" borderId="0" applyNumberFormat="0" applyFill="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18"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6" borderId="0" applyNumberFormat="0" applyBorder="0" applyAlignment="0" applyProtection="0"/>
    <xf numFmtId="0" fontId="21" fillId="13" borderId="17" applyNumberFormat="0" applyFont="0" applyAlignment="0" applyProtection="0"/>
    <xf numFmtId="0" fontId="206" fillId="0" borderId="27" applyNumberFormat="0" applyFill="0" applyAlignment="0" applyProtection="0"/>
    <xf numFmtId="0" fontId="206" fillId="0" borderId="27" applyNumberFormat="0" applyFill="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207" fillId="0" borderId="28" applyNumberFormat="0" applyFill="0" applyAlignment="0" applyProtection="0"/>
    <xf numFmtId="0" fontId="207" fillId="0" borderId="28" applyNumberFormat="0" applyFill="0" applyAlignment="0" applyProtection="0"/>
    <xf numFmtId="0" fontId="208" fillId="0" borderId="29" applyNumberFormat="0" applyFill="0" applyAlignment="0" applyProtection="0"/>
    <xf numFmtId="0" fontId="208" fillId="0" borderId="29" applyNumberFormat="0" applyFill="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4" fillId="0" borderId="0"/>
    <xf numFmtId="0" fontId="4" fillId="0" borderId="0"/>
    <xf numFmtId="0" fontId="4" fillId="0" borderId="0"/>
    <xf numFmtId="0" fontId="91" fillId="35" borderId="0" applyNumberFormat="0" applyBorder="0" applyAlignment="0" applyProtection="0"/>
    <xf numFmtId="0" fontId="92" fillId="57" borderId="0" applyNumberFormat="0" applyBorder="0" applyAlignment="0" applyProtection="0"/>
    <xf numFmtId="0" fontId="64" fillId="35"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4"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205" fontId="4" fillId="0" borderId="0"/>
    <xf numFmtId="205" fontId="4" fillId="0" borderId="0"/>
    <xf numFmtId="233" fontId="4" fillId="0" borderId="0" applyFont="0"/>
    <xf numFmtId="0" fontId="21" fillId="13" borderId="17" applyNumberFormat="0" applyFont="0" applyAlignment="0" applyProtection="0"/>
    <xf numFmtId="0" fontId="60" fillId="0" borderId="0" applyNumberFormat="0" applyFill="0" applyBorder="0" applyAlignment="0" applyProtection="0"/>
    <xf numFmtId="0" fontId="132" fillId="73" borderId="26" applyNumberFormat="0" applyAlignment="0" applyProtection="0"/>
    <xf numFmtId="0" fontId="81" fillId="19" borderId="26" applyNumberFormat="0" applyAlignment="0" applyProtection="0"/>
    <xf numFmtId="0" fontId="132" fillId="113" borderId="26" applyNumberFormat="0" applyAlignment="0" applyProtection="0"/>
    <xf numFmtId="0" fontId="59" fillId="0" borderId="0" applyNumberFormat="0" applyFill="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18"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6" borderId="0" applyNumberFormat="0" applyBorder="0" applyAlignment="0" applyProtection="0"/>
    <xf numFmtId="0" fontId="203" fillId="0" borderId="20" applyNumberFormat="0" applyFill="0" applyAlignment="0" applyProtection="0"/>
    <xf numFmtId="0" fontId="203" fillId="0" borderId="20" applyNumberFormat="0" applyFill="0" applyAlignment="0" applyProtection="0"/>
    <xf numFmtId="0" fontId="203" fillId="0" borderId="20" applyNumberFormat="0" applyFill="0" applyAlignment="0" applyProtection="0"/>
    <xf numFmtId="0" fontId="4" fillId="13" borderId="17" applyNumberFormat="0" applyFont="0" applyAlignment="0" applyProtection="0"/>
    <xf numFmtId="0" fontId="4" fillId="13" borderId="17" applyNumberFormat="0" applyFont="0" applyAlignment="0" applyProtection="0"/>
    <xf numFmtId="0" fontId="203" fillId="0" borderId="20" applyNumberFormat="0" applyFill="0" applyAlignment="0" applyProtection="0"/>
    <xf numFmtId="0" fontId="39" fillId="40" borderId="10" applyNumberFormat="0" applyAlignment="0" applyProtection="0"/>
    <xf numFmtId="0" fontId="39" fillId="40" borderId="10" applyNumberFormat="0" applyAlignment="0" applyProtection="0"/>
    <xf numFmtId="0" fontId="39" fillId="40" borderId="10" applyNumberFormat="0" applyAlignment="0" applyProtection="0"/>
    <xf numFmtId="0" fontId="37" fillId="19" borderId="5" applyNumberFormat="0" applyAlignment="0" applyProtection="0"/>
    <xf numFmtId="4" fontId="269" fillId="60" borderId="41" applyNumberFormat="0" applyProtection="0">
      <alignment vertical="center"/>
    </xf>
    <xf numFmtId="4" fontId="173" fillId="120" borderId="41" applyNumberFormat="0" applyProtection="0">
      <alignment horizontal="right" vertical="center"/>
    </xf>
    <xf numFmtId="4" fontId="173" fillId="119" borderId="41" applyNumberFormat="0" applyProtection="0">
      <alignment horizontal="right" vertical="center"/>
    </xf>
    <xf numFmtId="4" fontId="173" fillId="116" borderId="41" applyNumberFormat="0" applyProtection="0">
      <alignment horizontal="right" vertical="center"/>
    </xf>
    <xf numFmtId="4" fontId="173" fillId="53" borderId="41" applyNumberFormat="0" applyProtection="0">
      <alignment horizontal="right" vertical="center"/>
    </xf>
    <xf numFmtId="4" fontId="173" fillId="72" borderId="41" applyNumberFormat="0" applyProtection="0">
      <alignment horizontal="right" vertical="center"/>
    </xf>
    <xf numFmtId="4" fontId="173" fillId="52" borderId="41" applyNumberFormat="0" applyProtection="0">
      <alignment horizontal="right" vertical="center"/>
    </xf>
    <xf numFmtId="4" fontId="173" fillId="122" borderId="41" applyNumberFormat="0" applyProtection="0">
      <alignment horizontal="right" vertical="center"/>
    </xf>
    <xf numFmtId="4" fontId="173" fillId="94" borderId="41" applyNumberFormat="0" applyProtection="0">
      <alignment horizontal="right" vertical="center"/>
    </xf>
    <xf numFmtId="4" fontId="173" fillId="39" borderId="41" applyNumberFormat="0" applyProtection="0">
      <alignment horizontal="right" vertical="center"/>
    </xf>
    <xf numFmtId="4" fontId="102" fillId="65" borderId="0" applyNumberFormat="0" applyProtection="0">
      <alignment horizontal="left" vertical="center" indent="1"/>
    </xf>
    <xf numFmtId="4" fontId="27" fillId="17" borderId="15" applyNumberFormat="0" applyProtection="0">
      <alignment horizontal="left" vertical="center" indent="1"/>
    </xf>
    <xf numFmtId="0" fontId="49" fillId="17" borderId="41" applyNumberFormat="0" applyProtection="0">
      <alignment horizontal="left" vertical="top" indent="1"/>
    </xf>
    <xf numFmtId="0" fontId="49" fillId="11" borderId="41" applyNumberFormat="0" applyProtection="0">
      <alignment horizontal="left" vertical="top" indent="1"/>
    </xf>
    <xf numFmtId="0" fontId="49" fillId="15" borderId="41" applyNumberFormat="0" applyProtection="0">
      <alignment horizontal="left" vertical="top" indent="1"/>
    </xf>
    <xf numFmtId="0" fontId="49" fillId="42" borderId="41" applyNumberFormat="0" applyProtection="0">
      <alignment horizontal="left" vertical="top" indent="1"/>
    </xf>
    <xf numFmtId="0" fontId="49" fillId="14" borderId="78" applyNumberFormat="0">
      <protection locked="0"/>
    </xf>
    <xf numFmtId="4" fontId="173" fillId="67" borderId="41" applyNumberFormat="0" applyProtection="0">
      <alignment vertical="center"/>
    </xf>
    <xf numFmtId="4" fontId="267" fillId="67" borderId="41" applyNumberFormat="0" applyProtection="0">
      <alignment vertical="center"/>
    </xf>
    <xf numFmtId="4" fontId="102" fillId="66" borderId="64" applyNumberFormat="0" applyProtection="0">
      <alignment horizontal="left" vertical="center" indent="1"/>
    </xf>
    <xf numFmtId="4" fontId="267" fillId="67" borderId="41" applyNumberFormat="0" applyProtection="0">
      <alignment horizontal="right" vertical="center"/>
    </xf>
    <xf numFmtId="4" fontId="271" fillId="67" borderId="41" applyNumberFormat="0" applyProtection="0">
      <alignment horizontal="right" vertical="center"/>
    </xf>
    <xf numFmtId="0" fontId="29" fillId="16" borderId="0" applyNumberFormat="0" applyBorder="0" applyAlignment="0" applyProtection="0"/>
    <xf numFmtId="0" fontId="98" fillId="0" borderId="53" applyNumberFormat="0" applyFill="0" applyAlignment="0" applyProtection="0"/>
    <xf numFmtId="0" fontId="4" fillId="0" borderId="0"/>
    <xf numFmtId="0" fontId="4" fillId="0" borderId="0"/>
    <xf numFmtId="0" fontId="4" fillId="0" borderId="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4" fillId="0" borderId="0" applyNumberFormat="0">
      <alignment wrapText="1"/>
    </xf>
    <xf numFmtId="0" fontId="60" fillId="0" borderId="0" applyNumberFormat="0" applyFill="0" applyBorder="0" applyAlignment="0" applyProtection="0"/>
    <xf numFmtId="0" fontId="170" fillId="0" borderId="0" applyNumberFormat="0" applyFill="0" applyBorder="0" applyAlignment="0" applyProtection="0"/>
    <xf numFmtId="0" fontId="98" fillId="0" borderId="53" applyNumberFormat="0" applyFill="0" applyAlignment="0" applyProtection="0"/>
    <xf numFmtId="0" fontId="98" fillId="0" borderId="53" applyNumberFormat="0" applyFill="0" applyAlignment="0" applyProtection="0"/>
    <xf numFmtId="0" fontId="98" fillId="0" borderId="53" applyNumberFormat="0" applyFill="0" applyAlignment="0" applyProtection="0"/>
    <xf numFmtId="0" fontId="98" fillId="0" borderId="53" applyNumberFormat="0" applyFill="0" applyAlignment="0" applyProtection="0"/>
    <xf numFmtId="0" fontId="98" fillId="0" borderId="53" applyNumberFormat="0" applyFill="0" applyAlignment="0" applyProtection="0"/>
    <xf numFmtId="0" fontId="31" fillId="20" borderId="5" applyNumberFormat="0" applyAlignment="0" applyProtection="0"/>
    <xf numFmtId="0" fontId="31" fillId="20" borderId="5" applyNumberFormat="0" applyAlignment="0" applyProtection="0"/>
    <xf numFmtId="0" fontId="98" fillId="0" borderId="53" applyNumberFormat="0" applyFill="0" applyAlignment="0" applyProtection="0"/>
    <xf numFmtId="0" fontId="31" fillId="20" borderId="5" applyNumberFormat="0" applyAlignment="0" applyProtection="0"/>
    <xf numFmtId="0" fontId="37" fillId="19" borderId="5" applyNumberFormat="0" applyAlignment="0" applyProtection="0"/>
    <xf numFmtId="0" fontId="81" fillId="19" borderId="26" applyNumberFormat="0" applyAlignment="0" applyProtection="0"/>
    <xf numFmtId="0" fontId="59" fillId="0" borderId="0" applyNumberFormat="0" applyFill="0" applyBorder="0" applyAlignment="0" applyProtection="0"/>
    <xf numFmtId="0" fontId="134" fillId="0" borderId="0" applyNumberFormat="0" applyFill="0" applyBorder="0" applyAlignment="0" applyProtection="0"/>
    <xf numFmtId="0" fontId="60" fillId="0" borderId="0" applyNumberFormat="0" applyFill="0" applyBorder="0" applyAlignment="0" applyProtection="0"/>
    <xf numFmtId="0" fontId="266" fillId="0" borderId="0" applyNumberFormat="0" applyFill="0" applyBorder="0" applyAlignment="0" applyProtection="0"/>
    <xf numFmtId="0" fontId="29" fillId="16"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18"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6" borderId="0" applyNumberFormat="0" applyBorder="0" applyAlignment="0" applyProtection="0"/>
    <xf numFmtId="0" fontId="25" fillId="105" borderId="0" applyNumberFormat="0" applyBorder="0" applyAlignment="0" applyProtection="0"/>
    <xf numFmtId="0" fontId="21" fillId="0" borderId="0"/>
    <xf numFmtId="0" fontId="25" fillId="106" borderId="0" applyNumberFormat="0" applyBorder="0" applyAlignment="0" applyProtection="0"/>
    <xf numFmtId="0" fontId="4" fillId="0" borderId="0"/>
    <xf numFmtId="0" fontId="25" fillId="106" borderId="0" applyNumberFormat="0" applyBorder="0" applyAlignment="0" applyProtection="0"/>
    <xf numFmtId="230" fontId="210" fillId="0" borderId="0">
      <protection locked="0"/>
    </xf>
    <xf numFmtId="0" fontId="25" fillId="106" borderId="0" applyNumberFormat="0" applyBorder="0" applyAlignment="0" applyProtection="0"/>
    <xf numFmtId="0" fontId="49" fillId="2" borderId="0"/>
    <xf numFmtId="0" fontId="25" fillId="82" borderId="0" applyNumberFormat="0" applyBorder="0" applyAlignment="0" applyProtection="0"/>
    <xf numFmtId="225" fontId="210" fillId="0" borderId="0">
      <protection locked="0"/>
    </xf>
    <xf numFmtId="230" fontId="210" fillId="0" borderId="0">
      <protection locked="0"/>
    </xf>
    <xf numFmtId="0" fontId="4" fillId="0" borderId="0"/>
    <xf numFmtId="0" fontId="25" fillId="104" borderId="0" applyNumberFormat="0" applyBorder="0" applyAlignment="0" applyProtection="0"/>
    <xf numFmtId="0" fontId="25" fillId="82" borderId="0" applyNumberFormat="0" applyBorder="0" applyAlignment="0" applyProtection="0"/>
    <xf numFmtId="0" fontId="25" fillId="104" borderId="0" applyNumberFormat="0" applyBorder="0" applyAlignment="0" applyProtection="0"/>
    <xf numFmtId="0" fontId="25" fillId="80" borderId="0" applyNumberFormat="0" applyBorder="0" applyAlignment="0" applyProtection="0"/>
    <xf numFmtId="0" fontId="4" fillId="0" borderId="0"/>
    <xf numFmtId="0" fontId="21" fillId="0" borderId="0"/>
    <xf numFmtId="0" fontId="21" fillId="0" borderId="0"/>
    <xf numFmtId="0" fontId="21" fillId="0" borderId="0"/>
    <xf numFmtId="0" fontId="21" fillId="0" borderId="0"/>
    <xf numFmtId="0" fontId="21" fillId="0" borderId="0"/>
    <xf numFmtId="0" fontId="21" fillId="0" borderId="0"/>
    <xf numFmtId="0" fontId="4" fillId="0" borderId="0"/>
    <xf numFmtId="0" fontId="4" fillId="0" borderId="0"/>
    <xf numFmtId="0" fontId="25" fillId="103" borderId="0" applyNumberFormat="0" applyBorder="0" applyAlignment="0" applyProtection="0"/>
    <xf numFmtId="225" fontId="210" fillId="0" borderId="0">
      <protection locked="0"/>
    </xf>
    <xf numFmtId="225" fontId="210" fillId="0" borderId="0">
      <protection locked="0"/>
    </xf>
    <xf numFmtId="0" fontId="21" fillId="0" borderId="0"/>
    <xf numFmtId="0" fontId="4" fillId="0" borderId="0"/>
    <xf numFmtId="0" fontId="25" fillId="103" borderId="0" applyNumberFormat="0" applyBorder="0" applyAlignment="0" applyProtection="0"/>
    <xf numFmtId="0" fontId="25" fillId="106" borderId="0" applyNumberFormat="0" applyBorder="0" applyAlignment="0" applyProtection="0"/>
    <xf numFmtId="0" fontId="25" fillId="82" borderId="0" applyNumberFormat="0" applyBorder="0" applyAlignment="0" applyProtection="0"/>
    <xf numFmtId="0" fontId="25" fillId="80" borderId="0" applyNumberFormat="0" applyBorder="0" applyAlignment="0" applyProtection="0"/>
    <xf numFmtId="230" fontId="210" fillId="0" borderId="0">
      <protection locked="0"/>
    </xf>
    <xf numFmtId="0" fontId="25" fillId="80" borderId="0" applyNumberFormat="0" applyBorder="0" applyAlignment="0" applyProtection="0"/>
    <xf numFmtId="0" fontId="25" fillId="80" borderId="0" applyNumberFormat="0" applyBorder="0" applyAlignment="0" applyProtection="0"/>
    <xf numFmtId="0" fontId="4" fillId="0" borderId="0"/>
    <xf numFmtId="0" fontId="4" fillId="0" borderId="0"/>
    <xf numFmtId="230" fontId="210" fillId="0" borderId="0">
      <protection locked="0"/>
    </xf>
    <xf numFmtId="0" fontId="4" fillId="0" borderId="0"/>
    <xf numFmtId="0" fontId="21" fillId="0" borderId="0"/>
    <xf numFmtId="0" fontId="25" fillId="104" borderId="0" applyNumberFormat="0" applyBorder="0" applyAlignment="0" applyProtection="0"/>
    <xf numFmtId="0" fontId="25" fillId="82" borderId="0" applyNumberFormat="0" applyBorder="0" applyAlignment="0" applyProtection="0"/>
    <xf numFmtId="230" fontId="210" fillId="0" borderId="0">
      <protection locked="0"/>
    </xf>
    <xf numFmtId="0" fontId="4" fillId="0" borderId="0"/>
    <xf numFmtId="0" fontId="4" fillId="0" borderId="0"/>
    <xf numFmtId="14" fontId="175" fillId="50" borderId="60">
      <alignment horizontal="center" vertical="center" wrapText="1"/>
    </xf>
    <xf numFmtId="0" fontId="25" fillId="82" borderId="0" applyNumberFormat="0" applyBorder="0" applyAlignment="0" applyProtection="0"/>
    <xf numFmtId="0" fontId="25" fillId="104" borderId="0" applyNumberFormat="0" applyBorder="0" applyAlignment="0" applyProtection="0"/>
    <xf numFmtId="0" fontId="25" fillId="105" borderId="0" applyNumberFormat="0" applyBorder="0" applyAlignment="0" applyProtection="0"/>
    <xf numFmtId="0" fontId="25" fillId="105" borderId="0" applyNumberFormat="0" applyBorder="0" applyAlignment="0" applyProtection="0"/>
    <xf numFmtId="0" fontId="4" fillId="0" borderId="0"/>
    <xf numFmtId="14" fontId="175" fillId="50" borderId="60">
      <alignment horizontal="center" vertical="center" wrapText="1"/>
    </xf>
    <xf numFmtId="0" fontId="21" fillId="0" borderId="0"/>
    <xf numFmtId="230" fontId="210" fillId="0" borderId="0">
      <protection locked="0"/>
    </xf>
    <xf numFmtId="0" fontId="25" fillId="106" borderId="0" applyNumberFormat="0" applyBorder="0" applyAlignment="0" applyProtection="0"/>
    <xf numFmtId="225" fontId="210" fillId="0" borderId="0">
      <protection locked="0"/>
    </xf>
    <xf numFmtId="230" fontId="210" fillId="0" borderId="0">
      <protection locked="0"/>
    </xf>
    <xf numFmtId="0" fontId="21" fillId="0" borderId="0"/>
    <xf numFmtId="0" fontId="25" fillId="103" borderId="0" applyNumberFormat="0" applyBorder="0" applyAlignment="0" applyProtection="0"/>
    <xf numFmtId="0" fontId="25" fillId="105" borderId="0" applyNumberFormat="0" applyBorder="0" applyAlignment="0" applyProtection="0"/>
    <xf numFmtId="230" fontId="210" fillId="0" borderId="0">
      <protection locked="0"/>
    </xf>
    <xf numFmtId="0" fontId="4" fillId="0" borderId="0"/>
    <xf numFmtId="0" fontId="25" fillId="105" borderId="0" applyNumberFormat="0" applyBorder="0" applyAlignment="0" applyProtection="0"/>
    <xf numFmtId="0" fontId="25" fillId="103" borderId="0" applyNumberFormat="0" applyBorder="0" applyAlignment="0" applyProtection="0"/>
    <xf numFmtId="0" fontId="25" fillId="104" borderId="0" applyNumberFormat="0" applyBorder="0" applyAlignment="0" applyProtection="0"/>
    <xf numFmtId="0" fontId="21" fillId="0" borderId="0"/>
    <xf numFmtId="0" fontId="25" fillId="80" borderId="0" applyNumberFormat="0" applyBorder="0" applyAlignment="0" applyProtection="0"/>
    <xf numFmtId="230" fontId="210" fillId="0" borderId="0">
      <protection locked="0"/>
    </xf>
    <xf numFmtId="0" fontId="25" fillId="104" borderId="0" applyNumberFormat="0" applyBorder="0" applyAlignment="0" applyProtection="0"/>
    <xf numFmtId="0" fontId="25" fillId="103" borderId="0" applyNumberFormat="0" applyBorder="0" applyAlignment="0" applyProtection="0"/>
    <xf numFmtId="0" fontId="3" fillId="0" borderId="0"/>
    <xf numFmtId="0" fontId="53" fillId="0" borderId="58" applyNumberFormat="0" applyFill="0" applyAlignment="0" applyProtection="0"/>
    <xf numFmtId="0" fontId="53" fillId="0" borderId="58" applyNumberFormat="0" applyFill="0" applyAlignment="0" applyProtection="0"/>
    <xf numFmtId="0" fontId="96" fillId="3" borderId="33" applyProtection="0">
      <alignment horizontal="centerContinuous"/>
      <protection locked="0"/>
    </xf>
    <xf numFmtId="278" fontId="66" fillId="42" borderId="66" applyNumberFormat="0" applyProtection="0">
      <alignment horizontal="left" vertical="center" indent="1"/>
    </xf>
    <xf numFmtId="0" fontId="45" fillId="3" borderId="38" applyProtection="0">
      <alignment horizontal="center" wrapText="1"/>
      <protection locked="0"/>
    </xf>
    <xf numFmtId="0" fontId="45" fillId="3" borderId="38" applyProtection="0">
      <alignment horizontal="center" wrapText="1"/>
      <protection locked="0"/>
    </xf>
    <xf numFmtId="278" fontId="37" fillId="19" borderId="5" applyNumberFormat="0" applyAlignment="0" applyProtection="0"/>
    <xf numFmtId="278" fontId="49" fillId="15" borderId="41" applyNumberFormat="0" applyProtection="0">
      <alignment horizontal="left" vertical="top" indent="1"/>
    </xf>
    <xf numFmtId="4" fontId="66" fillId="57" borderId="66" applyNumberFormat="0" applyProtection="0">
      <alignment vertical="center"/>
    </xf>
    <xf numFmtId="4" fontId="261" fillId="60" borderId="66" applyNumberFormat="0" applyProtection="0">
      <alignment vertical="center"/>
    </xf>
    <xf numFmtId="4" fontId="66" fillId="60" borderId="66" applyNumberFormat="0" applyProtection="0">
      <alignment horizontal="left" vertical="center" indent="1"/>
    </xf>
    <xf numFmtId="4" fontId="66" fillId="0" borderId="66" applyNumberFormat="0" applyProtection="0">
      <alignment horizontal="left" vertical="center" indent="1"/>
    </xf>
    <xf numFmtId="4" fontId="66" fillId="16" borderId="66" applyNumberFormat="0" applyProtection="0">
      <alignment horizontal="right" vertical="center"/>
    </xf>
    <xf numFmtId="4" fontId="66" fillId="96" borderId="66" applyNumberFormat="0" applyProtection="0">
      <alignment horizontal="right" vertical="center"/>
    </xf>
    <xf numFmtId="4" fontId="66" fillId="28" borderId="15" applyNumberFormat="0" applyProtection="0">
      <alignment horizontal="right" vertical="center"/>
    </xf>
    <xf numFmtId="4" fontId="66" fillId="55" borderId="66" applyNumberFormat="0" applyProtection="0">
      <alignment horizontal="right" vertical="center"/>
    </xf>
    <xf numFmtId="4" fontId="66" fillId="62" borderId="66" applyNumberFormat="0" applyProtection="0">
      <alignment horizontal="right" vertical="center"/>
    </xf>
    <xf numFmtId="4" fontId="66" fillId="36" borderId="66" applyNumberFormat="0" applyProtection="0">
      <alignment horizontal="right" vertical="center"/>
    </xf>
    <xf numFmtId="4" fontId="66" fillId="18" borderId="66" applyNumberFormat="0" applyProtection="0">
      <alignment horizontal="right" vertical="center"/>
    </xf>
    <xf numFmtId="4" fontId="66" fillId="56" borderId="66" applyNumberFormat="0" applyProtection="0">
      <alignment horizontal="right" vertical="center"/>
    </xf>
    <xf numFmtId="4" fontId="66" fillId="63" borderId="66" applyNumberFormat="0" applyProtection="0">
      <alignment horizontal="right" vertical="center"/>
    </xf>
    <xf numFmtId="4" fontId="66" fillId="64" borderId="15" applyNumberFormat="0" applyProtection="0">
      <alignment horizontal="left" vertical="center" indent="1"/>
    </xf>
    <xf numFmtId="4" fontId="66" fillId="0" borderId="66" applyNumberFormat="0" applyProtection="0">
      <alignment horizontal="left" vertical="center" indent="1"/>
    </xf>
    <xf numFmtId="4" fontId="27" fillId="17" borderId="15" applyNumberFormat="0" applyProtection="0">
      <alignment horizontal="left" vertical="center" indent="1"/>
    </xf>
    <xf numFmtId="4" fontId="66" fillId="11" borderId="66" applyNumberFormat="0" applyProtection="0">
      <alignment horizontal="right" vertical="center"/>
    </xf>
    <xf numFmtId="4" fontId="66" fillId="42" borderId="15" applyNumberFormat="0" applyProtection="0">
      <alignment horizontal="left" vertical="center" indent="1"/>
    </xf>
    <xf numFmtId="4" fontId="66" fillId="11" borderId="15" applyNumberFormat="0" applyProtection="0">
      <alignment horizontal="left" vertical="center" indent="1"/>
    </xf>
    <xf numFmtId="0" fontId="66" fillId="19" borderId="66" applyNumberFormat="0" applyProtection="0">
      <alignment horizontal="left" vertical="center" indent="1"/>
    </xf>
    <xf numFmtId="0" fontId="49" fillId="17" borderId="41" applyNumberFormat="0" applyProtection="0">
      <alignment horizontal="left" vertical="top" indent="1"/>
    </xf>
    <xf numFmtId="0" fontId="66" fillId="54" borderId="66" applyNumberFormat="0" applyProtection="0">
      <alignment horizontal="left" vertical="center" indent="1"/>
    </xf>
    <xf numFmtId="0" fontId="49" fillId="11" borderId="41" applyNumberFormat="0" applyProtection="0">
      <alignment horizontal="left" vertical="top" indent="1"/>
    </xf>
    <xf numFmtId="0" fontId="66" fillId="15" borderId="66" applyNumberFormat="0" applyProtection="0">
      <alignment horizontal="left" vertical="center" indent="1"/>
    </xf>
    <xf numFmtId="0" fontId="49" fillId="15" borderId="41" applyNumberFormat="0" applyProtection="0">
      <alignment horizontal="left" vertical="top" indent="1"/>
    </xf>
    <xf numFmtId="0" fontId="66" fillId="42" borderId="66" applyNumberFormat="0" applyProtection="0">
      <alignment horizontal="left" vertical="center" indent="1"/>
    </xf>
    <xf numFmtId="0" fontId="49" fillId="42" borderId="41" applyNumberFormat="0" applyProtection="0">
      <alignment horizontal="left" vertical="top" indent="1"/>
    </xf>
    <xf numFmtId="0" fontId="45" fillId="3" borderId="38" applyProtection="0">
      <alignment horizontal="center" wrapText="1"/>
      <protection locked="0"/>
    </xf>
    <xf numFmtId="4" fontId="263" fillId="13" borderId="41" applyNumberFormat="0" applyProtection="0">
      <alignment vertical="center"/>
    </xf>
    <xf numFmtId="4" fontId="263" fillId="19" borderId="41" applyNumberFormat="0" applyProtection="0">
      <alignment horizontal="left" vertical="center" indent="1"/>
    </xf>
    <xf numFmtId="4" fontId="66" fillId="0" borderId="66" applyNumberFormat="0" applyProtection="0">
      <alignment horizontal="right" vertical="center"/>
    </xf>
    <xf numFmtId="4" fontId="261" fillId="2" borderId="66" applyNumberFormat="0" applyProtection="0">
      <alignment horizontal="right" vertical="center"/>
    </xf>
    <xf numFmtId="4" fontId="66" fillId="33" borderId="66" applyNumberFormat="0" applyProtection="0">
      <alignment horizontal="left" vertical="center" indent="1"/>
    </xf>
    <xf numFmtId="4" fontId="264" fillId="68" borderId="15" applyNumberFormat="0" applyProtection="0">
      <alignment horizontal="left" vertical="center" indent="1"/>
    </xf>
    <xf numFmtId="4" fontId="265" fillId="14" borderId="66" applyNumberFormat="0" applyProtection="0">
      <alignment horizontal="right" vertical="center"/>
    </xf>
    <xf numFmtId="4" fontId="102" fillId="66" borderId="64" applyNumberFormat="0" applyProtection="0">
      <alignment horizontal="left" vertical="center" indent="1"/>
    </xf>
    <xf numFmtId="0" fontId="45" fillId="3" borderId="38" applyProtection="0">
      <alignment horizontal="center" wrapText="1"/>
      <protection locked="0"/>
    </xf>
    <xf numFmtId="0" fontId="45" fillId="3" borderId="14">
      <alignment horizontal="center" vertical="center"/>
    </xf>
    <xf numFmtId="0" fontId="96" fillId="3" borderId="33" applyProtection="0">
      <alignment horizontal="centerContinuous"/>
      <protection locked="0"/>
    </xf>
    <xf numFmtId="0" fontId="4" fillId="15" borderId="41" applyNumberFormat="0" applyProtection="0">
      <alignment horizontal="left" vertical="top" indent="1"/>
    </xf>
    <xf numFmtId="0" fontId="96" fillId="3" borderId="33" applyProtection="0">
      <alignment horizontal="centerContinuous"/>
      <protection locked="0"/>
    </xf>
    <xf numFmtId="4" fontId="66" fillId="62" borderId="66" applyNumberFormat="0" applyProtection="0">
      <alignment horizontal="right" vertical="center"/>
    </xf>
    <xf numFmtId="0" fontId="49" fillId="15" borderId="41" applyNumberFormat="0" applyProtection="0">
      <alignment horizontal="left" vertical="top" indent="1"/>
    </xf>
    <xf numFmtId="0" fontId="45" fillId="3" borderId="38" applyProtection="0">
      <alignment horizontal="center" wrapText="1"/>
      <protection locked="0"/>
    </xf>
    <xf numFmtId="0" fontId="96" fillId="3" borderId="33" applyProtection="0">
      <alignment horizontal="centerContinuous"/>
      <protection locked="0"/>
    </xf>
    <xf numFmtId="4" fontId="66" fillId="18" borderId="66" applyNumberFormat="0" applyProtection="0">
      <alignment horizontal="right" vertical="center"/>
    </xf>
    <xf numFmtId="0" fontId="45" fillId="3" borderId="38" applyProtection="0">
      <alignment horizontal="center" wrapText="1"/>
      <protection locked="0"/>
    </xf>
    <xf numFmtId="4" fontId="66" fillId="56" borderId="66" applyNumberFormat="0" applyProtection="0">
      <alignment horizontal="right" vertical="center"/>
    </xf>
    <xf numFmtId="4" fontId="66" fillId="62" borderId="66" applyNumberFormat="0" applyProtection="0">
      <alignment horizontal="right" vertical="center"/>
    </xf>
    <xf numFmtId="278" fontId="4" fillId="13" borderId="17" applyNumberFormat="0" applyFont="0" applyAlignment="0" applyProtection="0"/>
    <xf numFmtId="0" fontId="45" fillId="3" borderId="38" applyProtection="0">
      <alignment horizontal="center" wrapText="1"/>
      <protection locked="0"/>
    </xf>
    <xf numFmtId="278" fontId="49" fillId="42" borderId="41" applyNumberFormat="0" applyProtection="0">
      <alignment horizontal="left" vertical="top" indent="1"/>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278" fontId="4" fillId="65" borderId="41" applyNumberFormat="0" applyProtection="0">
      <alignment horizontal="left" vertical="center" indent="1"/>
    </xf>
    <xf numFmtId="0" fontId="25" fillId="105" borderId="0" applyNumberFormat="0" applyBorder="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278" fontId="49" fillId="11" borderId="41" applyNumberFormat="0" applyProtection="0">
      <alignment horizontal="left" vertical="top" indent="1"/>
    </xf>
    <xf numFmtId="278" fontId="27" fillId="118" borderId="26" applyNumberFormat="0" applyProtection="0">
      <alignment horizontal="left" vertical="center" indent="1"/>
    </xf>
    <xf numFmtId="0" fontId="168" fillId="35" borderId="5" applyNumberFormat="0" applyAlignment="0" applyProtection="0"/>
    <xf numFmtId="0" fontId="4" fillId="67" borderId="41" applyNumberFormat="0" applyProtection="0">
      <alignment horizontal="left" vertical="top" indent="1"/>
    </xf>
    <xf numFmtId="0" fontId="168" fillId="35" borderId="66"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278" fontId="96" fillId="3" borderId="33" applyProtection="0">
      <alignment horizontal="centerContinuous"/>
      <protection locked="0"/>
    </xf>
    <xf numFmtId="278" fontId="81" fillId="19" borderId="26" applyNumberFormat="0" applyAlignment="0" applyProtection="0"/>
    <xf numFmtId="0" fontId="49" fillId="2" borderId="0"/>
    <xf numFmtId="278" fontId="49" fillId="11" borderId="41" applyNumberFormat="0" applyProtection="0">
      <alignment horizontal="left" vertical="top" indent="1"/>
    </xf>
    <xf numFmtId="0" fontId="96" fillId="3" borderId="33" applyProtection="0">
      <alignment horizontal="centerContinuous"/>
      <protection locked="0"/>
    </xf>
    <xf numFmtId="0" fontId="37" fillId="19" borderId="5" applyNumberFormat="0" applyAlignment="0" applyProtection="0"/>
    <xf numFmtId="0" fontId="54" fillId="3" borderId="14">
      <alignment horizontal="center" vertical="center"/>
    </xf>
    <xf numFmtId="0" fontId="96" fillId="3" borderId="33" applyProtection="0">
      <alignment horizontal="centerContinuous"/>
      <protection locked="0"/>
    </xf>
    <xf numFmtId="0" fontId="25" fillId="106" borderId="0" applyNumberFormat="0" applyBorder="0" applyAlignment="0" applyProtection="0"/>
    <xf numFmtId="0" fontId="25" fillId="103" borderId="0" applyNumberFormat="0" applyBorder="0" applyAlignment="0" applyProtection="0"/>
    <xf numFmtId="0" fontId="25" fillId="82" borderId="0" applyNumberFormat="0" applyBorder="0" applyAlignment="0" applyProtection="0"/>
    <xf numFmtId="0" fontId="25" fillId="80" borderId="0" applyNumberFormat="0" applyBorder="0" applyAlignment="0" applyProtection="0"/>
    <xf numFmtId="278" fontId="81" fillId="19" borderId="26" applyNumberFormat="0" applyAlignment="0" applyProtection="0"/>
    <xf numFmtId="278" fontId="99" fillId="38" borderId="14">
      <alignment horizontal="center" vertical="center"/>
    </xf>
    <xf numFmtId="278" fontId="55" fillId="38" borderId="14">
      <alignment horizontal="center"/>
    </xf>
    <xf numFmtId="278" fontId="49" fillId="34" borderId="66" applyNumberFormat="0" applyFont="0" applyAlignment="0" applyProtection="0"/>
    <xf numFmtId="0" fontId="51" fillId="0" borderId="0"/>
    <xf numFmtId="0" fontId="168" fillId="35" borderId="5" applyNumberFormat="0" applyAlignment="0" applyProtection="0"/>
    <xf numFmtId="0" fontId="3" fillId="0" borderId="0"/>
    <xf numFmtId="0" fontId="3" fillId="0" borderId="0"/>
    <xf numFmtId="0" fontId="45" fillId="3" borderId="38" applyProtection="0">
      <alignment horizontal="center" wrapText="1"/>
      <protection locked="0"/>
    </xf>
    <xf numFmtId="0" fontId="4" fillId="61" borderId="41" applyNumberFormat="0" applyProtection="0">
      <alignment horizontal="left" vertical="center" indent="1"/>
    </xf>
    <xf numFmtId="0" fontId="20" fillId="0" borderId="0"/>
    <xf numFmtId="0" fontId="45" fillId="3" borderId="38" applyProtection="0">
      <alignment horizontal="center" wrapText="1"/>
      <protection locked="0"/>
    </xf>
    <xf numFmtId="0" fontId="96" fillId="3" borderId="33" applyProtection="0">
      <alignment horizontal="centerContinuous"/>
      <protection locked="0"/>
    </xf>
    <xf numFmtId="4" fontId="104" fillId="13" borderId="41" applyNumberFormat="0" applyProtection="0">
      <alignment vertical="center"/>
    </xf>
    <xf numFmtId="4" fontId="66" fillId="56" borderId="66" applyNumberFormat="0" applyProtection="0">
      <alignment horizontal="right" vertical="center"/>
    </xf>
    <xf numFmtId="278" fontId="78" fillId="3" borderId="14"/>
    <xf numFmtId="0" fontId="96" fillId="3" borderId="33" applyProtection="0">
      <alignment horizontal="centerContinuous"/>
      <protection locked="0"/>
    </xf>
    <xf numFmtId="0" fontId="45" fillId="3" borderId="38" applyProtection="0">
      <alignment horizontal="center" wrapText="1"/>
      <protection locked="0"/>
    </xf>
    <xf numFmtId="195" fontId="89" fillId="3" borderId="14"/>
    <xf numFmtId="0" fontId="31" fillId="20" borderId="5" applyNumberForma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4" fontId="66" fillId="0" borderId="66" applyNumberFormat="0" applyProtection="0">
      <alignment horizontal="left" vertical="center" indent="1"/>
    </xf>
    <xf numFmtId="278" fontId="49" fillId="34" borderId="66" applyNumberFormat="0" applyFon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278" fontId="96" fillId="3" borderId="33" applyProtection="0">
      <alignment horizontal="centerContinuous"/>
      <protection locked="0"/>
    </xf>
    <xf numFmtId="278" fontId="4" fillId="65" borderId="41" applyNumberFormat="0" applyProtection="0">
      <alignment horizontal="left" vertical="center" indent="1"/>
    </xf>
    <xf numFmtId="0" fontId="168" fillId="35" borderId="5" applyNumberFormat="0" applyAlignment="0" applyProtection="0"/>
    <xf numFmtId="278" fontId="4" fillId="13" borderId="17" applyNumberFormat="0" applyFont="0" applyAlignment="0" applyProtection="0"/>
    <xf numFmtId="0" fontId="45" fillId="3" borderId="38" applyProtection="0">
      <alignment horizontal="center" wrapText="1"/>
      <protection locked="0"/>
    </xf>
    <xf numFmtId="225" fontId="210" fillId="0" borderId="0">
      <protection locked="0"/>
    </xf>
    <xf numFmtId="0" fontId="3" fillId="0" borderId="0"/>
    <xf numFmtId="0" fontId="4" fillId="0" borderId="0"/>
    <xf numFmtId="4" fontId="66" fillId="56" borderId="66" applyNumberFormat="0" applyProtection="0">
      <alignment horizontal="right" vertical="center"/>
    </xf>
    <xf numFmtId="0" fontId="45" fillId="3" borderId="38" applyProtection="0">
      <alignment horizontal="center" wrapText="1"/>
      <protection locked="0"/>
    </xf>
    <xf numFmtId="0" fontId="3" fillId="0" borderId="0"/>
    <xf numFmtId="278" fontId="4" fillId="66" borderId="41" applyNumberFormat="0" applyProtection="0">
      <alignment horizontal="left" vertical="center" indent="1"/>
    </xf>
    <xf numFmtId="0" fontId="45" fillId="3" borderId="38" applyProtection="0">
      <alignment horizontal="center" wrapText="1"/>
      <protection locked="0"/>
    </xf>
    <xf numFmtId="0" fontId="45" fillId="3" borderId="38" applyProtection="0">
      <alignment horizontal="center" wrapText="1"/>
      <protection locked="0"/>
    </xf>
    <xf numFmtId="278" fontId="66" fillId="42" borderId="66" applyNumberFormat="0" applyProtection="0">
      <alignment horizontal="left" vertical="center" indent="1"/>
    </xf>
    <xf numFmtId="278" fontId="4" fillId="13" borderId="17" applyNumberFormat="0" applyFont="0" applyAlignment="0" applyProtection="0"/>
    <xf numFmtId="0" fontId="96" fillId="3" borderId="33" applyProtection="0">
      <alignment horizontal="centerContinuous"/>
      <protection locked="0"/>
    </xf>
    <xf numFmtId="0" fontId="4" fillId="42" borderId="41" applyNumberFormat="0" applyProtection="0">
      <alignment horizontal="left" vertical="top" indent="1"/>
    </xf>
    <xf numFmtId="278" fontId="168" fillId="35" borderId="66" applyNumberFormat="0" applyAlignment="0" applyProtection="0"/>
    <xf numFmtId="278" fontId="4" fillId="61" borderId="41" applyNumberFormat="0" applyProtection="0">
      <alignment horizontal="left" vertical="top" indent="1"/>
    </xf>
    <xf numFmtId="0" fontId="31" fillId="20" borderId="5" applyNumberForma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1" fontId="34" fillId="3" borderId="8"/>
    <xf numFmtId="186" fontId="36" fillId="37" borderId="9">
      <protection hidden="1"/>
    </xf>
    <xf numFmtId="187" fontId="36" fillId="38" borderId="9">
      <protection hidden="1"/>
    </xf>
    <xf numFmtId="188" fontId="36" fillId="39" borderId="9">
      <alignment horizontal="right"/>
      <protection hidden="1"/>
    </xf>
    <xf numFmtId="189" fontId="36" fillId="39" borderId="9">
      <alignment horizontal="right"/>
    </xf>
    <xf numFmtId="0" fontId="30" fillId="19" borderId="5" applyNumberFormat="0" applyAlignment="0" applyProtection="0"/>
    <xf numFmtId="0" fontId="164" fillId="73" borderId="5" applyNumberFormat="0" applyAlignment="0" applyProtection="0"/>
    <xf numFmtId="0" fontId="164" fillId="73" borderId="5" applyNumberFormat="0" applyAlignment="0" applyProtection="0"/>
    <xf numFmtId="0" fontId="37" fillId="19" borderId="5" applyNumberFormat="0" applyAlignment="0" applyProtection="0"/>
    <xf numFmtId="0" fontId="37" fillId="19" borderId="5" applyNumberFormat="0" applyAlignment="0" applyProtection="0"/>
    <xf numFmtId="0" fontId="164" fillId="125" borderId="5" applyNumberFormat="0" applyAlignment="0" applyProtection="0"/>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4" fontId="35" fillId="12" borderId="41" applyNumberFormat="0" applyProtection="0">
      <alignment horizontal="right" vertical="center"/>
    </xf>
    <xf numFmtId="4" fontId="104" fillId="51" borderId="26" applyNumberFormat="0" applyProtection="0">
      <alignment vertical="center"/>
    </xf>
    <xf numFmtId="278" fontId="168" fillId="35" borderId="5" applyNumberFormat="0" applyAlignment="0" applyProtection="0"/>
    <xf numFmtId="4" fontId="173" fillId="122" borderId="41" applyNumberFormat="0" applyProtection="0">
      <alignment horizontal="right" vertical="center"/>
    </xf>
    <xf numFmtId="278" fontId="49" fillId="15" borderId="41" applyNumberFormat="0" applyProtection="0">
      <alignment horizontal="left" vertical="top" indent="1"/>
    </xf>
    <xf numFmtId="0" fontId="54" fillId="3" borderId="14">
      <alignment horizontal="center" vertical="center"/>
    </xf>
    <xf numFmtId="0" fontId="56" fillId="39" borderId="14">
      <alignment horizontal="center" vertical="center"/>
    </xf>
    <xf numFmtId="225" fontId="210" fillId="0" borderId="0">
      <protection locked="0"/>
    </xf>
    <xf numFmtId="0" fontId="4" fillId="0" borderId="0"/>
    <xf numFmtId="0" fontId="25" fillId="106" borderId="0" applyNumberFormat="0" applyBorder="0" applyAlignment="0" applyProtection="0"/>
    <xf numFmtId="0" fontId="4" fillId="0" borderId="0"/>
    <xf numFmtId="0" fontId="4" fillId="0" borderId="0"/>
    <xf numFmtId="0" fontId="4" fillId="0" borderId="0"/>
    <xf numFmtId="0" fontId="4" fillId="13" borderId="17" applyNumberFormat="0" applyFont="0" applyAlignment="0" applyProtection="0"/>
    <xf numFmtId="0" fontId="4" fillId="0" borderId="0"/>
    <xf numFmtId="0" fontId="4" fillId="13" borderId="17" applyNumberFormat="0" applyFont="0" applyAlignment="0" applyProtection="0"/>
    <xf numFmtId="0" fontId="45" fillId="3" borderId="38" applyProtection="0">
      <alignment horizontal="center" wrapText="1"/>
      <protection locked="0"/>
    </xf>
    <xf numFmtId="225" fontId="210" fillId="0" borderId="0">
      <protection locked="0"/>
    </xf>
    <xf numFmtId="0" fontId="4" fillId="0" borderId="0"/>
    <xf numFmtId="0" fontId="168" fillId="35" borderId="5" applyNumberFormat="0" applyAlignment="0" applyProtection="0"/>
    <xf numFmtId="0" fontId="21" fillId="0" borderId="0"/>
    <xf numFmtId="0" fontId="20" fillId="0" borderId="0"/>
    <xf numFmtId="0" fontId="4" fillId="0" borderId="0"/>
    <xf numFmtId="230" fontId="210" fillId="0" borderId="0">
      <protection locked="0"/>
    </xf>
    <xf numFmtId="0" fontId="20" fillId="0" borderId="0"/>
    <xf numFmtId="4" fontId="66" fillId="55" borderId="66" applyNumberFormat="0" applyProtection="0">
      <alignment horizontal="right" vertical="center"/>
    </xf>
    <xf numFmtId="4" fontId="265" fillId="14" borderId="66" applyNumberFormat="0" applyProtection="0">
      <alignment horizontal="right" vertical="center"/>
    </xf>
    <xf numFmtId="0" fontId="96" fillId="3" borderId="33" applyProtection="0">
      <alignment horizontal="centerContinuous"/>
      <protection locked="0"/>
    </xf>
    <xf numFmtId="278" fontId="31" fillId="20" borderId="5" applyNumberFormat="0" applyAlignment="0" applyProtection="0"/>
    <xf numFmtId="278" fontId="54" fillId="3" borderId="14">
      <alignment horizontal="center" vertical="center"/>
    </xf>
    <xf numFmtId="195" fontId="66" fillId="54" borderId="66" applyNumberFormat="0" applyProtection="0">
      <alignment horizontal="left" vertical="center" indent="1"/>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168" fillId="35" borderId="5" applyNumberFormat="0" applyAlignment="0" applyProtection="0"/>
    <xf numFmtId="0" fontId="80" fillId="20" borderId="5" applyNumberFormat="0" applyAlignment="0" applyProtection="0"/>
    <xf numFmtId="0" fontId="31" fillId="19" borderId="5" applyNumberFormat="0" applyAlignment="0" applyProtection="0"/>
    <xf numFmtId="0" fontId="31" fillId="19" borderId="5" applyNumberFormat="0" applyAlignment="0" applyProtection="0"/>
    <xf numFmtId="0" fontId="31" fillId="20" borderId="5" applyNumberFormat="0" applyAlignment="0" applyProtection="0"/>
    <xf numFmtId="0" fontId="31" fillId="20" borderId="5" applyNumberFormat="0" applyAlignment="0" applyProtection="0"/>
    <xf numFmtId="0" fontId="312" fillId="20" borderId="5" applyNumberFormat="0" applyAlignment="0" applyProtection="0"/>
    <xf numFmtId="0" fontId="312" fillId="20" borderId="5" applyNumberFormat="0" applyAlignment="0" applyProtection="0"/>
    <xf numFmtId="0" fontId="31" fillId="20" borderId="5" applyNumberFormat="0" applyAlignment="0" applyProtection="0"/>
    <xf numFmtId="199" fontId="75" fillId="2" borderId="5">
      <alignment horizontal="right"/>
      <protection locked="0"/>
    </xf>
    <xf numFmtId="200" fontId="75" fillId="2" borderId="5">
      <alignment horizontal="right"/>
      <protection locked="0"/>
    </xf>
    <xf numFmtId="200" fontId="75" fillId="52" borderId="24">
      <alignment horizontal="right"/>
      <protection locked="0"/>
    </xf>
    <xf numFmtId="49" fontId="75" fillId="2" borderId="5">
      <alignment horizontal="right"/>
      <protection locked="0"/>
    </xf>
    <xf numFmtId="201" fontId="76" fillId="2" borderId="5">
      <alignment horizontal="right"/>
      <protection locked="0"/>
    </xf>
    <xf numFmtId="199" fontId="75" fillId="52" borderId="25">
      <alignment horizontal="right"/>
      <protection locked="0"/>
    </xf>
    <xf numFmtId="10" fontId="77" fillId="52" borderId="25">
      <alignment horizontal="right"/>
      <protection locked="0"/>
    </xf>
    <xf numFmtId="200" fontId="75" fillId="2" borderId="5">
      <alignment horizontal="right"/>
      <protection locked="0"/>
    </xf>
    <xf numFmtId="202" fontId="36" fillId="39" borderId="9" applyProtection="0">
      <alignment horizontal="right"/>
      <protection locked="0"/>
    </xf>
    <xf numFmtId="199" fontId="75" fillId="53" borderId="5">
      <alignment horizontal="right"/>
      <protection locked="0"/>
    </xf>
    <xf numFmtId="188" fontId="75" fillId="2" borderId="5">
      <alignment horizontal="right"/>
      <protection locked="0"/>
    </xf>
    <xf numFmtId="1" fontId="78" fillId="2" borderId="5">
      <alignment horizontal="right"/>
      <protection locked="0"/>
    </xf>
    <xf numFmtId="1" fontId="78" fillId="2" borderId="5">
      <alignment horizontal="left"/>
      <protection locked="0"/>
    </xf>
    <xf numFmtId="1" fontId="79" fillId="2" borderId="5">
      <alignment horizontal="right"/>
      <protection locked="0"/>
    </xf>
    <xf numFmtId="199" fontId="78" fillId="52" borderId="25" applyNumberFormat="0" applyFont="0">
      <protection locked="0"/>
    </xf>
    <xf numFmtId="199" fontId="75" fillId="2" borderId="5">
      <protection locked="0"/>
    </xf>
    <xf numFmtId="0" fontId="81" fillId="19" borderId="26" applyNumberFormat="0" applyAlignment="0" applyProtection="0"/>
    <xf numFmtId="0" fontId="81" fillId="19" borderId="26" applyNumberFormat="0" applyAlignment="0" applyProtection="0"/>
    <xf numFmtId="0" fontId="81" fillId="19" borderId="26" applyNumberFormat="0" applyAlignment="0" applyProtection="0"/>
    <xf numFmtId="0" fontId="37" fillId="19" borderId="5" applyNumberFormat="0" applyAlignment="0" applyProtection="0"/>
    <xf numFmtId="0" fontId="37" fillId="19" borderId="5" applyNumberFormat="0" applyAlignment="0" applyProtection="0"/>
    <xf numFmtId="0" fontId="4" fillId="13" borderId="17" applyNumberFormat="0" applyFont="0" applyAlignment="0" applyProtection="0"/>
    <xf numFmtId="0" fontId="54" fillId="3" borderId="14">
      <alignment horizontal="center" vertical="center"/>
    </xf>
    <xf numFmtId="0" fontId="45" fillId="3" borderId="38" applyProtection="0">
      <alignment horizontal="center" wrapText="1"/>
      <protection locked="0"/>
    </xf>
    <xf numFmtId="0" fontId="20" fillId="0" borderId="0"/>
    <xf numFmtId="278" fontId="49" fillId="34" borderId="66" applyNumberFormat="0" applyFont="0" applyAlignment="0" applyProtection="0"/>
    <xf numFmtId="278" fontId="96" fillId="3" borderId="33" applyProtection="0">
      <alignment horizontal="centerContinuous"/>
      <protection locked="0"/>
    </xf>
    <xf numFmtId="0" fontId="45" fillId="3" borderId="38" applyProtection="0">
      <alignment horizontal="center" wrapText="1"/>
      <protection locked="0"/>
    </xf>
    <xf numFmtId="225" fontId="210" fillId="0" borderId="0">
      <protection locked="0"/>
    </xf>
    <xf numFmtId="0" fontId="21" fillId="13" borderId="17" applyNumberFormat="0" applyFont="0" applyAlignment="0" applyProtection="0"/>
    <xf numFmtId="0" fontId="4" fillId="61" borderId="41" applyNumberFormat="0" applyProtection="0">
      <alignment horizontal="left" vertical="top" indent="1"/>
    </xf>
    <xf numFmtId="230" fontId="210" fillId="0" borderId="0">
      <protection locked="0"/>
    </xf>
    <xf numFmtId="278" fontId="168" fillId="35" borderId="5" applyNumberFormat="0" applyAlignment="0" applyProtection="0"/>
    <xf numFmtId="0" fontId="96" fillId="3" borderId="33" applyProtection="0">
      <alignment horizontal="centerContinuous"/>
      <protection locked="0"/>
    </xf>
    <xf numFmtId="195" fontId="45" fillId="3" borderId="38" applyProtection="0">
      <alignment horizontal="center" wrapText="1"/>
      <protection locked="0"/>
    </xf>
    <xf numFmtId="278" fontId="66" fillId="42" borderId="66" applyNumberFormat="0" applyProtection="0">
      <alignment horizontal="left" vertical="center" indent="1"/>
    </xf>
    <xf numFmtId="0" fontId="45" fillId="3" borderId="38" applyProtection="0">
      <alignment horizontal="center" wrapText="1"/>
      <protection locked="0"/>
    </xf>
    <xf numFmtId="0" fontId="4" fillId="0" borderId="0"/>
    <xf numFmtId="0" fontId="4" fillId="0" borderId="0"/>
    <xf numFmtId="225" fontId="210" fillId="0" borderId="0">
      <protection locked="0"/>
    </xf>
    <xf numFmtId="0" fontId="45" fillId="3" borderId="38" applyProtection="0">
      <alignment horizontal="center" wrapText="1"/>
      <protection locked="0"/>
    </xf>
    <xf numFmtId="0" fontId="21" fillId="0" borderId="0"/>
    <xf numFmtId="0" fontId="96" fillId="3" borderId="33" applyProtection="0">
      <alignment horizontal="centerContinuous"/>
      <protection locked="0"/>
    </xf>
    <xf numFmtId="0" fontId="45" fillId="3" borderId="38" applyProtection="0">
      <alignment horizontal="center" wrapText="1"/>
      <protection locked="0"/>
    </xf>
    <xf numFmtId="0" fontId="4" fillId="0" borderId="0"/>
    <xf numFmtId="4" fontId="264" fillId="68" borderId="15" applyNumberFormat="0" applyProtection="0">
      <alignment horizontal="left" vertical="center" indent="1"/>
    </xf>
    <xf numFmtId="0" fontId="4" fillId="0" borderId="0"/>
    <xf numFmtId="0" fontId="168" fillId="35" borderId="66" applyNumberFormat="0" applyAlignment="0" applyProtection="0"/>
    <xf numFmtId="0" fontId="96" fillId="3" borderId="33" applyProtection="0">
      <alignment horizontal="centerContinuous"/>
      <protection locked="0"/>
    </xf>
    <xf numFmtId="0" fontId="96" fillId="3" borderId="33" applyProtection="0">
      <alignment horizontal="centerContinuous"/>
      <protection locked="0"/>
    </xf>
    <xf numFmtId="278" fontId="4" fillId="34" borderId="17" applyNumberFormat="0" applyFont="0" applyAlignment="0" applyProtection="0"/>
    <xf numFmtId="0" fontId="96" fillId="3" borderId="33" applyProtection="0">
      <alignment horizontal="centerContinuous"/>
      <protection locked="0"/>
    </xf>
    <xf numFmtId="0" fontId="3" fillId="0" borderId="0"/>
    <xf numFmtId="0" fontId="66" fillId="19" borderId="66" applyNumberFormat="0" applyProtection="0">
      <alignment horizontal="left" vertical="center" indent="1"/>
    </xf>
    <xf numFmtId="4" fontId="66" fillId="55" borderId="66" applyNumberFormat="0" applyProtection="0">
      <alignment horizontal="right" vertical="center"/>
    </xf>
    <xf numFmtId="4" fontId="66" fillId="60" borderId="66" applyNumberFormat="0" applyProtection="0">
      <alignment horizontal="left" vertical="center" indent="1"/>
    </xf>
    <xf numFmtId="278" fontId="49" fillId="34" borderId="66" applyNumberFormat="0" applyFont="0" applyAlignment="0" applyProtection="0"/>
    <xf numFmtId="0" fontId="168" fillId="35" borderId="5" applyNumberFormat="0" applyAlignment="0" applyProtection="0"/>
    <xf numFmtId="0" fontId="4" fillId="0" borderId="0"/>
    <xf numFmtId="225" fontId="210" fillId="0" borderId="0">
      <protection locked="0"/>
    </xf>
    <xf numFmtId="278" fontId="49" fillId="42" borderId="41" applyNumberFormat="0" applyProtection="0">
      <alignment horizontal="left" vertical="top" indent="1"/>
    </xf>
    <xf numFmtId="0" fontId="96" fillId="3" borderId="33" applyProtection="0">
      <alignment horizontal="centerContinuous"/>
      <protection locked="0"/>
    </xf>
    <xf numFmtId="4" fontId="173" fillId="66" borderId="41" applyNumberFormat="0" applyProtection="0">
      <alignment horizontal="right" vertical="center"/>
    </xf>
    <xf numFmtId="278"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 fillId="0" borderId="0"/>
    <xf numFmtId="0" fontId="35" fillId="13" borderId="41" applyNumberFormat="0" applyProtection="0">
      <alignment horizontal="left" vertical="top" indent="1"/>
    </xf>
    <xf numFmtId="0" fontId="4" fillId="34" borderId="17" applyNumberFormat="0" applyFont="0" applyAlignment="0" applyProtection="0"/>
    <xf numFmtId="0" fontId="4" fillId="34" borderId="17" applyNumberFormat="0" applyFont="0" applyAlignment="0" applyProtection="0"/>
    <xf numFmtId="0" fontId="4" fillId="34"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51" fillId="0" borderId="0"/>
    <xf numFmtId="278" fontId="168" fillId="35" borderId="5"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21" fillId="13" borderId="17" applyNumberFormat="0" applyFont="0" applyAlignment="0" applyProtection="0"/>
    <xf numFmtId="0" fontId="132" fillId="73" borderId="26" applyNumberFormat="0" applyAlignment="0" applyProtection="0"/>
    <xf numFmtId="0" fontId="81" fillId="19" borderId="26" applyNumberFormat="0" applyAlignment="0" applyProtection="0"/>
    <xf numFmtId="0" fontId="81" fillId="19" borderId="26" applyNumberFormat="0" applyAlignment="0" applyProtection="0"/>
    <xf numFmtId="0" fontId="132" fillId="125" borderId="26" applyNumberFormat="0" applyAlignment="0" applyProtection="0"/>
    <xf numFmtId="0" fontId="49" fillId="2" borderId="0"/>
    <xf numFmtId="278" fontId="49" fillId="34" borderId="66" applyNumberFormat="0" applyFon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 fillId="13" borderId="17" applyNumberFormat="0" applyFont="0" applyAlignment="0" applyProtection="0"/>
    <xf numFmtId="0" fontId="4" fillId="13" borderId="17" applyNumberFormat="0" applyFont="0" applyAlignment="0" applyProtection="0"/>
    <xf numFmtId="0" fontId="4" fillId="66" borderId="41" applyNumberFormat="0" applyProtection="0">
      <alignment horizontal="left" vertical="center" indent="1"/>
    </xf>
    <xf numFmtId="0" fontId="4" fillId="42" borderId="41" applyNumberFormat="0" applyProtection="0">
      <alignment horizontal="left" vertical="center" indent="1"/>
    </xf>
    <xf numFmtId="0" fontId="37" fillId="19" borderId="5" applyNumberFormat="0" applyAlignment="0" applyProtection="0"/>
    <xf numFmtId="278" fontId="35" fillId="51" borderId="41" applyNumberFormat="0" applyProtection="0">
      <alignment horizontal="left" vertical="top" indent="1"/>
    </xf>
    <xf numFmtId="4" fontId="102" fillId="60" borderId="41" applyNumberFormat="0" applyProtection="0">
      <alignment vertical="center"/>
    </xf>
    <xf numFmtId="4" fontId="35" fillId="60" borderId="26" applyNumberFormat="0" applyProtection="0">
      <alignment vertical="center"/>
    </xf>
    <xf numFmtId="4" fontId="269" fillId="60" borderId="41" applyNumberFormat="0" applyProtection="0">
      <alignment vertical="center"/>
    </xf>
    <xf numFmtId="4" fontId="104" fillId="60" borderId="26" applyNumberFormat="0" applyProtection="0">
      <alignment vertical="center"/>
    </xf>
    <xf numFmtId="4" fontId="173" fillId="60" borderId="41" applyNumberFormat="0" applyProtection="0">
      <alignment horizontal="left" vertical="center" indent="1"/>
    </xf>
    <xf numFmtId="4" fontId="35" fillId="60" borderId="26" applyNumberFormat="0" applyProtection="0">
      <alignment horizontal="left" vertical="center" indent="1"/>
    </xf>
    <xf numFmtId="4" fontId="35" fillId="60" borderId="26" applyNumberFormat="0" applyProtection="0">
      <alignment horizontal="left" vertical="center" indent="1"/>
    </xf>
    <xf numFmtId="0" fontId="100" fillId="60" borderId="41" applyNumberFormat="0" applyProtection="0">
      <alignment horizontal="left" vertical="top" indent="1"/>
    </xf>
    <xf numFmtId="0" fontId="100" fillId="57" borderId="41" applyNumberFormat="0" applyProtection="0">
      <alignment horizontal="left" vertical="top" indent="1"/>
    </xf>
    <xf numFmtId="4" fontId="35" fillId="60" borderId="26" applyNumberFormat="0" applyProtection="0">
      <alignment horizontal="left" vertical="center" indent="1"/>
    </xf>
    <xf numFmtId="0" fontId="96" fillId="3" borderId="33" applyProtection="0">
      <alignment horizontal="centerContinuous"/>
      <protection locked="0"/>
    </xf>
    <xf numFmtId="0" fontId="4" fillId="118" borderId="26" applyNumberFormat="0" applyProtection="0">
      <alignment horizontal="left" vertical="center" indent="1"/>
    </xf>
    <xf numFmtId="0" fontId="4" fillId="61" borderId="41" applyNumberFormat="0" applyProtection="0">
      <alignment horizontal="left" vertical="top" indent="1"/>
    </xf>
    <xf numFmtId="4" fontId="35" fillId="119" borderId="26" applyNumberFormat="0" applyProtection="0">
      <alignment horizontal="right" vertical="center"/>
    </xf>
    <xf numFmtId="4" fontId="35" fillId="116" borderId="26" applyNumberFormat="0" applyProtection="0">
      <alignment horizontal="right" vertical="center"/>
    </xf>
    <xf numFmtId="4" fontId="35" fillId="120" borderId="26" applyNumberFormat="0" applyProtection="0">
      <alignment horizontal="right" vertical="center"/>
    </xf>
    <xf numFmtId="4" fontId="35" fillId="72" borderId="26" applyNumberFormat="0" applyProtection="0">
      <alignment horizontal="right" vertical="center"/>
    </xf>
    <xf numFmtId="4" fontId="35" fillId="117" borderId="26" applyNumberFormat="0" applyProtection="0">
      <alignment horizontal="right" vertical="center"/>
    </xf>
    <xf numFmtId="4" fontId="35" fillId="121" borderId="26" applyNumberFormat="0" applyProtection="0">
      <alignment horizontal="right" vertical="center"/>
    </xf>
    <xf numFmtId="4" fontId="35" fillId="94" borderId="26" applyNumberFormat="0" applyProtection="0">
      <alignment horizontal="right" vertical="center"/>
    </xf>
    <xf numFmtId="4" fontId="35" fillId="122" borderId="26" applyNumberFormat="0" applyProtection="0">
      <alignment horizontal="right" vertical="center"/>
    </xf>
    <xf numFmtId="4" fontId="35" fillId="71" borderId="26" applyNumberFormat="0" applyProtection="0">
      <alignment horizontal="right" vertical="center"/>
    </xf>
    <xf numFmtId="4" fontId="100" fillId="123" borderId="26" applyNumberFormat="0" applyProtection="0">
      <alignment horizontal="left" vertical="center" indent="1"/>
    </xf>
    <xf numFmtId="278" fontId="49" fillId="42" borderId="41" applyNumberFormat="0" applyProtection="0">
      <alignment horizontal="left" vertical="top" indent="1"/>
    </xf>
    <xf numFmtId="0" fontId="96" fillId="3" borderId="33" applyProtection="0">
      <alignment horizontal="centerContinuous"/>
      <protection locked="0"/>
    </xf>
    <xf numFmtId="4" fontId="35" fillId="11" borderId="41" applyNumberFormat="0" applyProtection="0">
      <alignment horizontal="right" vertical="center"/>
    </xf>
    <xf numFmtId="0" fontId="4" fillId="118" borderId="26" applyNumberFormat="0" applyProtection="0">
      <alignment horizontal="left" vertical="center" indent="1"/>
    </xf>
    <xf numFmtId="4" fontId="35" fillId="90" borderId="26" applyNumberFormat="0" applyProtection="0">
      <alignment horizontal="left" vertical="center" indent="1"/>
    </xf>
    <xf numFmtId="0" fontId="96" fillId="3" borderId="33" applyProtection="0">
      <alignment horizontal="centerContinuous"/>
      <protection locked="0"/>
    </xf>
    <xf numFmtId="0" fontId="96" fillId="3" borderId="33" applyProtection="0">
      <alignment horizontal="centerContinuous"/>
      <protection locked="0"/>
    </xf>
    <xf numFmtId="0" fontId="4" fillId="65" borderId="41" applyNumberFormat="0" applyProtection="0">
      <alignment horizontal="left" vertical="center" indent="1"/>
    </xf>
    <xf numFmtId="0" fontId="4" fillId="65" borderId="41" applyNumberFormat="0" applyProtection="0">
      <alignment horizontal="left" vertical="center" indent="1"/>
    </xf>
    <xf numFmtId="0" fontId="4" fillId="17" borderId="41" applyNumberFormat="0" applyProtection="0">
      <alignment horizontal="left" vertical="center" indent="1"/>
    </xf>
    <xf numFmtId="0" fontId="4" fillId="88" borderId="26" applyNumberFormat="0" applyProtection="0">
      <alignment horizontal="left" vertical="center" indent="1"/>
    </xf>
    <xf numFmtId="0" fontId="4" fillId="65" borderId="41" applyNumberFormat="0" applyProtection="0">
      <alignment horizontal="left" vertical="top" indent="1"/>
    </xf>
    <xf numFmtId="0" fontId="4" fillId="17" borderId="41" applyNumberFormat="0" applyProtection="0">
      <alignment horizontal="left" vertical="top" indent="1"/>
    </xf>
    <xf numFmtId="0" fontId="4" fillId="65" borderId="41" applyNumberFormat="0" applyProtection="0">
      <alignment horizontal="left" vertical="top" indent="1"/>
    </xf>
    <xf numFmtId="0" fontId="4" fillId="17" borderId="41" applyNumberFormat="0" applyProtection="0">
      <alignment horizontal="left" vertical="top" indent="1"/>
    </xf>
    <xf numFmtId="0" fontId="4" fillId="88" borderId="26" applyNumberFormat="0" applyProtection="0">
      <alignment horizontal="left" vertical="center" indent="1"/>
    </xf>
    <xf numFmtId="0" fontId="4" fillId="61" borderId="41" applyNumberFormat="0" applyProtection="0">
      <alignment horizontal="left" vertical="center" indent="1"/>
    </xf>
    <xf numFmtId="0" fontId="4" fillId="61" borderId="41" applyNumberFormat="0" applyProtection="0">
      <alignment horizontal="left" vertical="center" indent="1"/>
    </xf>
    <xf numFmtId="0" fontId="4" fillId="61" borderId="41" applyNumberFormat="0" applyProtection="0">
      <alignment horizontal="left" vertical="center" indent="1"/>
    </xf>
    <xf numFmtId="0" fontId="4" fillId="11" borderId="41" applyNumberFormat="0" applyProtection="0">
      <alignment horizontal="left" vertical="center" indent="1"/>
    </xf>
    <xf numFmtId="0" fontId="4" fillId="87" borderId="26" applyNumberFormat="0" applyProtection="0">
      <alignment horizontal="left" vertical="center" indent="1"/>
    </xf>
    <xf numFmtId="0" fontId="4" fillId="61" borderId="41" applyNumberFormat="0" applyProtection="0">
      <alignment horizontal="left" vertical="top" indent="1"/>
    </xf>
    <xf numFmtId="0" fontId="4" fillId="11" borderId="41" applyNumberFormat="0" applyProtection="0">
      <alignment horizontal="left" vertical="top" indent="1"/>
    </xf>
    <xf numFmtId="0" fontId="4" fillId="61" borderId="41" applyNumberFormat="0" applyProtection="0">
      <alignment horizontal="left" vertical="top" indent="1"/>
    </xf>
    <xf numFmtId="0" fontId="4" fillId="11" borderId="41" applyNumberFormat="0" applyProtection="0">
      <alignment horizontal="left" vertical="top" indent="1"/>
    </xf>
    <xf numFmtId="0" fontId="4" fillId="87" borderId="26" applyNumberFormat="0" applyProtection="0">
      <alignment horizontal="left" vertical="center" indent="1"/>
    </xf>
    <xf numFmtId="0" fontId="4" fillId="66" borderId="41" applyNumberFormat="0" applyProtection="0">
      <alignment horizontal="left" vertical="center" indent="1"/>
    </xf>
    <xf numFmtId="0" fontId="4" fillId="66" borderId="41" applyNumberFormat="0" applyProtection="0">
      <alignment horizontal="left" vertical="center" indent="1"/>
    </xf>
    <xf numFmtId="0" fontId="4" fillId="66" borderId="41" applyNumberFormat="0" applyProtection="0">
      <alignment horizontal="left" vertical="center" indent="1"/>
    </xf>
    <xf numFmtId="0" fontId="4" fillId="15" borderId="41" applyNumberFormat="0" applyProtection="0">
      <alignment horizontal="left" vertical="center" indent="1"/>
    </xf>
    <xf numFmtId="0" fontId="4" fillId="3" borderId="26" applyNumberFormat="0" applyProtection="0">
      <alignment horizontal="left" vertical="center" indent="1"/>
    </xf>
    <xf numFmtId="0" fontId="4" fillId="66" borderId="41" applyNumberFormat="0" applyProtection="0">
      <alignment horizontal="left" vertical="top" indent="1"/>
    </xf>
    <xf numFmtId="0" fontId="4" fillId="15" borderId="41" applyNumberFormat="0" applyProtection="0">
      <alignment horizontal="left" vertical="top" indent="1"/>
    </xf>
    <xf numFmtId="0" fontId="4" fillId="66" borderId="41" applyNumberFormat="0" applyProtection="0">
      <alignment horizontal="left" vertical="top" indent="1"/>
    </xf>
    <xf numFmtId="0" fontId="4" fillId="15" borderId="41" applyNumberFormat="0" applyProtection="0">
      <alignment horizontal="left" vertical="top" indent="1"/>
    </xf>
    <xf numFmtId="0" fontId="4" fillId="3" borderId="26" applyNumberFormat="0" applyProtection="0">
      <alignment horizontal="left" vertical="center" indent="1"/>
    </xf>
    <xf numFmtId="0" fontId="4" fillId="67" borderId="41" applyNumberFormat="0" applyProtection="0">
      <alignment horizontal="left" vertical="center" indent="1"/>
    </xf>
    <xf numFmtId="0" fontId="4" fillId="67" borderId="41" applyNumberFormat="0" applyProtection="0">
      <alignment horizontal="left" vertical="center" indent="1"/>
    </xf>
    <xf numFmtId="0" fontId="4" fillId="67" borderId="41" applyNumberFormat="0" applyProtection="0">
      <alignment horizontal="left" vertical="center" indent="1"/>
    </xf>
    <xf numFmtId="0" fontId="4" fillId="42" borderId="41" applyNumberFormat="0" applyProtection="0">
      <alignment horizontal="left" vertical="center" indent="1"/>
    </xf>
    <xf numFmtId="0" fontId="4" fillId="118" borderId="26" applyNumberFormat="0" applyProtection="0">
      <alignment horizontal="left" vertical="center" indent="1"/>
    </xf>
    <xf numFmtId="0" fontId="4" fillId="67" borderId="41" applyNumberFormat="0" applyProtection="0">
      <alignment horizontal="left" vertical="top" indent="1"/>
    </xf>
    <xf numFmtId="0" fontId="4" fillId="42" borderId="41" applyNumberFormat="0" applyProtection="0">
      <alignment horizontal="left" vertical="top" indent="1"/>
    </xf>
    <xf numFmtId="0" fontId="4" fillId="67" borderId="41" applyNumberFormat="0" applyProtection="0">
      <alignment horizontal="left" vertical="top" indent="1"/>
    </xf>
    <xf numFmtId="0" fontId="4" fillId="42" borderId="41" applyNumberFormat="0" applyProtection="0">
      <alignment horizontal="left" vertical="top" indent="1"/>
    </xf>
    <xf numFmtId="0" fontId="4" fillId="118" borderId="26" applyNumberFormat="0" applyProtection="0">
      <alignment horizontal="left" vertical="center" indent="1"/>
    </xf>
    <xf numFmtId="278" fontId="45" fillId="3" borderId="38" applyProtection="0">
      <alignment horizontal="center" wrapText="1"/>
      <protection locked="0"/>
    </xf>
    <xf numFmtId="0" fontId="96" fillId="3" borderId="33" applyProtection="0">
      <alignment horizontal="centerContinuous"/>
      <protection locked="0"/>
    </xf>
    <xf numFmtId="0" fontId="263" fillId="13" borderId="41" applyNumberFormat="0" applyProtection="0">
      <alignment horizontal="left" vertical="top" indent="1"/>
    </xf>
    <xf numFmtId="0" fontId="103" fillId="17" borderId="43" applyBorder="0"/>
    <xf numFmtId="4" fontId="173" fillId="67" borderId="41" applyNumberFormat="0" applyProtection="0">
      <alignment vertical="center"/>
    </xf>
    <xf numFmtId="4" fontId="35" fillId="51" borderId="26" applyNumberFormat="0" applyProtection="0">
      <alignment vertical="center"/>
    </xf>
    <xf numFmtId="4" fontId="267" fillId="67" borderId="41" applyNumberFormat="0" applyProtection="0">
      <alignment vertical="center"/>
    </xf>
    <xf numFmtId="4" fontId="104" fillId="51" borderId="26" applyNumberFormat="0" applyProtection="0">
      <alignment vertical="center"/>
    </xf>
    <xf numFmtId="4" fontId="35" fillId="51" borderId="26" applyNumberFormat="0" applyProtection="0">
      <alignment horizontal="left" vertical="center" indent="1"/>
    </xf>
    <xf numFmtId="0" fontId="35" fillId="51" borderId="41" applyNumberFormat="0" applyProtection="0">
      <alignment horizontal="left" vertical="top" indent="1"/>
    </xf>
    <xf numFmtId="0" fontId="35" fillId="13" borderId="41" applyNumberFormat="0" applyProtection="0">
      <alignment horizontal="left" vertical="top" indent="1"/>
    </xf>
    <xf numFmtId="4" fontId="35" fillId="51" borderId="26" applyNumberFormat="0" applyProtection="0">
      <alignment horizontal="left" vertical="center" indent="1"/>
    </xf>
    <xf numFmtId="4" fontId="173" fillId="67" borderId="41" applyNumberFormat="0" applyProtection="0">
      <alignment horizontal="right" vertical="center"/>
    </xf>
    <xf numFmtId="4" fontId="35" fillId="90" borderId="26" applyNumberFormat="0" applyProtection="0">
      <alignment horizontal="right" vertical="center"/>
    </xf>
    <xf numFmtId="4" fontId="104" fillId="90" borderId="26" applyNumberFormat="0" applyProtection="0">
      <alignment horizontal="right" vertical="center"/>
    </xf>
    <xf numFmtId="4" fontId="102" fillId="66" borderId="41" applyNumberFormat="0" applyProtection="0">
      <alignment horizontal="left" vertical="center" indent="1"/>
    </xf>
    <xf numFmtId="0" fontId="4" fillId="118" borderId="26" applyNumberFormat="0" applyProtection="0">
      <alignment horizontal="left" vertical="center" indent="1"/>
    </xf>
    <xf numFmtId="0" fontId="27" fillId="118" borderId="26" applyNumberFormat="0" applyProtection="0">
      <alignment horizontal="left" vertical="center" indent="1"/>
    </xf>
    <xf numFmtId="0" fontId="4" fillId="118" borderId="26" applyNumberFormat="0" applyProtection="0">
      <alignment horizontal="left" vertical="center" indent="1"/>
    </xf>
    <xf numFmtId="278" fontId="27" fillId="118" borderId="26" applyNumberFormat="0" applyProtection="0">
      <alignment horizontal="left" vertical="center" indent="1"/>
    </xf>
    <xf numFmtId="4" fontId="106" fillId="90" borderId="26" applyNumberFormat="0" applyProtection="0">
      <alignment horizontal="right" vertical="center"/>
    </xf>
    <xf numFmtId="0" fontId="4" fillId="13" borderId="17" applyNumberFormat="0" applyFont="0" applyAlignment="0" applyProtection="0"/>
    <xf numFmtId="0" fontId="98" fillId="0" borderId="53" applyNumberFormat="0" applyFill="0" applyAlignment="0" applyProtection="0"/>
    <xf numFmtId="0" fontId="4" fillId="17" borderId="41" applyNumberFormat="0" applyProtection="0">
      <alignment horizontal="left" vertical="top" indent="1"/>
    </xf>
    <xf numFmtId="195" fontId="49" fillId="15" borderId="41" applyNumberFormat="0" applyProtection="0">
      <alignment horizontal="left" vertical="top" indent="1"/>
    </xf>
    <xf numFmtId="0" fontId="132" fillId="113" borderId="26" applyNumberFormat="0" applyAlignment="0" applyProtection="0"/>
    <xf numFmtId="0" fontId="96" fillId="3" borderId="33" applyProtection="0">
      <alignment horizontal="centerContinuous"/>
      <protection locked="0"/>
    </xf>
    <xf numFmtId="278" fontId="168" fillId="35" borderId="5" applyNumberFormat="0" applyAlignment="0" applyProtection="0"/>
    <xf numFmtId="4" fontId="35" fillId="28" borderId="41" applyNumberFormat="0" applyProtection="0">
      <alignment horizontal="right" vertical="center"/>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278" fontId="45" fillId="3" borderId="38" applyProtection="0">
      <alignment horizontal="center" wrapText="1"/>
      <protection locked="0"/>
    </xf>
    <xf numFmtId="0" fontId="45" fillId="3" borderId="38" applyProtection="0">
      <alignment horizontal="center" wrapText="1"/>
      <protection locked="0"/>
    </xf>
    <xf numFmtId="0" fontId="4" fillId="42" borderId="41" applyNumberFormat="0" applyProtection="0">
      <alignment horizontal="left" vertical="center" indent="1"/>
    </xf>
    <xf numFmtId="278" fontId="168" fillId="35" borderId="66" applyNumberFormat="0" applyAlignment="0" applyProtection="0"/>
    <xf numFmtId="189" fontId="77" fillId="3" borderId="8">
      <alignment horizontal="right"/>
      <protection hidden="1"/>
    </xf>
    <xf numFmtId="189" fontId="77" fillId="3" borderId="51">
      <alignment horizontal="center"/>
      <protection hidden="1"/>
    </xf>
    <xf numFmtId="0" fontId="260" fillId="113" borderId="66" applyNumberFormat="0" applyAlignment="0" applyProtection="0"/>
    <xf numFmtId="0" fontId="96" fillId="3" borderId="33" applyProtection="0">
      <alignment horizontal="centerContinuous"/>
      <protection locked="0"/>
    </xf>
    <xf numFmtId="278"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278" fontId="168" fillId="35" borderId="66" applyNumberFormat="0" applyAlignment="0" applyProtection="0"/>
    <xf numFmtId="278" fontId="49" fillId="11" borderId="41" applyNumberFormat="0" applyProtection="0">
      <alignment horizontal="left" vertical="top" indent="1"/>
    </xf>
    <xf numFmtId="0" fontId="53" fillId="0" borderId="58" applyNumberFormat="0" applyFill="0" applyAlignment="0" applyProtection="0"/>
    <xf numFmtId="0" fontId="98" fillId="0" borderId="53" applyNumberFormat="0" applyFill="0" applyAlignment="0" applyProtection="0"/>
    <xf numFmtId="0" fontId="53" fillId="0" borderId="58" applyNumberFormat="0" applyFill="0" applyAlignment="0" applyProtection="0"/>
    <xf numFmtId="0" fontId="98" fillId="0" borderId="53" applyNumberFormat="0" applyFill="0" applyAlignment="0" applyProtection="0"/>
    <xf numFmtId="0" fontId="98" fillId="0" borderId="53" applyNumberFormat="0" applyFill="0" applyAlignment="0" applyProtection="0"/>
    <xf numFmtId="0" fontId="98" fillId="0" borderId="53" applyNumberFormat="0" applyFill="0" applyAlignment="0" applyProtection="0"/>
    <xf numFmtId="0" fontId="98" fillId="0" borderId="53" applyNumberFormat="0" applyFill="0" applyAlignment="0" applyProtection="0"/>
    <xf numFmtId="0" fontId="53" fillId="0" borderId="53" applyNumberFormat="0" applyFill="0" applyAlignment="0" applyProtection="0"/>
    <xf numFmtId="0" fontId="98" fillId="0" borderId="53" applyNumberFormat="0" applyFill="0" applyAlignment="0" applyProtection="0"/>
    <xf numFmtId="0" fontId="98" fillId="0" borderId="53" applyNumberFormat="0" applyFill="0" applyAlignment="0" applyProtection="0"/>
    <xf numFmtId="0" fontId="98" fillId="0" borderId="53" applyNumberFormat="0" applyFill="0" applyAlignment="0" applyProtection="0"/>
    <xf numFmtId="0" fontId="31" fillId="20" borderId="5" applyNumberFormat="0" applyAlignment="0" applyProtection="0"/>
    <xf numFmtId="0" fontId="31" fillId="20" borderId="5" applyNumberFormat="0" applyAlignment="0" applyProtection="0"/>
    <xf numFmtId="0" fontId="4" fillId="0" borderId="0"/>
    <xf numFmtId="0" fontId="25" fillId="80" borderId="0" applyNumberFormat="0" applyBorder="0" applyAlignment="0" applyProtection="0"/>
    <xf numFmtId="0" fontId="31" fillId="20" borderId="5" applyNumberFormat="0" applyAlignment="0" applyProtection="0"/>
    <xf numFmtId="0" fontId="98" fillId="0" borderId="53" applyNumberFormat="0" applyFill="0" applyAlignment="0" applyProtection="0"/>
    <xf numFmtId="0" fontId="31" fillId="20" borderId="5" applyNumberFormat="0" applyAlignment="0" applyProtection="0"/>
    <xf numFmtId="0" fontId="37" fillId="19" borderId="5" applyNumberFormat="0" applyAlignment="0" applyProtection="0"/>
    <xf numFmtId="0" fontId="81" fillId="19" borderId="26" applyNumberFormat="0" applyAlignment="0" applyProtection="0"/>
    <xf numFmtId="0" fontId="96" fillId="3" borderId="33" applyProtection="0">
      <alignment horizontal="centerContinuous"/>
      <protection locked="0"/>
    </xf>
    <xf numFmtId="278" fontId="66" fillId="54" borderId="66" applyNumberFormat="0" applyProtection="0">
      <alignment horizontal="left" vertical="center" indent="1"/>
    </xf>
    <xf numFmtId="0" fontId="96" fillId="3" borderId="33" applyProtection="0">
      <alignment horizontal="centerContinuous"/>
      <protection locked="0"/>
    </xf>
    <xf numFmtId="4" fontId="173" fillId="39" borderId="41" applyNumberFormat="0" applyProtection="0">
      <alignment horizontal="right" vertical="center"/>
    </xf>
    <xf numFmtId="0" fontId="168" fillId="35" borderId="5"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168" fillId="35" borderId="66" applyNumberFormat="0" applyAlignment="0" applyProtection="0"/>
    <xf numFmtId="0" fontId="45" fillId="3" borderId="38" applyProtection="0">
      <alignment horizontal="center" wrapText="1"/>
      <protection locked="0"/>
    </xf>
    <xf numFmtId="278" fontId="35" fillId="61" borderId="41" applyNumberFormat="0" applyProtection="0">
      <alignment horizontal="left" vertical="top" indent="1"/>
    </xf>
    <xf numFmtId="0" fontId="45" fillId="3" borderId="38" applyProtection="0">
      <alignment horizontal="center" wrapText="1"/>
      <protection locked="0"/>
    </xf>
    <xf numFmtId="0" fontId="96" fillId="3" borderId="33" applyProtection="0">
      <alignment horizontal="centerContinuous"/>
      <protection locked="0"/>
    </xf>
    <xf numFmtId="278" fontId="4" fillId="11" borderId="41" applyNumberFormat="0" applyProtection="0">
      <alignment horizontal="left" vertical="top" indent="1"/>
    </xf>
    <xf numFmtId="0" fontId="45" fillId="3" borderId="38" applyProtection="0">
      <alignment horizontal="center" wrapText="1"/>
      <protection locked="0"/>
    </xf>
    <xf numFmtId="0" fontId="3" fillId="0" borderId="0"/>
    <xf numFmtId="278" fontId="4" fillId="17" borderId="41" applyNumberFormat="0" applyProtection="0">
      <alignment horizontal="left" vertical="center" indent="1"/>
    </xf>
    <xf numFmtId="0" fontId="45" fillId="3" borderId="38" applyProtection="0">
      <alignment horizontal="center" wrapText="1"/>
      <protection locked="0"/>
    </xf>
    <xf numFmtId="0" fontId="45" fillId="3" borderId="38" applyProtection="0">
      <alignment horizontal="center" wrapText="1"/>
      <protection locked="0"/>
    </xf>
    <xf numFmtId="278" fontId="96" fillId="3" borderId="33" applyProtection="0">
      <alignment horizontal="centerContinuous"/>
      <protection locked="0"/>
    </xf>
    <xf numFmtId="226" fontId="212" fillId="0" borderId="49" applyFill="0" applyProtection="0"/>
    <xf numFmtId="278" fontId="4" fillId="118" borderId="26" applyNumberFormat="0" applyProtection="0">
      <alignment horizontal="left" vertical="center" indent="1"/>
    </xf>
    <xf numFmtId="0" fontId="217" fillId="0" borderId="15"/>
    <xf numFmtId="0" fontId="4" fillId="0" borderId="0"/>
    <xf numFmtId="228" fontId="212" fillId="0" borderId="49" applyFill="0" applyProtection="0"/>
    <xf numFmtId="0" fontId="4" fillId="0" borderId="0"/>
    <xf numFmtId="0" fontId="49" fillId="2" borderId="0"/>
    <xf numFmtId="14" fontId="175" fillId="50" borderId="60">
      <alignment horizontal="center" vertical="center" wrapText="1"/>
    </xf>
    <xf numFmtId="0" fontId="96" fillId="3" borderId="33" applyProtection="0">
      <alignment horizontal="centerContinuous"/>
      <protection locked="0"/>
    </xf>
    <xf numFmtId="278" fontId="45" fillId="3" borderId="38" applyProtection="0">
      <alignment horizontal="center" wrapText="1"/>
      <protection locked="0"/>
    </xf>
    <xf numFmtId="0" fontId="168" fillId="35" borderId="5" applyNumberFormat="0" applyAlignment="0" applyProtection="0"/>
    <xf numFmtId="0" fontId="226" fillId="74" borderId="15"/>
    <xf numFmtId="0" fontId="45" fillId="3" borderId="38" applyProtection="0">
      <alignment horizontal="center" wrapText="1"/>
      <protection locked="0"/>
    </xf>
    <xf numFmtId="0" fontId="3" fillId="0" borderId="0"/>
    <xf numFmtId="0" fontId="3" fillId="0" borderId="0"/>
    <xf numFmtId="0" fontId="3" fillId="0" borderId="0"/>
    <xf numFmtId="0" fontId="45" fillId="3" borderId="38" applyProtection="0">
      <alignment horizontal="center" wrapText="1"/>
      <protection locked="0"/>
    </xf>
    <xf numFmtId="0" fontId="96" fillId="3" borderId="33" applyProtection="0">
      <alignment horizontal="centerContinuous"/>
      <protection locked="0"/>
    </xf>
    <xf numFmtId="0" fontId="66" fillId="19" borderId="66" applyNumberFormat="0" applyProtection="0">
      <alignment horizontal="left" vertical="center" indent="1"/>
    </xf>
    <xf numFmtId="0" fontId="66" fillId="54" borderId="66" applyNumberFormat="0" applyProtection="0">
      <alignment horizontal="left" vertical="center" indent="1"/>
    </xf>
    <xf numFmtId="0" fontId="66" fillId="15" borderId="66" applyNumberFormat="0" applyProtection="0">
      <alignment horizontal="left" vertical="center" indent="1"/>
    </xf>
    <xf numFmtId="0" fontId="66" fillId="42" borderId="66" applyNumberFormat="0" applyProtection="0">
      <alignment horizontal="left" vertical="center" indent="1"/>
    </xf>
    <xf numFmtId="278" fontId="35" fillId="61" borderId="41" applyNumberFormat="0" applyProtection="0">
      <alignment horizontal="left" vertical="top" indent="1"/>
    </xf>
    <xf numFmtId="0" fontId="217" fillId="0" borderId="15"/>
    <xf numFmtId="0" fontId="45" fillId="3" borderId="38" applyProtection="0">
      <alignment horizontal="center" wrapText="1"/>
      <protection locked="0"/>
    </xf>
    <xf numFmtId="0" fontId="53" fillId="0" borderId="58" applyNumberFormat="0" applyFill="0" applyAlignment="0" applyProtection="0"/>
    <xf numFmtId="0" fontId="226" fillId="0" borderId="15"/>
    <xf numFmtId="0" fontId="168" fillId="35" borderId="5" applyNumberFormat="0" applyAlignment="0" applyProtection="0"/>
    <xf numFmtId="0" fontId="241" fillId="20" borderId="5" applyNumberFormat="0" applyAlignment="0" applyProtection="0"/>
    <xf numFmtId="0" fontId="242" fillId="19" borderId="26" applyNumberFormat="0" applyAlignment="0" applyProtection="0"/>
    <xf numFmtId="0" fontId="243" fillId="19" borderId="5" applyNumberFormat="0" applyAlignment="0" applyProtection="0"/>
    <xf numFmtId="0" fontId="49" fillId="11" borderId="41" applyNumberFormat="0" applyProtection="0">
      <alignment horizontal="left" vertical="top" indent="1"/>
    </xf>
    <xf numFmtId="0" fontId="247" fillId="0" borderId="53" applyNumberFormat="0" applyFill="0" applyAlignment="0" applyProtection="0"/>
    <xf numFmtId="278" fontId="168" fillId="35" borderId="5" applyNumberFormat="0" applyAlignment="0" applyProtection="0"/>
    <xf numFmtId="0" fontId="45" fillId="3" borderId="38" applyProtection="0">
      <alignment horizontal="center" wrapText="1"/>
      <protection locked="0"/>
    </xf>
    <xf numFmtId="0" fontId="188" fillId="13" borderId="17" applyNumberFormat="0" applyFont="0" applyAlignment="0" applyProtection="0"/>
    <xf numFmtId="0" fontId="3" fillId="0" borderId="0"/>
    <xf numFmtId="0" fontId="25" fillId="80" borderId="0" applyNumberFormat="0" applyBorder="0" applyAlignment="0" applyProtection="0"/>
    <xf numFmtId="0" fontId="25" fillId="82" borderId="0" applyNumberFormat="0" applyBorder="0" applyAlignment="0" applyProtection="0"/>
    <xf numFmtId="0" fontId="25" fillId="103" borderId="0" applyNumberFormat="0" applyBorder="0" applyAlignment="0" applyProtection="0"/>
    <xf numFmtId="0" fontId="25" fillId="104" borderId="0" applyNumberFormat="0" applyBorder="0" applyAlignment="0" applyProtection="0"/>
    <xf numFmtId="0" fontId="25" fillId="105" borderId="0" applyNumberFormat="0" applyBorder="0" applyAlignment="0" applyProtection="0"/>
    <xf numFmtId="0" fontId="25" fillId="106" borderId="0" applyNumberFormat="0" applyBorder="0" applyAlignment="0" applyProtection="0"/>
    <xf numFmtId="278" fontId="49" fillId="11" borderId="41" applyNumberFormat="0" applyProtection="0">
      <alignment horizontal="left" vertical="top" indent="1"/>
    </xf>
    <xf numFmtId="0" fontId="260" fillId="113" borderId="66" applyNumberFormat="0" applyAlignment="0" applyProtection="0"/>
    <xf numFmtId="0" fontId="96" fillId="3" borderId="33" applyProtection="0">
      <alignment horizontal="centerContinuous"/>
      <protection locked="0"/>
    </xf>
    <xf numFmtId="0" fontId="165" fillId="0" borderId="56" applyNumberFormat="0" applyFill="0" applyAlignment="0" applyProtection="0"/>
    <xf numFmtId="0" fontId="166" fillId="0" borderId="71" applyNumberFormat="0" applyFill="0" applyAlignment="0" applyProtection="0"/>
    <xf numFmtId="0" fontId="167" fillId="0" borderId="76" applyNumberFormat="0" applyFill="0" applyAlignment="0" applyProtection="0"/>
    <xf numFmtId="0" fontId="167" fillId="0" borderId="0" applyNumberFormat="0" applyFill="0" applyBorder="0" applyAlignment="0" applyProtection="0"/>
    <xf numFmtId="0" fontId="64" fillId="0" borderId="77" applyNumberFormat="0" applyFill="0" applyAlignment="0" applyProtection="0"/>
    <xf numFmtId="0" fontId="96" fillId="3" borderId="33" applyProtection="0">
      <alignment horizontal="centerContinuous"/>
      <protection locked="0"/>
    </xf>
    <xf numFmtId="0" fontId="49" fillId="34" borderId="66" applyNumberFormat="0" applyFont="0" applyAlignment="0" applyProtection="0"/>
    <xf numFmtId="0" fontId="132" fillId="113" borderId="26" applyNumberFormat="0" applyAlignment="0" applyProtection="0"/>
    <xf numFmtId="0" fontId="53" fillId="0" borderId="58" applyNumberFormat="0" applyFill="0" applyAlignment="0" applyProtection="0"/>
    <xf numFmtId="0" fontId="266" fillId="0" borderId="0" applyNumberFormat="0" applyFill="0" applyBorder="0" applyAlignment="0" applyProtection="0"/>
    <xf numFmtId="0" fontId="263" fillId="13" borderId="41" applyNumberFormat="0" applyProtection="0">
      <alignment horizontal="left" vertical="top" indent="1"/>
    </xf>
    <xf numFmtId="0" fontId="96" fillId="3" borderId="33" applyProtection="0">
      <alignment horizontal="centerContinuous"/>
      <protection locked="0"/>
    </xf>
    <xf numFmtId="0" fontId="49" fillId="17" borderId="41" applyNumberFormat="0" applyProtection="0">
      <alignment horizontal="left" vertical="top" indent="1"/>
    </xf>
    <xf numFmtId="0" fontId="49" fillId="11" borderId="41" applyNumberFormat="0" applyProtection="0">
      <alignment horizontal="left" vertical="top" indent="1"/>
    </xf>
    <xf numFmtId="0" fontId="49" fillId="15" borderId="41" applyNumberFormat="0" applyProtection="0">
      <alignment horizontal="left" vertical="top" indent="1"/>
    </xf>
    <xf numFmtId="0" fontId="49" fillId="42" borderId="41" applyNumberFormat="0" applyProtection="0">
      <alignment horizontal="left" vertical="top" indent="1"/>
    </xf>
    <xf numFmtId="168" fontId="3" fillId="0" borderId="0" applyFont="0" applyFill="0" applyBorder="0" applyAlignment="0" applyProtection="0"/>
    <xf numFmtId="0" fontId="3" fillId="0" borderId="0"/>
    <xf numFmtId="278" fontId="89" fillId="3" borderId="31"/>
    <xf numFmtId="0" fontId="260" fillId="113" borderId="66" applyNumberFormat="0" applyAlignment="0" applyProtection="0"/>
    <xf numFmtId="0" fontId="49" fillId="34" borderId="66" applyNumberFormat="0" applyFont="0" applyAlignment="0" applyProtection="0"/>
    <xf numFmtId="0" fontId="53" fillId="0" borderId="58" applyNumberFormat="0" applyFill="0" applyAlignment="0" applyProtection="0"/>
    <xf numFmtId="4" fontId="173" fillId="67" borderId="41" applyNumberFormat="0" applyProtection="0">
      <alignment vertical="center"/>
    </xf>
    <xf numFmtId="4" fontId="102" fillId="66" borderId="41" applyNumberFormat="0" applyProtection="0">
      <alignment horizontal="left" vertical="center" indent="1"/>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4" fontId="66" fillId="96" borderId="66" applyNumberFormat="0" applyProtection="0">
      <alignment horizontal="right" vertical="center"/>
    </xf>
    <xf numFmtId="4" fontId="66" fillId="16" borderId="66" applyNumberFormat="0" applyProtection="0">
      <alignment horizontal="right" vertical="center"/>
    </xf>
    <xf numFmtId="0" fontId="96" fillId="3" borderId="33" applyProtection="0">
      <alignment horizontal="centerContinuous"/>
      <protection locked="0"/>
    </xf>
    <xf numFmtId="0" fontId="49" fillId="15" borderId="41" applyNumberFormat="0" applyProtection="0">
      <alignment horizontal="left" vertical="top" indent="1"/>
    </xf>
    <xf numFmtId="0" fontId="4" fillId="17" borderId="41" applyNumberFormat="0" applyProtection="0">
      <alignment horizontal="left" vertical="top" indent="1"/>
    </xf>
    <xf numFmtId="278" fontId="168" fillId="35" borderId="5" applyNumberFormat="0" applyAlignment="0" applyProtection="0"/>
    <xf numFmtId="0" fontId="96" fillId="3" borderId="33" applyProtection="0">
      <alignment horizontal="centerContinuous"/>
      <protection locked="0"/>
    </xf>
    <xf numFmtId="0" fontId="25" fillId="106" borderId="0" applyNumberFormat="0" applyBorder="0" applyAlignment="0" applyProtection="0"/>
    <xf numFmtId="0" fontId="45" fillId="3" borderId="38" applyProtection="0">
      <alignment horizontal="center" wrapText="1"/>
      <protection locked="0"/>
    </xf>
    <xf numFmtId="278" fontId="100" fillId="60" borderId="41" applyNumberFormat="0" applyProtection="0">
      <alignment horizontal="left" vertical="top" indent="1"/>
    </xf>
    <xf numFmtId="0" fontId="49" fillId="11" borderId="41" applyNumberFormat="0" applyProtection="0">
      <alignment horizontal="left" vertical="top" indent="1"/>
    </xf>
    <xf numFmtId="0" fontId="45" fillId="3" borderId="38" applyProtection="0">
      <alignment horizontal="center" wrapText="1"/>
      <protection locked="0"/>
    </xf>
    <xf numFmtId="278" fontId="4" fillId="13" borderId="17" applyNumberFormat="0" applyFont="0" applyAlignment="0" applyProtection="0"/>
    <xf numFmtId="0" fontId="4" fillId="67" borderId="41" applyNumberFormat="0" applyProtection="0">
      <alignment horizontal="left" vertical="center" indent="1"/>
    </xf>
    <xf numFmtId="0" fontId="96" fillId="3" borderId="33" applyProtection="0">
      <alignment horizontal="centerContinuous"/>
      <protection locked="0"/>
    </xf>
    <xf numFmtId="0" fontId="260" fillId="113" borderId="66"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4" fillId="0" borderId="0"/>
    <xf numFmtId="0" fontId="25" fillId="105" borderId="0" applyNumberFormat="0" applyBorder="0" applyAlignment="0" applyProtection="0"/>
    <xf numFmtId="0" fontId="25" fillId="104" borderId="0" applyNumberFormat="0" applyBorder="0" applyAlignment="0" applyProtection="0"/>
    <xf numFmtId="0" fontId="4" fillId="61" borderId="41" applyNumberFormat="0" applyProtection="0">
      <alignment horizontal="left" vertical="top" indent="1"/>
    </xf>
    <xf numFmtId="0" fontId="96" fillId="3" borderId="33" applyProtection="0">
      <alignment horizontal="centerContinuous"/>
      <protection locked="0"/>
    </xf>
    <xf numFmtId="225" fontId="210" fillId="0" borderId="0">
      <protection locked="0"/>
    </xf>
    <xf numFmtId="278" fontId="56" fillId="39" borderId="14">
      <alignment horizontal="center" vertical="center"/>
    </xf>
    <xf numFmtId="278" fontId="49" fillId="15" borderId="41" applyNumberFormat="0" applyProtection="0">
      <alignment horizontal="left" vertical="top" indent="1"/>
    </xf>
    <xf numFmtId="0" fontId="3" fillId="0" borderId="0"/>
    <xf numFmtId="0" fontId="96" fillId="3" borderId="33" applyProtection="0">
      <alignment horizontal="centerContinuous"/>
      <protection locked="0"/>
    </xf>
    <xf numFmtId="0" fontId="37" fillId="19" borderId="5" applyNumberFormat="0" applyAlignment="0" applyProtection="0"/>
    <xf numFmtId="278" fontId="49" fillId="2" borderId="0"/>
    <xf numFmtId="195"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4" fontId="66" fillId="55" borderId="66" applyNumberFormat="0" applyProtection="0">
      <alignment horizontal="right" vertical="center"/>
    </xf>
    <xf numFmtId="0" fontId="45" fillId="3" borderId="38" applyProtection="0">
      <alignment horizontal="center" wrapText="1"/>
      <protection locked="0"/>
    </xf>
    <xf numFmtId="0" fontId="96" fillId="3" borderId="33" applyProtection="0">
      <alignment horizontal="centerContinuous"/>
      <protection locked="0"/>
    </xf>
    <xf numFmtId="0" fontId="4" fillId="0" borderId="0"/>
    <xf numFmtId="278" fontId="78" fillId="3" borderId="33">
      <protection hidden="1"/>
    </xf>
    <xf numFmtId="0" fontId="45" fillId="3" borderId="38" applyProtection="0">
      <alignment horizontal="center" wrapText="1"/>
      <protection locked="0"/>
    </xf>
    <xf numFmtId="0" fontId="4" fillId="13" borderId="17" applyNumberFormat="0" applyFon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278" fontId="66" fillId="19" borderId="66" applyNumberFormat="0" applyProtection="0">
      <alignment horizontal="left" vertical="center" indent="1"/>
    </xf>
    <xf numFmtId="0" fontId="4" fillId="42" borderId="41" applyNumberFormat="0" applyProtection="0">
      <alignment horizontal="left" vertical="center" indent="1"/>
    </xf>
    <xf numFmtId="278" fontId="4" fillId="17" borderId="41" applyNumberFormat="0" applyProtection="0">
      <alignment horizontal="left" vertical="top" indent="1"/>
    </xf>
    <xf numFmtId="4" fontId="35" fillId="56" borderId="41" applyNumberFormat="0" applyProtection="0">
      <alignment horizontal="right" vertical="center"/>
    </xf>
    <xf numFmtId="0" fontId="4" fillId="13" borderId="17" applyNumberFormat="0" applyFont="0" applyAlignment="0" applyProtection="0"/>
    <xf numFmtId="0" fontId="45" fillId="3" borderId="38" applyProtection="0">
      <alignment horizontal="center" wrapText="1"/>
      <protection locked="0"/>
    </xf>
    <xf numFmtId="4" fontId="66" fillId="64" borderId="15" applyNumberFormat="0" applyProtection="0">
      <alignment horizontal="left" vertical="center" indent="1"/>
    </xf>
    <xf numFmtId="195" fontId="35" fillId="51" borderId="41" applyNumberFormat="0" applyProtection="0">
      <alignment horizontal="left" vertical="top" indent="1"/>
    </xf>
    <xf numFmtId="278" fontId="96" fillId="3" borderId="33" applyProtection="0">
      <alignment horizontal="centerContinuous"/>
      <protection locked="0"/>
    </xf>
    <xf numFmtId="0" fontId="168" fillId="35" borderId="66" applyNumberFormat="0" applyAlignment="0" applyProtection="0"/>
    <xf numFmtId="278" fontId="56" fillId="39" borderId="14">
      <alignment horizontal="center" vertical="center"/>
    </xf>
    <xf numFmtId="278" fontId="4" fillId="42" borderId="41" applyNumberFormat="0" applyProtection="0">
      <alignment horizontal="left" vertical="center" indent="1"/>
    </xf>
    <xf numFmtId="0" fontId="241" fillId="20" borderId="5"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31" fillId="20" borderId="5" applyNumberFormat="0" applyAlignment="0" applyProtection="0"/>
    <xf numFmtId="0" fontId="31" fillId="20" borderId="5" applyNumberFormat="0" applyAlignment="0" applyProtection="0"/>
    <xf numFmtId="0" fontId="4" fillId="13" borderId="17" applyNumberFormat="0" applyFont="0" applyAlignment="0" applyProtection="0"/>
    <xf numFmtId="0" fontId="4" fillId="13" borderId="17" applyNumberFormat="0" applyFont="0" applyAlignment="0" applyProtection="0"/>
    <xf numFmtId="0" fontId="164" fillId="73" borderId="5" applyNumberFormat="0" applyAlignment="0" applyProtection="0"/>
    <xf numFmtId="0" fontId="37" fillId="19" borderId="5" applyNumberFormat="0" applyAlignment="0" applyProtection="0"/>
    <xf numFmtId="0" fontId="37" fillId="19" borderId="5" applyNumberFormat="0" applyAlignment="0" applyProtection="0"/>
    <xf numFmtId="0" fontId="260" fillId="113" borderId="66"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5" fillId="193" borderId="15" applyNumberFormat="0" applyAlignment="0" applyProtection="0"/>
    <xf numFmtId="0" fontId="4" fillId="11" borderId="41" applyNumberFormat="0" applyProtection="0">
      <alignment horizontal="left" vertical="center" indent="1"/>
    </xf>
    <xf numFmtId="0" fontId="168" fillId="35" borderId="66" applyNumberFormat="0" applyAlignment="0" applyProtection="0"/>
    <xf numFmtId="0" fontId="4" fillId="0" borderId="0"/>
    <xf numFmtId="0" fontId="4" fillId="0" borderId="0"/>
    <xf numFmtId="168" fontId="3" fillId="0" borderId="0" applyFont="0" applyFill="0" applyBorder="0" applyAlignment="0" applyProtection="0"/>
    <xf numFmtId="0" fontId="4" fillId="0" borderId="0"/>
    <xf numFmtId="278" fontId="49" fillId="11" borderId="41" applyNumberFormat="0" applyProtection="0">
      <alignment horizontal="left" vertical="top" indent="1"/>
    </xf>
    <xf numFmtId="187" fontId="36" fillId="38" borderId="9">
      <protection hidden="1"/>
    </xf>
    <xf numFmtId="195" fontId="263" fillId="13" borderId="41" applyNumberFormat="0" applyProtection="0">
      <alignment horizontal="left" vertical="top" indent="1"/>
    </xf>
    <xf numFmtId="0" fontId="217" fillId="0" borderId="15"/>
    <xf numFmtId="0" fontId="96" fillId="3" borderId="33" applyProtection="0">
      <alignment horizontal="centerContinuous"/>
      <protection locked="0"/>
    </xf>
    <xf numFmtId="0" fontId="45" fillId="3" borderId="38" applyProtection="0">
      <alignment horizontal="center" wrapText="1"/>
      <protection locked="0"/>
    </xf>
    <xf numFmtId="0" fontId="168" fillId="35" borderId="5" applyNumberFormat="0" applyAlignment="0" applyProtection="0"/>
    <xf numFmtId="0" fontId="168" fillId="35" borderId="66" applyNumberFormat="0" applyAlignment="0" applyProtection="0"/>
    <xf numFmtId="0" fontId="31" fillId="20" borderId="5" applyNumberFormat="0" applyAlignment="0" applyProtection="0"/>
    <xf numFmtId="0" fontId="31" fillId="20" borderId="5" applyNumberFormat="0" applyAlignment="0" applyProtection="0"/>
    <xf numFmtId="200" fontId="75" fillId="2" borderId="5">
      <alignment horizontal="right"/>
      <protection locked="0"/>
    </xf>
    <xf numFmtId="0" fontId="96" fillId="3" borderId="33" applyProtection="0">
      <alignment horizontal="centerContinuous"/>
      <protection locked="0"/>
    </xf>
    <xf numFmtId="195" fontId="49" fillId="15" borderId="41" applyNumberFormat="0" applyProtection="0">
      <alignment horizontal="left" vertical="top" indent="1"/>
    </xf>
    <xf numFmtId="278" fontId="49" fillId="15" borderId="41" applyNumberFormat="0" applyProtection="0">
      <alignment horizontal="left" vertical="top" indent="1"/>
    </xf>
    <xf numFmtId="0" fontId="96" fillId="3" borderId="33" applyProtection="0">
      <alignment horizontal="centerContinuous"/>
      <protection locked="0"/>
    </xf>
    <xf numFmtId="4" fontId="263" fillId="19" borderId="41" applyNumberFormat="0" applyProtection="0">
      <alignment horizontal="left" vertical="center" indent="1"/>
    </xf>
    <xf numFmtId="0" fontId="81" fillId="19" borderId="26" applyNumberFormat="0" applyAlignment="0" applyProtection="0"/>
    <xf numFmtId="0" fontId="81" fillId="19" borderId="26" applyNumberFormat="0" applyAlignment="0" applyProtection="0"/>
    <xf numFmtId="0" fontId="81" fillId="19" borderId="26" applyNumberFormat="0" applyAlignment="0" applyProtection="0"/>
    <xf numFmtId="0" fontId="37" fillId="19" borderId="5" applyNumberFormat="0" applyAlignment="0" applyProtection="0"/>
    <xf numFmtId="0" fontId="37" fillId="19" borderId="5" applyNumberFormat="0" applyAlignment="0" applyProtection="0"/>
    <xf numFmtId="0" fontId="21" fillId="13" borderId="17" applyNumberFormat="0" applyFont="0" applyAlignment="0" applyProtection="0"/>
    <xf numFmtId="0" fontId="21" fillId="13" borderId="17" applyNumberFormat="0" applyFont="0" applyAlignment="0" applyProtection="0"/>
    <xf numFmtId="0" fontId="81" fillId="19" borderId="26" applyNumberFormat="0" applyAlignment="0" applyProtection="0"/>
    <xf numFmtId="0" fontId="81" fillId="19" borderId="26" applyNumberFormat="0" applyAlignment="0" applyProtection="0"/>
    <xf numFmtId="0" fontId="96" fillId="3" borderId="33" applyProtection="0">
      <alignment horizontal="centerContinuous"/>
      <protection locked="0"/>
    </xf>
    <xf numFmtId="4" fontId="66" fillId="56" borderId="66" applyNumberFormat="0" applyProtection="0">
      <alignment horizontal="right" vertical="center"/>
    </xf>
    <xf numFmtId="0" fontId="21" fillId="13" borderId="17" applyNumberFormat="0" applyFont="0" applyAlignment="0" applyProtection="0"/>
    <xf numFmtId="278" fontId="4" fillId="61" borderId="41" applyNumberFormat="0" applyProtection="0">
      <alignment horizontal="left" vertical="top" indent="1"/>
    </xf>
    <xf numFmtId="0" fontId="49" fillId="2" borderId="0"/>
    <xf numFmtId="0" fontId="3" fillId="0" borderId="0"/>
    <xf numFmtId="278" fontId="168" fillId="35" borderId="5" applyNumberFormat="0" applyAlignment="0" applyProtection="0"/>
    <xf numFmtId="0" fontId="3" fillId="0" borderId="0"/>
    <xf numFmtId="0" fontId="3" fillId="0" borderId="0"/>
    <xf numFmtId="0" fontId="3" fillId="0" borderId="0"/>
    <xf numFmtId="278" fontId="351" fillId="13" borderId="17" applyNumberFormat="0" applyFont="0" applyAlignment="0" applyProtection="0"/>
    <xf numFmtId="14" fontId="175" fillId="50" borderId="60">
      <alignment horizontal="center" vertical="center" wrapText="1"/>
    </xf>
    <xf numFmtId="278" fontId="168" fillId="35" borderId="66" applyNumberFormat="0" applyAlignment="0" applyProtection="0"/>
    <xf numFmtId="0" fontId="3" fillId="0" borderId="0"/>
    <xf numFmtId="0" fontId="3" fillId="0" borderId="0"/>
    <xf numFmtId="0" fontId="96" fillId="3" borderId="33" applyProtection="0">
      <alignment horizontal="centerContinuous"/>
      <protection locked="0"/>
    </xf>
    <xf numFmtId="4" fontId="35" fillId="90" borderId="26" applyNumberFormat="0" applyProtection="0">
      <alignment horizontal="right" vertical="center"/>
    </xf>
    <xf numFmtId="0" fontId="4" fillId="15" borderId="41" applyNumberFormat="0" applyProtection="0">
      <alignment horizontal="left" vertical="center" indent="1"/>
    </xf>
    <xf numFmtId="0" fontId="45" fillId="3" borderId="38" applyProtection="0">
      <alignment horizontal="center" wrapText="1"/>
      <protection locked="0"/>
    </xf>
    <xf numFmtId="0" fontId="132" fillId="19" borderId="26" applyNumberFormat="0" applyAlignment="0" applyProtection="0"/>
    <xf numFmtId="0" fontId="96" fillId="3" borderId="33" applyProtection="0">
      <alignment horizontal="centerContinuous"/>
      <protection locked="0"/>
    </xf>
    <xf numFmtId="0" fontId="96" fillId="3" borderId="33" applyProtection="0">
      <alignment horizontal="centerContinuous"/>
      <protection locked="0"/>
    </xf>
    <xf numFmtId="0" fontId="168" fillId="35" borderId="5" applyNumberFormat="0" applyAlignment="0" applyProtection="0"/>
    <xf numFmtId="4" fontId="269" fillId="60" borderId="41" applyNumberFormat="0" applyProtection="0">
      <alignment vertical="center"/>
    </xf>
    <xf numFmtId="0" fontId="3" fillId="0" borderId="0"/>
    <xf numFmtId="0" fontId="3" fillId="0" borderId="0"/>
    <xf numFmtId="0" fontId="3" fillId="0" borderId="0"/>
    <xf numFmtId="0" fontId="3" fillId="0" borderId="0"/>
    <xf numFmtId="0" fontId="96" fillId="3" borderId="33" applyProtection="0">
      <alignment horizontal="centerContinuous"/>
      <protection locked="0"/>
    </xf>
    <xf numFmtId="0" fontId="4" fillId="34" borderId="17" applyNumberFormat="0" applyFont="0" applyAlignment="0" applyProtection="0"/>
    <xf numFmtId="0" fontId="49" fillId="34" borderId="66"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34"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0" borderId="0"/>
    <xf numFmtId="0" fontId="21" fillId="13" borderId="17" applyNumberFormat="0" applyFont="0" applyAlignment="0" applyProtection="0"/>
    <xf numFmtId="0" fontId="132" fillId="73" borderId="26" applyNumberFormat="0" applyAlignment="0" applyProtection="0"/>
    <xf numFmtId="0" fontId="81" fillId="19" borderId="26" applyNumberFormat="0" applyAlignment="0" applyProtection="0"/>
    <xf numFmtId="0" fontId="81" fillId="19" borderId="26" applyNumberFormat="0" applyAlignment="0" applyProtection="0"/>
    <xf numFmtId="0" fontId="132" fillId="113" borderId="26" applyNumberFormat="0" applyAlignment="0" applyProtection="0"/>
    <xf numFmtId="0" fontId="98" fillId="0" borderId="53" applyNumberFormat="0" applyFill="0" applyAlignment="0" applyProtection="0"/>
    <xf numFmtId="0" fontId="98" fillId="0" borderId="53" applyNumberFormat="0" applyFill="0" applyAlignment="0" applyProtection="0"/>
    <xf numFmtId="0" fontId="4" fillId="13" borderId="17" applyNumberFormat="0" applyFont="0" applyAlignment="0" applyProtection="0"/>
    <xf numFmtId="0" fontId="4" fillId="13" borderId="17" applyNumberFormat="0" applyFont="0" applyAlignment="0" applyProtection="0"/>
    <xf numFmtId="0" fontId="37" fillId="19" borderId="5" applyNumberFormat="0" applyAlignment="0" applyProtection="0"/>
    <xf numFmtId="0" fontId="49" fillId="34" borderId="66" applyNumberFormat="0" applyFont="0" applyAlignment="0" applyProtection="0"/>
    <xf numFmtId="4" fontId="102" fillId="60" borderId="41" applyNumberFormat="0" applyProtection="0">
      <alignment vertical="center"/>
    </xf>
    <xf numFmtId="4" fontId="66" fillId="57" borderId="66" applyNumberFormat="0" applyProtection="0">
      <alignment vertical="center"/>
    </xf>
    <xf numFmtId="4" fontId="269" fillId="60" borderId="41" applyNumberFormat="0" applyProtection="0">
      <alignment vertical="center"/>
    </xf>
    <xf numFmtId="4" fontId="261" fillId="60" borderId="66" applyNumberFormat="0" applyProtection="0">
      <alignment vertical="center"/>
    </xf>
    <xf numFmtId="4" fontId="173" fillId="60" borderId="41" applyNumberFormat="0" applyProtection="0">
      <alignment horizontal="left" vertical="center" indent="1"/>
    </xf>
    <xf numFmtId="4" fontId="66" fillId="60" borderId="66" applyNumberFormat="0" applyProtection="0">
      <alignment horizontal="left" vertical="center" indent="1"/>
    </xf>
    <xf numFmtId="0" fontId="100" fillId="60" borderId="41" applyNumberFormat="0" applyProtection="0">
      <alignment horizontal="left" vertical="top" indent="1"/>
    </xf>
    <xf numFmtId="0" fontId="262" fillId="57" borderId="41" applyNumberFormat="0" applyProtection="0">
      <alignment horizontal="left" vertical="top" indent="1"/>
    </xf>
    <xf numFmtId="4" fontId="66" fillId="0" borderId="66" applyNumberFormat="0" applyProtection="0">
      <alignment horizontal="left" vertical="center" indent="1"/>
    </xf>
    <xf numFmtId="4" fontId="173" fillId="120" borderId="41" applyNumberFormat="0" applyProtection="0">
      <alignment horizontal="right" vertical="center"/>
    </xf>
    <xf numFmtId="4" fontId="66" fillId="16" borderId="66" applyNumberFormat="0" applyProtection="0">
      <alignment horizontal="right" vertical="center"/>
    </xf>
    <xf numFmtId="4" fontId="173" fillId="119" borderId="41" applyNumberFormat="0" applyProtection="0">
      <alignment horizontal="right" vertical="center"/>
    </xf>
    <xf numFmtId="4" fontId="66" fillId="96" borderId="66" applyNumberFormat="0" applyProtection="0">
      <alignment horizontal="right" vertical="center"/>
    </xf>
    <xf numFmtId="4" fontId="173" fillId="116" borderId="41" applyNumberFormat="0" applyProtection="0">
      <alignment horizontal="right" vertical="center"/>
    </xf>
    <xf numFmtId="4" fontId="66" fillId="28" borderId="15" applyNumberFormat="0" applyProtection="0">
      <alignment horizontal="right" vertical="center"/>
    </xf>
    <xf numFmtId="4" fontId="173" fillId="53" borderId="41" applyNumberFormat="0" applyProtection="0">
      <alignment horizontal="right" vertical="center"/>
    </xf>
    <xf numFmtId="4" fontId="66" fillId="55" borderId="66" applyNumberFormat="0" applyProtection="0">
      <alignment horizontal="right" vertical="center"/>
    </xf>
    <xf numFmtId="4" fontId="173" fillId="72" borderId="41" applyNumberFormat="0" applyProtection="0">
      <alignment horizontal="right" vertical="center"/>
    </xf>
    <xf numFmtId="4" fontId="66" fillId="62" borderId="66" applyNumberFormat="0" applyProtection="0">
      <alignment horizontal="right" vertical="center"/>
    </xf>
    <xf numFmtId="4" fontId="173" fillId="52" borderId="41" applyNumberFormat="0" applyProtection="0">
      <alignment horizontal="right" vertical="center"/>
    </xf>
    <xf numFmtId="4" fontId="66" fillId="36" borderId="66" applyNumberFormat="0" applyProtection="0">
      <alignment horizontal="right" vertical="center"/>
    </xf>
    <xf numFmtId="4" fontId="173" fillId="122" borderId="41" applyNumberFormat="0" applyProtection="0">
      <alignment horizontal="right" vertical="center"/>
    </xf>
    <xf numFmtId="4" fontId="66" fillId="18" borderId="66" applyNumberFormat="0" applyProtection="0">
      <alignment horizontal="right" vertical="center"/>
    </xf>
    <xf numFmtId="4" fontId="173" fillId="94" borderId="41" applyNumberFormat="0" applyProtection="0">
      <alignment horizontal="right" vertical="center"/>
    </xf>
    <xf numFmtId="4" fontId="66" fillId="56" borderId="66" applyNumberFormat="0" applyProtection="0">
      <alignment horizontal="right" vertical="center"/>
    </xf>
    <xf numFmtId="4" fontId="173" fillId="39" borderId="41" applyNumberFormat="0" applyProtection="0">
      <alignment horizontal="right" vertical="center"/>
    </xf>
    <xf numFmtId="4" fontId="66" fillId="63" borderId="66" applyNumberFormat="0" applyProtection="0">
      <alignment horizontal="right" vertical="center"/>
    </xf>
    <xf numFmtId="4" fontId="66" fillId="64" borderId="15" applyNumberFormat="0" applyProtection="0">
      <alignment horizontal="left" vertical="center" indent="1"/>
    </xf>
    <xf numFmtId="4" fontId="66" fillId="0" borderId="66" applyNumberFormat="0" applyProtection="0">
      <alignment horizontal="left" vertical="center" indent="1"/>
    </xf>
    <xf numFmtId="4" fontId="27" fillId="17" borderId="15" applyNumberFormat="0" applyProtection="0">
      <alignment horizontal="left" vertical="center" indent="1"/>
    </xf>
    <xf numFmtId="4" fontId="66" fillId="11" borderId="66" applyNumberFormat="0" applyProtection="0">
      <alignment horizontal="right" vertical="center"/>
    </xf>
    <xf numFmtId="0" fontId="45" fillId="3" borderId="38" applyProtection="0">
      <alignment horizontal="center" wrapText="1"/>
      <protection locked="0"/>
    </xf>
    <xf numFmtId="4" fontId="66" fillId="11" borderId="15" applyNumberFormat="0" applyProtection="0">
      <alignment horizontal="left" vertical="center" indent="1"/>
    </xf>
    <xf numFmtId="0" fontId="4" fillId="17" borderId="41" applyNumberFormat="0" applyProtection="0">
      <alignment horizontal="left" vertical="center" indent="1"/>
    </xf>
    <xf numFmtId="0" fontId="4" fillId="65" borderId="41" applyNumberFormat="0" applyProtection="0">
      <alignment horizontal="left" vertical="top" indent="1"/>
    </xf>
    <xf numFmtId="0" fontId="4" fillId="17" borderId="41" applyNumberFormat="0" applyProtection="0">
      <alignment horizontal="left" vertical="top" indent="1"/>
    </xf>
    <xf numFmtId="0" fontId="49" fillId="17" borderId="41" applyNumberFormat="0" applyProtection="0">
      <alignment horizontal="left" vertical="top" indent="1"/>
    </xf>
    <xf numFmtId="0" fontId="4" fillId="11" borderId="41" applyNumberFormat="0" applyProtection="0">
      <alignment horizontal="left" vertical="center" indent="1"/>
    </xf>
    <xf numFmtId="0" fontId="4" fillId="11" borderId="41" applyNumberFormat="0" applyProtection="0">
      <alignment horizontal="left" vertical="center" indent="1"/>
    </xf>
    <xf numFmtId="0" fontId="4" fillId="61" borderId="41" applyNumberFormat="0" applyProtection="0">
      <alignment horizontal="left" vertical="top" indent="1"/>
    </xf>
    <xf numFmtId="0" fontId="4" fillId="11" borderId="41" applyNumberFormat="0" applyProtection="0">
      <alignment horizontal="left" vertical="top" indent="1"/>
    </xf>
    <xf numFmtId="0" fontId="49" fillId="11" borderId="41" applyNumberFormat="0" applyProtection="0">
      <alignment horizontal="left" vertical="top" indent="1"/>
    </xf>
    <xf numFmtId="0" fontId="4" fillId="15" borderId="41" applyNumberFormat="0" applyProtection="0">
      <alignment horizontal="left" vertical="center" indent="1"/>
    </xf>
    <xf numFmtId="0" fontId="4" fillId="15" borderId="41" applyNumberFormat="0" applyProtection="0">
      <alignment horizontal="left" vertical="center" indent="1"/>
    </xf>
    <xf numFmtId="0" fontId="4" fillId="66" borderId="41" applyNumberFormat="0" applyProtection="0">
      <alignment horizontal="left" vertical="top" indent="1"/>
    </xf>
    <xf numFmtId="0" fontId="4" fillId="15" borderId="41" applyNumberFormat="0" applyProtection="0">
      <alignment horizontal="left" vertical="top" indent="1"/>
    </xf>
    <xf numFmtId="0" fontId="49" fillId="15" borderId="41" applyNumberFormat="0" applyProtection="0">
      <alignment horizontal="left" vertical="top" indent="1"/>
    </xf>
    <xf numFmtId="0" fontId="4" fillId="42" borderId="41" applyNumberFormat="0" applyProtection="0">
      <alignment horizontal="left" vertical="center" indent="1"/>
    </xf>
    <xf numFmtId="0" fontId="4" fillId="42" borderId="41" applyNumberFormat="0" applyProtection="0">
      <alignment horizontal="left" vertical="center" indent="1"/>
    </xf>
    <xf numFmtId="0" fontId="4" fillId="67" borderId="41" applyNumberFormat="0" applyProtection="0">
      <alignment horizontal="left" vertical="top" indent="1"/>
    </xf>
    <xf numFmtId="0" fontId="4" fillId="42" borderId="41" applyNumberFormat="0" applyProtection="0">
      <alignment horizontal="left" vertical="top" indent="1"/>
    </xf>
    <xf numFmtId="0" fontId="49" fillId="42" borderId="41" applyNumberFormat="0" applyProtection="0">
      <alignment horizontal="left" vertical="top" indent="1"/>
    </xf>
    <xf numFmtId="0" fontId="96" fillId="3" borderId="33" applyProtection="0">
      <alignment horizontal="centerContinuous"/>
      <protection locked="0"/>
    </xf>
    <xf numFmtId="0" fontId="96" fillId="3" borderId="33" applyProtection="0">
      <alignment horizontal="centerContinuous"/>
      <protection locked="0"/>
    </xf>
    <xf numFmtId="4" fontId="173" fillId="67" borderId="41" applyNumberFormat="0" applyProtection="0">
      <alignment vertical="center"/>
    </xf>
    <xf numFmtId="4" fontId="263" fillId="13" borderId="41" applyNumberFormat="0" applyProtection="0">
      <alignment vertical="center"/>
    </xf>
    <xf numFmtId="4" fontId="267" fillId="67" borderId="41" applyNumberFormat="0" applyProtection="0">
      <alignment vertical="center"/>
    </xf>
    <xf numFmtId="4" fontId="102" fillId="66" borderId="64" applyNumberFormat="0" applyProtection="0">
      <alignment horizontal="left" vertical="center" indent="1"/>
    </xf>
    <xf numFmtId="4" fontId="263" fillId="19" borderId="41" applyNumberFormat="0" applyProtection="0">
      <alignment horizontal="left" vertical="center" indent="1"/>
    </xf>
    <xf numFmtId="0" fontId="35" fillId="51" borderId="41" applyNumberFormat="0" applyProtection="0">
      <alignment horizontal="left" vertical="top" indent="1"/>
    </xf>
    <xf numFmtId="0" fontId="263" fillId="13" borderId="41" applyNumberFormat="0" applyProtection="0">
      <alignment horizontal="left" vertical="top" indent="1"/>
    </xf>
    <xf numFmtId="4" fontId="267" fillId="67" borderId="41" applyNumberFormat="0" applyProtection="0">
      <alignment horizontal="right" vertical="center"/>
    </xf>
    <xf numFmtId="4" fontId="261" fillId="2" borderId="66" applyNumberFormat="0" applyProtection="0">
      <alignment horizontal="right" vertical="center"/>
    </xf>
    <xf numFmtId="4" fontId="35" fillId="11" borderId="41" applyNumberFormat="0" applyProtection="0">
      <alignment horizontal="left" vertical="center" indent="1"/>
    </xf>
    <xf numFmtId="0" fontId="35" fillId="61" borderId="41" applyNumberFormat="0" applyProtection="0">
      <alignment horizontal="left" vertical="top" indent="1"/>
    </xf>
    <xf numFmtId="0" fontId="263" fillId="11" borderId="41" applyNumberFormat="0" applyProtection="0">
      <alignment horizontal="left" vertical="top" indent="1"/>
    </xf>
    <xf numFmtId="4" fontId="271" fillId="67" borderId="41" applyNumberFormat="0" applyProtection="0">
      <alignment horizontal="right" vertical="center"/>
    </xf>
    <xf numFmtId="4" fontId="265" fillId="14" borderId="66" applyNumberFormat="0" applyProtection="0">
      <alignment horizontal="right" vertical="center"/>
    </xf>
    <xf numFmtId="0" fontId="98" fillId="0" borderId="53" applyNumberFormat="0" applyFill="0" applyAlignment="0" applyProtection="0"/>
    <xf numFmtId="0" fontId="45" fillId="3" borderId="38" applyProtection="0">
      <alignment horizontal="center" wrapText="1"/>
      <protection locked="0"/>
    </xf>
    <xf numFmtId="0" fontId="37" fillId="19" borderId="5" applyNumberFormat="0" applyAlignment="0" applyProtection="0"/>
    <xf numFmtId="0" fontId="37" fillId="19" borderId="5" applyNumberFormat="0" applyAlignment="0" applyProtection="0"/>
    <xf numFmtId="9" fontId="3" fillId="0" borderId="0" applyFont="0" applyFill="0" applyBorder="0" applyAlignment="0" applyProtection="0"/>
    <xf numFmtId="0" fontId="96" fillId="3" borderId="33" applyProtection="0">
      <alignment horizontal="centerContinuous"/>
      <protection locked="0"/>
    </xf>
    <xf numFmtId="0" fontId="96" fillId="3" borderId="33" applyProtection="0">
      <alignment horizontal="centerContinuous"/>
      <protection locked="0"/>
    </xf>
    <xf numFmtId="278" fontId="53" fillId="0" borderId="58" applyNumberFormat="0" applyFill="0" applyAlignment="0" applyProtection="0"/>
    <xf numFmtId="0" fontId="98" fillId="0" borderId="53" applyNumberFormat="0" applyFill="0" applyAlignment="0" applyProtection="0"/>
    <xf numFmtId="0" fontId="98" fillId="0" borderId="53" applyNumberFormat="0" applyFill="0" applyAlignment="0" applyProtection="0"/>
    <xf numFmtId="0" fontId="98" fillId="0" borderId="53" applyNumberFormat="0" applyFill="0" applyAlignment="0" applyProtection="0"/>
    <xf numFmtId="0" fontId="98" fillId="0" borderId="53" applyNumberFormat="0" applyFill="0" applyAlignment="0" applyProtection="0"/>
    <xf numFmtId="0" fontId="98" fillId="0" borderId="53" applyNumberFormat="0" applyFill="0" applyAlignment="0" applyProtection="0"/>
    <xf numFmtId="0" fontId="98" fillId="0" borderId="53" applyNumberFormat="0" applyFill="0" applyAlignment="0" applyProtection="0"/>
    <xf numFmtId="0" fontId="98" fillId="0" borderId="53" applyNumberFormat="0" applyFill="0" applyAlignment="0" applyProtection="0"/>
    <xf numFmtId="0" fontId="98" fillId="0" borderId="53" applyNumberFormat="0" applyFill="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98" fillId="0" borderId="53" applyNumberFormat="0" applyFill="0" applyAlignment="0" applyProtection="0"/>
    <xf numFmtId="0" fontId="31" fillId="20" borderId="5" applyNumberFormat="0" applyAlignment="0" applyProtection="0"/>
    <xf numFmtId="0" fontId="37" fillId="19" borderId="5" applyNumberFormat="0" applyAlignment="0" applyProtection="0"/>
    <xf numFmtId="0" fontId="81" fillId="19" borderId="26" applyNumberFormat="0" applyAlignment="0" applyProtection="0"/>
    <xf numFmtId="0" fontId="49" fillId="2" borderId="0"/>
    <xf numFmtId="278" fontId="49" fillId="34" borderId="66" applyNumberFormat="0" applyFont="0" applyAlignment="0" applyProtection="0"/>
    <xf numFmtId="0" fontId="49" fillId="2" borderId="0"/>
    <xf numFmtId="0" fontId="49" fillId="2" borderId="0"/>
    <xf numFmtId="0" fontId="49" fillId="2" borderId="0"/>
    <xf numFmtId="0" fontId="49" fillId="2" borderId="0"/>
    <xf numFmtId="0" fontId="49" fillId="2" borderId="0"/>
    <xf numFmtId="0" fontId="49" fillId="2" borderId="0"/>
    <xf numFmtId="0" fontId="49" fillId="14" borderId="78" applyNumberFormat="0">
      <protection locked="0"/>
    </xf>
    <xf numFmtId="0" fontId="49" fillId="2" borderId="0"/>
    <xf numFmtId="0" fontId="4" fillId="0" borderId="0"/>
    <xf numFmtId="278" fontId="176" fillId="0" borderId="0"/>
    <xf numFmtId="278" fontId="176" fillId="0" borderId="0"/>
    <xf numFmtId="0" fontId="4" fillId="0" borderId="0"/>
    <xf numFmtId="0" fontId="4" fillId="0" borderId="0"/>
    <xf numFmtId="278" fontId="17" fillId="0" borderId="0"/>
    <xf numFmtId="278" fontId="176" fillId="0" borderId="0"/>
    <xf numFmtId="278" fontId="5" fillId="0" borderId="0">
      <alignment vertical="top"/>
    </xf>
    <xf numFmtId="0" fontId="4" fillId="0" borderId="0"/>
    <xf numFmtId="0" fontId="4" fillId="0" borderId="0"/>
    <xf numFmtId="278" fontId="17" fillId="0" borderId="0"/>
    <xf numFmtId="278" fontId="17" fillId="0" borderId="0"/>
    <xf numFmtId="0" fontId="4" fillId="0" borderId="0"/>
    <xf numFmtId="0"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0"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278" fontId="17" fillId="0" borderId="0"/>
    <xf numFmtId="278" fontId="17" fillId="0" borderId="0"/>
    <xf numFmtId="278" fontId="17" fillId="0" borderId="0"/>
    <xf numFmtId="278"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0" fontId="4" fillId="0" borderId="0"/>
    <xf numFmtId="0"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177" fillId="0" borderId="0"/>
    <xf numFmtId="178" fontId="4" fillId="0" borderId="0" applyFont="0" applyFill="0" applyBorder="0" applyAlignment="0" applyProtection="0"/>
    <xf numFmtId="179" fontId="4" fillId="0" borderId="0" applyFont="0" applyFill="0" applyBorder="0" applyAlignment="0" applyProtection="0"/>
    <xf numFmtId="278"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278" fontId="4" fillId="0" borderId="0"/>
    <xf numFmtId="278" fontId="21" fillId="77" borderId="0" applyNumberFormat="0" applyBorder="0" applyAlignment="0" applyProtection="0"/>
    <xf numFmtId="278" fontId="21" fillId="77" borderId="0" applyNumberFormat="0" applyBorder="0" applyAlignment="0" applyProtection="0"/>
    <xf numFmtId="278" fontId="21" fillId="16" borderId="0" applyNumberFormat="0" applyBorder="0" applyAlignment="0" applyProtection="0"/>
    <xf numFmtId="278" fontId="21" fillId="16" borderId="0" applyNumberFormat="0" applyBorder="0" applyAlignment="0" applyProtection="0"/>
    <xf numFmtId="278" fontId="21" fillId="49" borderId="0" applyNumberFormat="0" applyBorder="0" applyAlignment="0" applyProtection="0"/>
    <xf numFmtId="278" fontId="21" fillId="49" borderId="0" applyNumberFormat="0" applyBorder="0" applyAlignment="0" applyProtection="0"/>
    <xf numFmtId="278" fontId="21" fillId="59" borderId="0" applyNumberFormat="0" applyBorder="0" applyAlignment="0" applyProtection="0"/>
    <xf numFmtId="278" fontId="21" fillId="59" borderId="0" applyNumberFormat="0" applyBorder="0" applyAlignment="0" applyProtection="0"/>
    <xf numFmtId="278" fontId="21" fillId="78" borderId="0" applyNumberFormat="0" applyBorder="0" applyAlignment="0" applyProtection="0"/>
    <xf numFmtId="278" fontId="21" fillId="78" borderId="0" applyNumberFormat="0" applyBorder="0" applyAlignment="0" applyProtection="0"/>
    <xf numFmtId="278" fontId="21" fillId="20" borderId="0" applyNumberFormat="0" applyBorder="0" applyAlignment="0" applyProtection="0"/>
    <xf numFmtId="278" fontId="21" fillId="20" borderId="0" applyNumberFormat="0" applyBorder="0" applyAlignment="0" applyProtection="0"/>
    <xf numFmtId="278" fontId="21" fillId="77" borderId="0" applyNumberFormat="0" applyBorder="0" applyAlignment="0" applyProtection="0"/>
    <xf numFmtId="278" fontId="21" fillId="77" borderId="0" applyNumberFormat="0" applyBorder="0" applyAlignment="0" applyProtection="0"/>
    <xf numFmtId="278" fontId="21" fillId="16" borderId="0" applyNumberFormat="0" applyBorder="0" applyAlignment="0" applyProtection="0"/>
    <xf numFmtId="278" fontId="21" fillId="16" borderId="0" applyNumberFormat="0" applyBorder="0" applyAlignment="0" applyProtection="0"/>
    <xf numFmtId="278" fontId="21" fillId="49" borderId="0" applyNumberFormat="0" applyBorder="0" applyAlignment="0" applyProtection="0"/>
    <xf numFmtId="278" fontId="21" fillId="49" borderId="0" applyNumberFormat="0" applyBorder="0" applyAlignment="0" applyProtection="0"/>
    <xf numFmtId="278" fontId="21" fillId="59" borderId="0" applyNumberFormat="0" applyBorder="0" applyAlignment="0" applyProtection="0"/>
    <xf numFmtId="278" fontId="21" fillId="59" borderId="0" applyNumberFormat="0" applyBorder="0" applyAlignment="0" applyProtection="0"/>
    <xf numFmtId="278" fontId="21" fillId="78" borderId="0" applyNumberFormat="0" applyBorder="0" applyAlignment="0" applyProtection="0"/>
    <xf numFmtId="278" fontId="21" fillId="78" borderId="0" applyNumberFormat="0" applyBorder="0" applyAlignment="0" applyProtection="0"/>
    <xf numFmtId="278" fontId="21" fillId="20" borderId="0" applyNumberFormat="0" applyBorder="0" applyAlignment="0" applyProtection="0"/>
    <xf numFmtId="278" fontId="21" fillId="20" borderId="0" applyNumberFormat="0" applyBorder="0" applyAlignment="0" applyProtection="0"/>
    <xf numFmtId="0" fontId="21" fillId="77" borderId="0" applyNumberFormat="0" applyBorder="0" applyAlignment="0" applyProtection="0"/>
    <xf numFmtId="278" fontId="21" fillId="77" borderId="0" applyNumberFormat="0" applyBorder="0" applyAlignment="0" applyProtection="0"/>
    <xf numFmtId="278" fontId="21" fillId="77" borderId="0" applyNumberFormat="0" applyBorder="0" applyAlignment="0" applyProtection="0"/>
    <xf numFmtId="195" fontId="21" fillId="77" borderId="0" applyNumberFormat="0" applyBorder="0" applyAlignment="0" applyProtection="0"/>
    <xf numFmtId="0" fontId="24" fillId="77" borderId="0" applyNumberFormat="0" applyBorder="0" applyAlignment="0" applyProtection="0"/>
    <xf numFmtId="278" fontId="24" fillId="77" borderId="0" applyNumberFormat="0" applyBorder="0" applyAlignment="0" applyProtection="0"/>
    <xf numFmtId="278" fontId="21" fillId="77" borderId="0" applyNumberFormat="0" applyBorder="0" applyAlignment="0" applyProtection="0"/>
    <xf numFmtId="0" fontId="145" fillId="170" borderId="0" applyNumberFormat="0" applyBorder="0" applyAlignment="0" applyProtection="0"/>
    <xf numFmtId="0" fontId="145" fillId="170" borderId="0" applyNumberFormat="0" applyBorder="0" applyAlignment="0" applyProtection="0"/>
    <xf numFmtId="0" fontId="21" fillId="16" borderId="0" applyNumberFormat="0" applyBorder="0" applyAlignment="0" applyProtection="0"/>
    <xf numFmtId="278" fontId="21" fillId="16" borderId="0" applyNumberFormat="0" applyBorder="0" applyAlignment="0" applyProtection="0"/>
    <xf numFmtId="278" fontId="21" fillId="16" borderId="0" applyNumberFormat="0" applyBorder="0" applyAlignment="0" applyProtection="0"/>
    <xf numFmtId="195" fontId="21" fillId="16" borderId="0" applyNumberFormat="0" applyBorder="0" applyAlignment="0" applyProtection="0"/>
    <xf numFmtId="0" fontId="24" fillId="16" borderId="0" applyNumberFormat="0" applyBorder="0" applyAlignment="0" applyProtection="0"/>
    <xf numFmtId="278" fontId="24" fillId="16" borderId="0" applyNumberFormat="0" applyBorder="0" applyAlignment="0" applyProtection="0"/>
    <xf numFmtId="278" fontId="21" fillId="16" borderId="0" applyNumberFormat="0" applyBorder="0" applyAlignment="0" applyProtection="0"/>
    <xf numFmtId="0" fontId="145" fillId="174" borderId="0" applyNumberFormat="0" applyBorder="0" applyAlignment="0" applyProtection="0"/>
    <xf numFmtId="0" fontId="145" fillId="174" borderId="0" applyNumberFormat="0" applyBorder="0" applyAlignment="0" applyProtection="0"/>
    <xf numFmtId="0" fontId="21" fillId="49" borderId="0" applyNumberFormat="0" applyBorder="0" applyAlignment="0" applyProtection="0"/>
    <xf numFmtId="278" fontId="21" fillId="49" borderId="0" applyNumberFormat="0" applyBorder="0" applyAlignment="0" applyProtection="0"/>
    <xf numFmtId="278" fontId="21" fillId="49" borderId="0" applyNumberFormat="0" applyBorder="0" applyAlignment="0" applyProtection="0"/>
    <xf numFmtId="195" fontId="21" fillId="49" borderId="0" applyNumberFormat="0" applyBorder="0" applyAlignment="0" applyProtection="0"/>
    <xf numFmtId="0" fontId="24" fillId="49" borderId="0" applyNumberFormat="0" applyBorder="0" applyAlignment="0" applyProtection="0"/>
    <xf numFmtId="278" fontId="24" fillId="49" borderId="0" applyNumberFormat="0" applyBorder="0" applyAlignment="0" applyProtection="0"/>
    <xf numFmtId="278" fontId="21" fillId="49" borderId="0" applyNumberFormat="0" applyBorder="0" applyAlignment="0" applyProtection="0"/>
    <xf numFmtId="0" fontId="145" fillId="178" borderId="0" applyNumberFormat="0" applyBorder="0" applyAlignment="0" applyProtection="0"/>
    <xf numFmtId="0" fontId="145" fillId="178" borderId="0" applyNumberFormat="0" applyBorder="0" applyAlignment="0" applyProtection="0"/>
    <xf numFmtId="0" fontId="21" fillId="59" borderId="0" applyNumberFormat="0" applyBorder="0" applyAlignment="0" applyProtection="0"/>
    <xf numFmtId="278" fontId="21" fillId="59" borderId="0" applyNumberFormat="0" applyBorder="0" applyAlignment="0" applyProtection="0"/>
    <xf numFmtId="278" fontId="21" fillId="59" borderId="0" applyNumberFormat="0" applyBorder="0" applyAlignment="0" applyProtection="0"/>
    <xf numFmtId="195" fontId="21" fillId="59" borderId="0" applyNumberFormat="0" applyBorder="0" applyAlignment="0" applyProtection="0"/>
    <xf numFmtId="0" fontId="24" fillId="59" borderId="0" applyNumberFormat="0" applyBorder="0" applyAlignment="0" applyProtection="0"/>
    <xf numFmtId="278" fontId="24" fillId="59" borderId="0" applyNumberFormat="0" applyBorder="0" applyAlignment="0" applyProtection="0"/>
    <xf numFmtId="278" fontId="21" fillId="59" borderId="0" applyNumberFormat="0" applyBorder="0" applyAlignment="0" applyProtection="0"/>
    <xf numFmtId="0" fontId="145" fillId="182" borderId="0" applyNumberFormat="0" applyBorder="0" applyAlignment="0" applyProtection="0"/>
    <xf numFmtId="0" fontId="145" fillId="182" borderId="0" applyNumberFormat="0" applyBorder="0" applyAlignment="0" applyProtection="0"/>
    <xf numFmtId="0" fontId="21" fillId="78" borderId="0" applyNumberFormat="0" applyBorder="0" applyAlignment="0" applyProtection="0"/>
    <xf numFmtId="278" fontId="21" fillId="78" borderId="0" applyNumberFormat="0" applyBorder="0" applyAlignment="0" applyProtection="0"/>
    <xf numFmtId="278" fontId="21" fillId="78" borderId="0" applyNumberFormat="0" applyBorder="0" applyAlignment="0" applyProtection="0"/>
    <xf numFmtId="195" fontId="21" fillId="78" borderId="0" applyNumberFormat="0" applyBorder="0" applyAlignment="0" applyProtection="0"/>
    <xf numFmtId="0" fontId="24" fillId="78" borderId="0" applyNumberFormat="0" applyBorder="0" applyAlignment="0" applyProtection="0"/>
    <xf numFmtId="278" fontId="24" fillId="78" borderId="0" applyNumberFormat="0" applyBorder="0" applyAlignment="0" applyProtection="0"/>
    <xf numFmtId="278" fontId="21" fillId="78" borderId="0" applyNumberFormat="0" applyBorder="0" applyAlignment="0" applyProtection="0"/>
    <xf numFmtId="0" fontId="145" fillId="186" borderId="0" applyNumberFormat="0" applyBorder="0" applyAlignment="0" applyProtection="0"/>
    <xf numFmtId="0" fontId="145" fillId="186" borderId="0" applyNumberFormat="0" applyBorder="0" applyAlignment="0" applyProtection="0"/>
    <xf numFmtId="0" fontId="21" fillId="20" borderId="0" applyNumberFormat="0" applyBorder="0" applyAlignment="0" applyProtection="0"/>
    <xf numFmtId="278" fontId="21" fillId="20" borderId="0" applyNumberFormat="0" applyBorder="0" applyAlignment="0" applyProtection="0"/>
    <xf numFmtId="278" fontId="21" fillId="20" borderId="0" applyNumberFormat="0" applyBorder="0" applyAlignment="0" applyProtection="0"/>
    <xf numFmtId="195" fontId="21" fillId="20" borderId="0" applyNumberFormat="0" applyBorder="0" applyAlignment="0" applyProtection="0"/>
    <xf numFmtId="0" fontId="24" fillId="20" borderId="0" applyNumberFormat="0" applyBorder="0" applyAlignment="0" applyProtection="0"/>
    <xf numFmtId="278" fontId="24" fillId="20" borderId="0" applyNumberFormat="0" applyBorder="0" applyAlignment="0" applyProtection="0"/>
    <xf numFmtId="278" fontId="21" fillId="20" borderId="0" applyNumberFormat="0" applyBorder="0" applyAlignment="0" applyProtection="0"/>
    <xf numFmtId="0" fontId="145" fillId="190" borderId="0" applyNumberFormat="0" applyBorder="0" applyAlignment="0" applyProtection="0"/>
    <xf numFmtId="0" fontId="145" fillId="190" borderId="0" applyNumberFormat="0" applyBorder="0" applyAlignment="0" applyProtection="0"/>
    <xf numFmtId="0" fontId="21" fillId="77" borderId="0" applyNumberFormat="0" applyBorder="0" applyAlignment="0" applyProtection="0"/>
    <xf numFmtId="278" fontId="21" fillId="77" borderId="0" applyNumberFormat="0" applyBorder="0" applyAlignment="0" applyProtection="0"/>
    <xf numFmtId="278" fontId="21" fillId="77" borderId="0" applyNumberFormat="0" applyBorder="0" applyAlignment="0" applyProtection="0"/>
    <xf numFmtId="278" fontId="21" fillId="77" borderId="0" applyNumberFormat="0" applyBorder="0" applyAlignment="0" applyProtection="0"/>
    <xf numFmtId="278" fontId="21" fillId="77" borderId="0" applyNumberFormat="0" applyBorder="0" applyAlignment="0" applyProtection="0"/>
    <xf numFmtId="278" fontId="307" fillId="77" borderId="0" applyNumberFormat="0" applyBorder="0" applyAlignment="0" applyProtection="0"/>
    <xf numFmtId="0" fontId="307" fillId="77" borderId="0" applyNumberFormat="0" applyBorder="0" applyAlignment="0" applyProtection="0"/>
    <xf numFmtId="0" fontId="21" fillId="77" borderId="0" applyNumberFormat="0" applyBorder="0" applyAlignment="0" applyProtection="0"/>
    <xf numFmtId="278" fontId="21" fillId="77" borderId="0" applyNumberFormat="0" applyBorder="0" applyAlignment="0" applyProtection="0"/>
    <xf numFmtId="0" fontId="21" fillId="77" borderId="0" applyNumberFormat="0" applyBorder="0" applyAlignment="0" applyProtection="0"/>
    <xf numFmtId="0" fontId="21" fillId="16" borderId="0" applyNumberFormat="0" applyBorder="0" applyAlignment="0" applyProtection="0"/>
    <xf numFmtId="278" fontId="21" fillId="16" borderId="0" applyNumberFormat="0" applyBorder="0" applyAlignment="0" applyProtection="0"/>
    <xf numFmtId="278" fontId="21" fillId="16" borderId="0" applyNumberFormat="0" applyBorder="0" applyAlignment="0" applyProtection="0"/>
    <xf numFmtId="278" fontId="21" fillId="16" borderId="0" applyNumberFormat="0" applyBorder="0" applyAlignment="0" applyProtection="0"/>
    <xf numFmtId="278" fontId="21" fillId="16" borderId="0" applyNumberFormat="0" applyBorder="0" applyAlignment="0" applyProtection="0"/>
    <xf numFmtId="278" fontId="307" fillId="16" borderId="0" applyNumberFormat="0" applyBorder="0" applyAlignment="0" applyProtection="0"/>
    <xf numFmtId="0" fontId="307" fillId="16" borderId="0" applyNumberFormat="0" applyBorder="0" applyAlignment="0" applyProtection="0"/>
    <xf numFmtId="0" fontId="21" fillId="16" borderId="0" applyNumberFormat="0" applyBorder="0" applyAlignment="0" applyProtection="0"/>
    <xf numFmtId="278" fontId="21" fillId="16" borderId="0" applyNumberFormat="0" applyBorder="0" applyAlignment="0" applyProtection="0"/>
    <xf numFmtId="0" fontId="21" fillId="16" borderId="0" applyNumberFormat="0" applyBorder="0" applyAlignment="0" applyProtection="0"/>
    <xf numFmtId="0" fontId="21" fillId="49" borderId="0" applyNumberFormat="0" applyBorder="0" applyAlignment="0" applyProtection="0"/>
    <xf numFmtId="278" fontId="21" fillId="49" borderId="0" applyNumberFormat="0" applyBorder="0" applyAlignment="0" applyProtection="0"/>
    <xf numFmtId="278" fontId="21" fillId="49" borderId="0" applyNumberFormat="0" applyBorder="0" applyAlignment="0" applyProtection="0"/>
    <xf numFmtId="278" fontId="21" fillId="49" borderId="0" applyNumberFormat="0" applyBorder="0" applyAlignment="0" applyProtection="0"/>
    <xf numFmtId="278" fontId="21" fillId="49" borderId="0" applyNumberFormat="0" applyBorder="0" applyAlignment="0" applyProtection="0"/>
    <xf numFmtId="278" fontId="307" fillId="49" borderId="0" applyNumberFormat="0" applyBorder="0" applyAlignment="0" applyProtection="0"/>
    <xf numFmtId="0" fontId="307" fillId="49" borderId="0" applyNumberFormat="0" applyBorder="0" applyAlignment="0" applyProtection="0"/>
    <xf numFmtId="0" fontId="21" fillId="49" borderId="0" applyNumberFormat="0" applyBorder="0" applyAlignment="0" applyProtection="0"/>
    <xf numFmtId="278" fontId="21" fillId="49" borderId="0" applyNumberFormat="0" applyBorder="0" applyAlignment="0" applyProtection="0"/>
    <xf numFmtId="0" fontId="21" fillId="49" borderId="0" applyNumberFormat="0" applyBorder="0" applyAlignment="0" applyProtection="0"/>
    <xf numFmtId="0" fontId="21" fillId="59" borderId="0" applyNumberFormat="0" applyBorder="0" applyAlignment="0" applyProtection="0"/>
    <xf numFmtId="278" fontId="21" fillId="59" borderId="0" applyNumberFormat="0" applyBorder="0" applyAlignment="0" applyProtection="0"/>
    <xf numFmtId="278" fontId="21" fillId="59" borderId="0" applyNumberFormat="0" applyBorder="0" applyAlignment="0" applyProtection="0"/>
    <xf numFmtId="278" fontId="21" fillId="59" borderId="0" applyNumberFormat="0" applyBorder="0" applyAlignment="0" applyProtection="0"/>
    <xf numFmtId="278" fontId="21" fillId="59" borderId="0" applyNumberFormat="0" applyBorder="0" applyAlignment="0" applyProtection="0"/>
    <xf numFmtId="278" fontId="307" fillId="59" borderId="0" applyNumberFormat="0" applyBorder="0" applyAlignment="0" applyProtection="0"/>
    <xf numFmtId="0" fontId="307" fillId="59" borderId="0" applyNumberFormat="0" applyBorder="0" applyAlignment="0" applyProtection="0"/>
    <xf numFmtId="0" fontId="21" fillId="59" borderId="0" applyNumberFormat="0" applyBorder="0" applyAlignment="0" applyProtection="0"/>
    <xf numFmtId="278" fontId="21" fillId="59" borderId="0" applyNumberFormat="0" applyBorder="0" applyAlignment="0" applyProtection="0"/>
    <xf numFmtId="0" fontId="21" fillId="59" borderId="0" applyNumberFormat="0" applyBorder="0" applyAlignment="0" applyProtection="0"/>
    <xf numFmtId="0" fontId="21" fillId="78" borderId="0" applyNumberFormat="0" applyBorder="0" applyAlignment="0" applyProtection="0"/>
    <xf numFmtId="278" fontId="21" fillId="78" borderId="0" applyNumberFormat="0" applyBorder="0" applyAlignment="0" applyProtection="0"/>
    <xf numFmtId="278" fontId="21" fillId="78" borderId="0" applyNumberFormat="0" applyBorder="0" applyAlignment="0" applyProtection="0"/>
    <xf numFmtId="278" fontId="21" fillId="78" borderId="0" applyNumberFormat="0" applyBorder="0" applyAlignment="0" applyProtection="0"/>
    <xf numFmtId="278" fontId="21" fillId="78" borderId="0" applyNumberFormat="0" applyBorder="0" applyAlignment="0" applyProtection="0"/>
    <xf numFmtId="278" fontId="307" fillId="78" borderId="0" applyNumberFormat="0" applyBorder="0" applyAlignment="0" applyProtection="0"/>
    <xf numFmtId="0" fontId="307" fillId="78" borderId="0" applyNumberFormat="0" applyBorder="0" applyAlignment="0" applyProtection="0"/>
    <xf numFmtId="0" fontId="21" fillId="78" borderId="0" applyNumberFormat="0" applyBorder="0" applyAlignment="0" applyProtection="0"/>
    <xf numFmtId="278" fontId="21" fillId="78" borderId="0" applyNumberFormat="0" applyBorder="0" applyAlignment="0" applyProtection="0"/>
    <xf numFmtId="0" fontId="21" fillId="78" borderId="0" applyNumberFormat="0" applyBorder="0" applyAlignment="0" applyProtection="0"/>
    <xf numFmtId="0" fontId="21" fillId="20" borderId="0" applyNumberFormat="0" applyBorder="0" applyAlignment="0" applyProtection="0"/>
    <xf numFmtId="278" fontId="21" fillId="20" borderId="0" applyNumberFormat="0" applyBorder="0" applyAlignment="0" applyProtection="0"/>
    <xf numFmtId="278" fontId="21" fillId="20" borderId="0" applyNumberFormat="0" applyBorder="0" applyAlignment="0" applyProtection="0"/>
    <xf numFmtId="278" fontId="21" fillId="20" borderId="0" applyNumberFormat="0" applyBorder="0" applyAlignment="0" applyProtection="0"/>
    <xf numFmtId="278" fontId="21" fillId="20" borderId="0" applyNumberFormat="0" applyBorder="0" applyAlignment="0" applyProtection="0"/>
    <xf numFmtId="278" fontId="307" fillId="20" borderId="0" applyNumberFormat="0" applyBorder="0" applyAlignment="0" applyProtection="0"/>
    <xf numFmtId="0" fontId="307" fillId="20" borderId="0" applyNumberFormat="0" applyBorder="0" applyAlignment="0" applyProtection="0"/>
    <xf numFmtId="0" fontId="21" fillId="20" borderId="0" applyNumberFormat="0" applyBorder="0" applyAlignment="0" applyProtection="0"/>
    <xf numFmtId="278" fontId="21" fillId="20" borderId="0" applyNumberFormat="0" applyBorder="0" applyAlignment="0" applyProtection="0"/>
    <xf numFmtId="0" fontId="21" fillId="20" borderId="0" applyNumberFormat="0" applyBorder="0" applyAlignment="0" applyProtection="0"/>
    <xf numFmtId="278" fontId="21" fillId="77" borderId="0" applyNumberFormat="0" applyBorder="0" applyAlignment="0" applyProtection="0"/>
    <xf numFmtId="278" fontId="21" fillId="77" borderId="0" applyNumberFormat="0" applyBorder="0" applyAlignment="0" applyProtection="0"/>
    <xf numFmtId="278" fontId="21" fillId="77" borderId="0" applyNumberFormat="0" applyBorder="0" applyAlignment="0" applyProtection="0"/>
    <xf numFmtId="278" fontId="21" fillId="77" borderId="0" applyNumberFormat="0" applyBorder="0" applyAlignment="0" applyProtection="0"/>
    <xf numFmtId="278" fontId="21" fillId="16" borderId="0" applyNumberFormat="0" applyBorder="0" applyAlignment="0" applyProtection="0"/>
    <xf numFmtId="278" fontId="21" fillId="16" borderId="0" applyNumberFormat="0" applyBorder="0" applyAlignment="0" applyProtection="0"/>
    <xf numFmtId="278" fontId="21" fillId="16" borderId="0" applyNumberFormat="0" applyBorder="0" applyAlignment="0" applyProtection="0"/>
    <xf numFmtId="278" fontId="21" fillId="16" borderId="0" applyNumberFormat="0" applyBorder="0" applyAlignment="0" applyProtection="0"/>
    <xf numFmtId="278" fontId="21" fillId="49" borderId="0" applyNumberFormat="0" applyBorder="0" applyAlignment="0" applyProtection="0"/>
    <xf numFmtId="278" fontId="21" fillId="49" borderId="0" applyNumberFormat="0" applyBorder="0" applyAlignment="0" applyProtection="0"/>
    <xf numFmtId="278" fontId="21" fillId="49" borderId="0" applyNumberFormat="0" applyBorder="0" applyAlignment="0" applyProtection="0"/>
    <xf numFmtId="278" fontId="21" fillId="49" borderId="0" applyNumberFormat="0" applyBorder="0" applyAlignment="0" applyProtection="0"/>
    <xf numFmtId="278" fontId="21" fillId="59" borderId="0" applyNumberFormat="0" applyBorder="0" applyAlignment="0" applyProtection="0"/>
    <xf numFmtId="278" fontId="21" fillId="59" borderId="0" applyNumberFormat="0" applyBorder="0" applyAlignment="0" applyProtection="0"/>
    <xf numFmtId="278" fontId="21" fillId="59" borderId="0" applyNumberFormat="0" applyBorder="0" applyAlignment="0" applyProtection="0"/>
    <xf numFmtId="278" fontId="21" fillId="59" borderId="0" applyNumberFormat="0" applyBorder="0" applyAlignment="0" applyProtection="0"/>
    <xf numFmtId="278" fontId="21" fillId="78" borderId="0" applyNumberFormat="0" applyBorder="0" applyAlignment="0" applyProtection="0"/>
    <xf numFmtId="278" fontId="21" fillId="78" borderId="0" applyNumberFormat="0" applyBorder="0" applyAlignment="0" applyProtection="0"/>
    <xf numFmtId="278" fontId="21" fillId="78" borderId="0" applyNumberFormat="0" applyBorder="0" applyAlignment="0" applyProtection="0"/>
    <xf numFmtId="278" fontId="21" fillId="78" borderId="0" applyNumberFormat="0" applyBorder="0" applyAlignment="0" applyProtection="0"/>
    <xf numFmtId="278" fontId="21" fillId="20" borderId="0" applyNumberFormat="0" applyBorder="0" applyAlignment="0" applyProtection="0"/>
    <xf numFmtId="278" fontId="21" fillId="20" borderId="0" applyNumberFormat="0" applyBorder="0" applyAlignment="0" applyProtection="0"/>
    <xf numFmtId="278" fontId="21" fillId="20" borderId="0" applyNumberFormat="0" applyBorder="0" applyAlignment="0" applyProtection="0"/>
    <xf numFmtId="278" fontId="21" fillId="20" borderId="0" applyNumberFormat="0" applyBorder="0" applyAlignment="0" applyProtection="0"/>
    <xf numFmtId="278" fontId="21" fillId="77" borderId="0" applyNumberFormat="0" applyBorder="0" applyAlignment="0" applyProtection="0"/>
    <xf numFmtId="278" fontId="21" fillId="77" borderId="0" applyNumberFormat="0" applyBorder="0" applyAlignment="0" applyProtection="0"/>
    <xf numFmtId="278" fontId="21" fillId="16" borderId="0" applyNumberFormat="0" applyBorder="0" applyAlignment="0" applyProtection="0"/>
    <xf numFmtId="278" fontId="21" fillId="16" borderId="0" applyNumberFormat="0" applyBorder="0" applyAlignment="0" applyProtection="0"/>
    <xf numFmtId="278" fontId="21" fillId="49" borderId="0" applyNumberFormat="0" applyBorder="0" applyAlignment="0" applyProtection="0"/>
    <xf numFmtId="278" fontId="21" fillId="49" borderId="0" applyNumberFormat="0" applyBorder="0" applyAlignment="0" applyProtection="0"/>
    <xf numFmtId="278" fontId="21" fillId="59" borderId="0" applyNumberFormat="0" applyBorder="0" applyAlignment="0" applyProtection="0"/>
    <xf numFmtId="278" fontId="21" fillId="59" borderId="0" applyNumberFormat="0" applyBorder="0" applyAlignment="0" applyProtection="0"/>
    <xf numFmtId="278" fontId="21" fillId="78" borderId="0" applyNumberFormat="0" applyBorder="0" applyAlignment="0" applyProtection="0"/>
    <xf numFmtId="278" fontId="21" fillId="78" borderId="0" applyNumberFormat="0" applyBorder="0" applyAlignment="0" applyProtection="0"/>
    <xf numFmtId="278" fontId="21" fillId="20" borderId="0" applyNumberFormat="0" applyBorder="0" applyAlignment="0" applyProtection="0"/>
    <xf numFmtId="278" fontId="21" fillId="20" borderId="0" applyNumberFormat="0" applyBorder="0" applyAlignment="0" applyProtection="0"/>
    <xf numFmtId="278" fontId="21" fillId="15" borderId="0" applyNumberFormat="0" applyBorder="0" applyAlignment="0" applyProtection="0"/>
    <xf numFmtId="278" fontId="21" fillId="15" borderId="0" applyNumberFormat="0" applyBorder="0" applyAlignment="0" applyProtection="0"/>
    <xf numFmtId="278" fontId="21" fillId="12" borderId="0" applyNumberFormat="0" applyBorder="0" applyAlignment="0" applyProtection="0"/>
    <xf numFmtId="278" fontId="21" fillId="12" borderId="0" applyNumberFormat="0" applyBorder="0" applyAlignment="0" applyProtection="0"/>
    <xf numFmtId="278" fontId="21" fillId="63" borderId="0" applyNumberFormat="0" applyBorder="0" applyAlignment="0" applyProtection="0"/>
    <xf numFmtId="278" fontId="21" fillId="63" borderId="0" applyNumberFormat="0" applyBorder="0" applyAlignment="0" applyProtection="0"/>
    <xf numFmtId="278" fontId="21" fillId="59" borderId="0" applyNumberFormat="0" applyBorder="0" applyAlignment="0" applyProtection="0"/>
    <xf numFmtId="278" fontId="21" fillId="59" borderId="0" applyNumberFormat="0" applyBorder="0" applyAlignment="0" applyProtection="0"/>
    <xf numFmtId="278" fontId="21" fillId="15" borderId="0" applyNumberFormat="0" applyBorder="0" applyAlignment="0" applyProtection="0"/>
    <xf numFmtId="278" fontId="21" fillId="15" borderId="0" applyNumberFormat="0" applyBorder="0" applyAlignment="0" applyProtection="0"/>
    <xf numFmtId="278" fontId="21" fillId="55" borderId="0" applyNumberFormat="0" applyBorder="0" applyAlignment="0" applyProtection="0"/>
    <xf numFmtId="278" fontId="21" fillId="55" borderId="0" applyNumberFormat="0" applyBorder="0" applyAlignment="0" applyProtection="0"/>
    <xf numFmtId="278" fontId="21" fillId="15" borderId="0" applyNumberFormat="0" applyBorder="0" applyAlignment="0" applyProtection="0"/>
    <xf numFmtId="278" fontId="21" fillId="15" borderId="0" applyNumberFormat="0" applyBorder="0" applyAlignment="0" applyProtection="0"/>
    <xf numFmtId="278" fontId="21" fillId="12" borderId="0" applyNumberFormat="0" applyBorder="0" applyAlignment="0" applyProtection="0"/>
    <xf numFmtId="278" fontId="21" fillId="12" borderId="0" applyNumberFormat="0" applyBorder="0" applyAlignment="0" applyProtection="0"/>
    <xf numFmtId="278" fontId="21" fillId="63" borderId="0" applyNumberFormat="0" applyBorder="0" applyAlignment="0" applyProtection="0"/>
    <xf numFmtId="278" fontId="21" fillId="63" borderId="0" applyNumberFormat="0" applyBorder="0" applyAlignment="0" applyProtection="0"/>
    <xf numFmtId="278" fontId="21" fillId="59" borderId="0" applyNumberFormat="0" applyBorder="0" applyAlignment="0" applyProtection="0"/>
    <xf numFmtId="278" fontId="21" fillId="59" borderId="0" applyNumberFormat="0" applyBorder="0" applyAlignment="0" applyProtection="0"/>
    <xf numFmtId="278" fontId="21" fillId="15" borderId="0" applyNumberFormat="0" applyBorder="0" applyAlignment="0" applyProtection="0"/>
    <xf numFmtId="278" fontId="21" fillId="15" borderId="0" applyNumberFormat="0" applyBorder="0" applyAlignment="0" applyProtection="0"/>
    <xf numFmtId="278" fontId="21" fillId="55" borderId="0" applyNumberFormat="0" applyBorder="0" applyAlignment="0" applyProtection="0"/>
    <xf numFmtId="278" fontId="21" fillId="55" borderId="0" applyNumberFormat="0" applyBorder="0" applyAlignment="0" applyProtection="0"/>
    <xf numFmtId="0" fontId="21" fillId="15" borderId="0" applyNumberFormat="0" applyBorder="0" applyAlignment="0" applyProtection="0"/>
    <xf numFmtId="278" fontId="21" fillId="15" borderId="0" applyNumberFormat="0" applyBorder="0" applyAlignment="0" applyProtection="0"/>
    <xf numFmtId="278" fontId="21" fillId="15" borderId="0" applyNumberFormat="0" applyBorder="0" applyAlignment="0" applyProtection="0"/>
    <xf numFmtId="195" fontId="21" fillId="15" borderId="0" applyNumberFormat="0" applyBorder="0" applyAlignment="0" applyProtection="0"/>
    <xf numFmtId="0" fontId="24" fillId="15" borderId="0" applyNumberFormat="0" applyBorder="0" applyAlignment="0" applyProtection="0"/>
    <xf numFmtId="278" fontId="24" fillId="15" borderId="0" applyNumberFormat="0" applyBorder="0" applyAlignment="0" applyProtection="0"/>
    <xf numFmtId="278" fontId="21" fillId="15" borderId="0" applyNumberFormat="0" applyBorder="0" applyAlignment="0" applyProtection="0"/>
    <xf numFmtId="0" fontId="145" fillId="171" borderId="0" applyNumberFormat="0" applyBorder="0" applyAlignment="0" applyProtection="0"/>
    <xf numFmtId="0" fontId="145" fillId="171" borderId="0" applyNumberFormat="0" applyBorder="0" applyAlignment="0" applyProtection="0"/>
    <xf numFmtId="0" fontId="21" fillId="12" borderId="0" applyNumberFormat="0" applyBorder="0" applyAlignment="0" applyProtection="0"/>
    <xf numFmtId="278" fontId="21" fillId="12" borderId="0" applyNumberFormat="0" applyBorder="0" applyAlignment="0" applyProtection="0"/>
    <xf numFmtId="278" fontId="21" fillId="12" borderId="0" applyNumberFormat="0" applyBorder="0" applyAlignment="0" applyProtection="0"/>
    <xf numFmtId="195" fontId="21" fillId="12" borderId="0" applyNumberFormat="0" applyBorder="0" applyAlignment="0" applyProtection="0"/>
    <xf numFmtId="278" fontId="24" fillId="12" borderId="0" applyNumberFormat="0" applyBorder="0" applyAlignment="0" applyProtection="0"/>
    <xf numFmtId="278" fontId="21" fillId="12" borderId="0" applyNumberFormat="0" applyBorder="0" applyAlignment="0" applyProtection="0"/>
    <xf numFmtId="0" fontId="145" fillId="175" borderId="0" applyNumberFormat="0" applyBorder="0" applyAlignment="0" applyProtection="0"/>
    <xf numFmtId="0" fontId="145" fillId="175" borderId="0" applyNumberFormat="0" applyBorder="0" applyAlignment="0" applyProtection="0"/>
    <xf numFmtId="0" fontId="21" fillId="63" borderId="0" applyNumberFormat="0" applyBorder="0" applyAlignment="0" applyProtection="0"/>
    <xf numFmtId="278" fontId="21" fillId="63" borderId="0" applyNumberFormat="0" applyBorder="0" applyAlignment="0" applyProtection="0"/>
    <xf numFmtId="278" fontId="21" fillId="63" borderId="0" applyNumberFormat="0" applyBorder="0" applyAlignment="0" applyProtection="0"/>
    <xf numFmtId="195" fontId="21" fillId="63" borderId="0" applyNumberFormat="0" applyBorder="0" applyAlignment="0" applyProtection="0"/>
    <xf numFmtId="0" fontId="24" fillId="63" borderId="0" applyNumberFormat="0" applyBorder="0" applyAlignment="0" applyProtection="0"/>
    <xf numFmtId="278" fontId="24" fillId="63" borderId="0" applyNumberFormat="0" applyBorder="0" applyAlignment="0" applyProtection="0"/>
    <xf numFmtId="278" fontId="21" fillId="63" borderId="0" applyNumberFormat="0" applyBorder="0" applyAlignment="0" applyProtection="0"/>
    <xf numFmtId="0" fontId="145" fillId="179" borderId="0" applyNumberFormat="0" applyBorder="0" applyAlignment="0" applyProtection="0"/>
    <xf numFmtId="0" fontId="145" fillId="179" borderId="0" applyNumberFormat="0" applyBorder="0" applyAlignment="0" applyProtection="0"/>
    <xf numFmtId="0" fontId="21" fillId="59" borderId="0" applyNumberFormat="0" applyBorder="0" applyAlignment="0" applyProtection="0"/>
    <xf numFmtId="278" fontId="21" fillId="59" borderId="0" applyNumberFormat="0" applyBorder="0" applyAlignment="0" applyProtection="0"/>
    <xf numFmtId="278" fontId="21" fillId="59" borderId="0" applyNumberFormat="0" applyBorder="0" applyAlignment="0" applyProtection="0"/>
    <xf numFmtId="195" fontId="21" fillId="59" borderId="0" applyNumberFormat="0" applyBorder="0" applyAlignment="0" applyProtection="0"/>
    <xf numFmtId="0" fontId="24" fillId="59" borderId="0" applyNumberFormat="0" applyBorder="0" applyAlignment="0" applyProtection="0"/>
    <xf numFmtId="278" fontId="24" fillId="59" borderId="0" applyNumberFormat="0" applyBorder="0" applyAlignment="0" applyProtection="0"/>
    <xf numFmtId="278" fontId="21" fillId="59" borderId="0" applyNumberFormat="0" applyBorder="0" applyAlignment="0" applyProtection="0"/>
    <xf numFmtId="0" fontId="145" fillId="183" borderId="0" applyNumberFormat="0" applyBorder="0" applyAlignment="0" applyProtection="0"/>
    <xf numFmtId="0" fontId="145" fillId="183" borderId="0" applyNumberFormat="0" applyBorder="0" applyAlignment="0" applyProtection="0"/>
    <xf numFmtId="0" fontId="21" fillId="15" borderId="0" applyNumberFormat="0" applyBorder="0" applyAlignment="0" applyProtection="0"/>
    <xf numFmtId="278" fontId="21" fillId="15" borderId="0" applyNumberFormat="0" applyBorder="0" applyAlignment="0" applyProtection="0"/>
    <xf numFmtId="278" fontId="21" fillId="15" borderId="0" applyNumberFormat="0" applyBorder="0" applyAlignment="0" applyProtection="0"/>
    <xf numFmtId="195" fontId="21" fillId="15" borderId="0" applyNumberFormat="0" applyBorder="0" applyAlignment="0" applyProtection="0"/>
    <xf numFmtId="0" fontId="24" fillId="15" borderId="0" applyNumberFormat="0" applyBorder="0" applyAlignment="0" applyProtection="0"/>
    <xf numFmtId="278" fontId="24" fillId="15" borderId="0" applyNumberFormat="0" applyBorder="0" applyAlignment="0" applyProtection="0"/>
    <xf numFmtId="278" fontId="21" fillId="15" borderId="0" applyNumberFormat="0" applyBorder="0" applyAlignment="0" applyProtection="0"/>
    <xf numFmtId="0" fontId="145" fillId="187" borderId="0" applyNumberFormat="0" applyBorder="0" applyAlignment="0" applyProtection="0"/>
    <xf numFmtId="0" fontId="145" fillId="187" borderId="0" applyNumberFormat="0" applyBorder="0" applyAlignment="0" applyProtection="0"/>
    <xf numFmtId="0" fontId="21" fillId="55" borderId="0" applyNumberFormat="0" applyBorder="0" applyAlignment="0" applyProtection="0"/>
    <xf numFmtId="278" fontId="21" fillId="55" borderId="0" applyNumberFormat="0" applyBorder="0" applyAlignment="0" applyProtection="0"/>
    <xf numFmtId="278" fontId="21" fillId="55" borderId="0" applyNumberFormat="0" applyBorder="0" applyAlignment="0" applyProtection="0"/>
    <xf numFmtId="195" fontId="21" fillId="55" borderId="0" applyNumberFormat="0" applyBorder="0" applyAlignment="0" applyProtection="0"/>
    <xf numFmtId="0" fontId="24" fillId="55" borderId="0" applyNumberFormat="0" applyBorder="0" applyAlignment="0" applyProtection="0"/>
    <xf numFmtId="278" fontId="24" fillId="55" borderId="0" applyNumberFormat="0" applyBorder="0" applyAlignment="0" applyProtection="0"/>
    <xf numFmtId="278" fontId="21" fillId="55" borderId="0" applyNumberFormat="0" applyBorder="0" applyAlignment="0" applyProtection="0"/>
    <xf numFmtId="0" fontId="145" fillId="191" borderId="0" applyNumberFormat="0" applyBorder="0" applyAlignment="0" applyProtection="0"/>
    <xf numFmtId="0" fontId="145" fillId="191" borderId="0" applyNumberFormat="0" applyBorder="0" applyAlignment="0" applyProtection="0"/>
    <xf numFmtId="0" fontId="21" fillId="15" borderId="0" applyNumberFormat="0" applyBorder="0" applyAlignment="0" applyProtection="0"/>
    <xf numFmtId="278" fontId="21" fillId="15" borderId="0" applyNumberFormat="0" applyBorder="0" applyAlignment="0" applyProtection="0"/>
    <xf numFmtId="278" fontId="21" fillId="15" borderId="0" applyNumberFormat="0" applyBorder="0" applyAlignment="0" applyProtection="0"/>
    <xf numFmtId="278" fontId="21" fillId="15" borderId="0" applyNumberFormat="0" applyBorder="0" applyAlignment="0" applyProtection="0"/>
    <xf numFmtId="278" fontId="21" fillId="15" borderId="0" applyNumberFormat="0" applyBorder="0" applyAlignment="0" applyProtection="0"/>
    <xf numFmtId="278" fontId="307" fillId="15" borderId="0" applyNumberFormat="0" applyBorder="0" applyAlignment="0" applyProtection="0"/>
    <xf numFmtId="0" fontId="307" fillId="15" borderId="0" applyNumberFormat="0" applyBorder="0" applyAlignment="0" applyProtection="0"/>
    <xf numFmtId="0" fontId="21" fillId="15" borderId="0" applyNumberFormat="0" applyBorder="0" applyAlignment="0" applyProtection="0"/>
    <xf numFmtId="278" fontId="21" fillId="15"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278" fontId="21" fillId="12" borderId="0" applyNumberFormat="0" applyBorder="0" applyAlignment="0" applyProtection="0"/>
    <xf numFmtId="278" fontId="21" fillId="12" borderId="0" applyNumberFormat="0" applyBorder="0" applyAlignment="0" applyProtection="0"/>
    <xf numFmtId="278" fontId="21" fillId="12" borderId="0" applyNumberFormat="0" applyBorder="0" applyAlignment="0" applyProtection="0"/>
    <xf numFmtId="278" fontId="21" fillId="12" borderId="0" applyNumberFormat="0" applyBorder="0" applyAlignment="0" applyProtection="0"/>
    <xf numFmtId="278" fontId="307" fillId="12" borderId="0" applyNumberFormat="0" applyBorder="0" applyAlignment="0" applyProtection="0"/>
    <xf numFmtId="0" fontId="307" fillId="12" borderId="0" applyNumberFormat="0" applyBorder="0" applyAlignment="0" applyProtection="0"/>
    <xf numFmtId="0" fontId="21" fillId="12" borderId="0" applyNumberFormat="0" applyBorder="0" applyAlignment="0" applyProtection="0"/>
    <xf numFmtId="278" fontId="21" fillId="12" borderId="0" applyNumberFormat="0" applyBorder="0" applyAlignment="0" applyProtection="0"/>
    <xf numFmtId="0" fontId="21" fillId="12" borderId="0" applyNumberFormat="0" applyBorder="0" applyAlignment="0" applyProtection="0"/>
    <xf numFmtId="0" fontId="21" fillId="63" borderId="0" applyNumberFormat="0" applyBorder="0" applyAlignment="0" applyProtection="0"/>
    <xf numFmtId="278" fontId="21" fillId="63" borderId="0" applyNumberFormat="0" applyBorder="0" applyAlignment="0" applyProtection="0"/>
    <xf numFmtId="278" fontId="21" fillId="63" borderId="0" applyNumberFormat="0" applyBorder="0" applyAlignment="0" applyProtection="0"/>
    <xf numFmtId="278" fontId="21" fillId="63" borderId="0" applyNumberFormat="0" applyBorder="0" applyAlignment="0" applyProtection="0"/>
    <xf numFmtId="278" fontId="21" fillId="63" borderId="0" applyNumberFormat="0" applyBorder="0" applyAlignment="0" applyProtection="0"/>
    <xf numFmtId="278" fontId="307" fillId="63" borderId="0" applyNumberFormat="0" applyBorder="0" applyAlignment="0" applyProtection="0"/>
    <xf numFmtId="0" fontId="307" fillId="63" borderId="0" applyNumberFormat="0" applyBorder="0" applyAlignment="0" applyProtection="0"/>
    <xf numFmtId="0" fontId="21" fillId="63" borderId="0" applyNumberFormat="0" applyBorder="0" applyAlignment="0" applyProtection="0"/>
    <xf numFmtId="278" fontId="21" fillId="63" borderId="0" applyNumberFormat="0" applyBorder="0" applyAlignment="0" applyProtection="0"/>
    <xf numFmtId="0" fontId="21" fillId="63" borderId="0" applyNumberFormat="0" applyBorder="0" applyAlignment="0" applyProtection="0"/>
    <xf numFmtId="0" fontId="21" fillId="59" borderId="0" applyNumberFormat="0" applyBorder="0" applyAlignment="0" applyProtection="0"/>
    <xf numFmtId="278" fontId="21" fillId="59" borderId="0" applyNumberFormat="0" applyBorder="0" applyAlignment="0" applyProtection="0"/>
    <xf numFmtId="278" fontId="21" fillId="59" borderId="0" applyNumberFormat="0" applyBorder="0" applyAlignment="0" applyProtection="0"/>
    <xf numFmtId="278" fontId="21" fillId="59" borderId="0" applyNumberFormat="0" applyBorder="0" applyAlignment="0" applyProtection="0"/>
    <xf numFmtId="278" fontId="21" fillId="59" borderId="0" applyNumberFormat="0" applyBorder="0" applyAlignment="0" applyProtection="0"/>
    <xf numFmtId="278" fontId="307" fillId="59" borderId="0" applyNumberFormat="0" applyBorder="0" applyAlignment="0" applyProtection="0"/>
    <xf numFmtId="0" fontId="307" fillId="59" borderId="0" applyNumberFormat="0" applyBorder="0" applyAlignment="0" applyProtection="0"/>
    <xf numFmtId="0" fontId="21" fillId="59" borderId="0" applyNumberFormat="0" applyBorder="0" applyAlignment="0" applyProtection="0"/>
    <xf numFmtId="278" fontId="21" fillId="59" borderId="0" applyNumberFormat="0" applyBorder="0" applyAlignment="0" applyProtection="0"/>
    <xf numFmtId="0" fontId="21" fillId="59" borderId="0" applyNumberFormat="0" applyBorder="0" applyAlignment="0" applyProtection="0"/>
    <xf numFmtId="0" fontId="21" fillId="15" borderId="0" applyNumberFormat="0" applyBorder="0" applyAlignment="0" applyProtection="0"/>
    <xf numFmtId="278" fontId="21" fillId="15" borderId="0" applyNumberFormat="0" applyBorder="0" applyAlignment="0" applyProtection="0"/>
    <xf numFmtId="278" fontId="21" fillId="15" borderId="0" applyNumberFormat="0" applyBorder="0" applyAlignment="0" applyProtection="0"/>
    <xf numFmtId="278" fontId="21" fillId="15" borderId="0" applyNumberFormat="0" applyBorder="0" applyAlignment="0" applyProtection="0"/>
    <xf numFmtId="278" fontId="21" fillId="15" borderId="0" applyNumberFormat="0" applyBorder="0" applyAlignment="0" applyProtection="0"/>
    <xf numFmtId="278" fontId="307" fillId="15" borderId="0" applyNumberFormat="0" applyBorder="0" applyAlignment="0" applyProtection="0"/>
    <xf numFmtId="0" fontId="307" fillId="15" borderId="0" applyNumberFormat="0" applyBorder="0" applyAlignment="0" applyProtection="0"/>
    <xf numFmtId="0" fontId="21" fillId="15" borderId="0" applyNumberFormat="0" applyBorder="0" applyAlignment="0" applyProtection="0"/>
    <xf numFmtId="278" fontId="21" fillId="15" borderId="0" applyNumberFormat="0" applyBorder="0" applyAlignment="0" applyProtection="0"/>
    <xf numFmtId="0" fontId="21" fillId="15" borderId="0" applyNumberFormat="0" applyBorder="0" applyAlignment="0" applyProtection="0"/>
    <xf numFmtId="0" fontId="21" fillId="55" borderId="0" applyNumberFormat="0" applyBorder="0" applyAlignment="0" applyProtection="0"/>
    <xf numFmtId="278" fontId="21" fillId="55" borderId="0" applyNumberFormat="0" applyBorder="0" applyAlignment="0" applyProtection="0"/>
    <xf numFmtId="278" fontId="21" fillId="55" borderId="0" applyNumberFormat="0" applyBorder="0" applyAlignment="0" applyProtection="0"/>
    <xf numFmtId="278" fontId="21" fillId="55" borderId="0" applyNumberFormat="0" applyBorder="0" applyAlignment="0" applyProtection="0"/>
    <xf numFmtId="278" fontId="21" fillId="55" borderId="0" applyNumberFormat="0" applyBorder="0" applyAlignment="0" applyProtection="0"/>
    <xf numFmtId="278" fontId="307" fillId="55" borderId="0" applyNumberFormat="0" applyBorder="0" applyAlignment="0" applyProtection="0"/>
    <xf numFmtId="0" fontId="307" fillId="55" borderId="0" applyNumberFormat="0" applyBorder="0" applyAlignment="0" applyProtection="0"/>
    <xf numFmtId="0" fontId="21" fillId="55" borderId="0" applyNumberFormat="0" applyBorder="0" applyAlignment="0" applyProtection="0"/>
    <xf numFmtId="278" fontId="21" fillId="55" borderId="0" applyNumberFormat="0" applyBorder="0" applyAlignment="0" applyProtection="0"/>
    <xf numFmtId="0" fontId="21" fillId="55" borderId="0" applyNumberFormat="0" applyBorder="0" applyAlignment="0" applyProtection="0"/>
    <xf numFmtId="278" fontId="21" fillId="12" borderId="0" applyNumberFormat="0" applyBorder="0" applyAlignment="0" applyProtection="0"/>
    <xf numFmtId="278" fontId="21" fillId="12" borderId="0" applyNumberFormat="0" applyBorder="0" applyAlignment="0" applyProtection="0"/>
    <xf numFmtId="278" fontId="21" fillId="12" borderId="0" applyNumberFormat="0" applyBorder="0" applyAlignment="0" applyProtection="0"/>
    <xf numFmtId="278" fontId="21" fillId="12" borderId="0" applyNumberFormat="0" applyBorder="0" applyAlignment="0" applyProtection="0"/>
    <xf numFmtId="278" fontId="21" fillId="63" borderId="0" applyNumberFormat="0" applyBorder="0" applyAlignment="0" applyProtection="0"/>
    <xf numFmtId="278" fontId="21" fillId="63" borderId="0" applyNumberFormat="0" applyBorder="0" applyAlignment="0" applyProtection="0"/>
    <xf numFmtId="278" fontId="21" fillId="63" borderId="0" applyNumberFormat="0" applyBorder="0" applyAlignment="0" applyProtection="0"/>
    <xf numFmtId="278" fontId="21" fillId="63" borderId="0" applyNumberFormat="0" applyBorder="0" applyAlignment="0" applyProtection="0"/>
    <xf numFmtId="278" fontId="21" fillId="59" borderId="0" applyNumberFormat="0" applyBorder="0" applyAlignment="0" applyProtection="0"/>
    <xf numFmtId="278" fontId="21" fillId="59" borderId="0" applyNumberFormat="0" applyBorder="0" applyAlignment="0" applyProtection="0"/>
    <xf numFmtId="278" fontId="21" fillId="59" borderId="0" applyNumberFormat="0" applyBorder="0" applyAlignment="0" applyProtection="0"/>
    <xf numFmtId="278" fontId="21" fillId="59" borderId="0" applyNumberFormat="0" applyBorder="0" applyAlignment="0" applyProtection="0"/>
    <xf numFmtId="278" fontId="21" fillId="15" borderId="0" applyNumberFormat="0" applyBorder="0" applyAlignment="0" applyProtection="0"/>
    <xf numFmtId="278" fontId="21" fillId="15" borderId="0" applyNumberFormat="0" applyBorder="0" applyAlignment="0" applyProtection="0"/>
    <xf numFmtId="278" fontId="21" fillId="15" borderId="0" applyNumberFormat="0" applyBorder="0" applyAlignment="0" applyProtection="0"/>
    <xf numFmtId="278" fontId="21" fillId="15" borderId="0" applyNumberFormat="0" applyBorder="0" applyAlignment="0" applyProtection="0"/>
    <xf numFmtId="278" fontId="21" fillId="55" borderId="0" applyNumberFormat="0" applyBorder="0" applyAlignment="0" applyProtection="0"/>
    <xf numFmtId="278" fontId="21" fillId="55" borderId="0" applyNumberFormat="0" applyBorder="0" applyAlignment="0" applyProtection="0"/>
    <xf numFmtId="278" fontId="21" fillId="55" borderId="0" applyNumberFormat="0" applyBorder="0" applyAlignment="0" applyProtection="0"/>
    <xf numFmtId="278" fontId="21" fillId="55" borderId="0" applyNumberFormat="0" applyBorder="0" applyAlignment="0" applyProtection="0"/>
    <xf numFmtId="278" fontId="21" fillId="15" borderId="0" applyNumberFormat="0" applyBorder="0" applyAlignment="0" applyProtection="0"/>
    <xf numFmtId="278" fontId="21" fillId="15" borderId="0" applyNumberFormat="0" applyBorder="0" applyAlignment="0" applyProtection="0"/>
    <xf numFmtId="278" fontId="21" fillId="15" borderId="0" applyNumberFormat="0" applyBorder="0" applyAlignment="0" applyProtection="0"/>
    <xf numFmtId="278" fontId="21" fillId="15" borderId="0" applyNumberFormat="0" applyBorder="0" applyAlignment="0" applyProtection="0"/>
    <xf numFmtId="278" fontId="21" fillId="12" borderId="0" applyNumberFormat="0" applyBorder="0" applyAlignment="0" applyProtection="0"/>
    <xf numFmtId="278" fontId="21" fillId="12" borderId="0" applyNumberFormat="0" applyBorder="0" applyAlignment="0" applyProtection="0"/>
    <xf numFmtId="278" fontId="21" fillId="63" borderId="0" applyNumberFormat="0" applyBorder="0" applyAlignment="0" applyProtection="0"/>
    <xf numFmtId="278" fontId="21" fillId="63" borderId="0" applyNumberFormat="0" applyBorder="0" applyAlignment="0" applyProtection="0"/>
    <xf numFmtId="278" fontId="21" fillId="59" borderId="0" applyNumberFormat="0" applyBorder="0" applyAlignment="0" applyProtection="0"/>
    <xf numFmtId="278" fontId="21" fillId="59" borderId="0" applyNumberFormat="0" applyBorder="0" applyAlignment="0" applyProtection="0"/>
    <xf numFmtId="278" fontId="21" fillId="15" borderId="0" applyNumberFormat="0" applyBorder="0" applyAlignment="0" applyProtection="0"/>
    <xf numFmtId="278" fontId="21" fillId="15" borderId="0" applyNumberFormat="0" applyBorder="0" applyAlignment="0" applyProtection="0"/>
    <xf numFmtId="278" fontId="21" fillId="55" borderId="0" applyNumberFormat="0" applyBorder="0" applyAlignment="0" applyProtection="0"/>
    <xf numFmtId="278" fontId="21" fillId="55" borderId="0" applyNumberFormat="0" applyBorder="0" applyAlignment="0" applyProtection="0"/>
    <xf numFmtId="278" fontId="23" fillId="79" borderId="0" applyNumberFormat="0" applyBorder="0" applyAlignment="0" applyProtection="0"/>
    <xf numFmtId="278" fontId="23" fillId="12" borderId="0" applyNumberFormat="0" applyBorder="0" applyAlignment="0" applyProtection="0"/>
    <xf numFmtId="278" fontId="23" fillId="63" borderId="0" applyNumberFormat="0" applyBorder="0" applyAlignment="0" applyProtection="0"/>
    <xf numFmtId="278" fontId="23" fillId="32" borderId="0" applyNumberFormat="0" applyBorder="0" applyAlignment="0" applyProtection="0"/>
    <xf numFmtId="278" fontId="23" fillId="33" borderId="0" applyNumberFormat="0" applyBorder="0" applyAlignment="0" applyProtection="0"/>
    <xf numFmtId="278" fontId="23" fillId="62" borderId="0" applyNumberFormat="0" applyBorder="0" applyAlignment="0" applyProtection="0"/>
    <xf numFmtId="278" fontId="23" fillId="79" borderId="0" applyNumberFormat="0" applyBorder="0" applyAlignment="0" applyProtection="0"/>
    <xf numFmtId="278" fontId="23" fillId="12" borderId="0" applyNumberFormat="0" applyBorder="0" applyAlignment="0" applyProtection="0"/>
    <xf numFmtId="278" fontId="23" fillId="63" borderId="0" applyNumberFormat="0" applyBorder="0" applyAlignment="0" applyProtection="0"/>
    <xf numFmtId="278" fontId="23" fillId="32" borderId="0" applyNumberFormat="0" applyBorder="0" applyAlignment="0" applyProtection="0"/>
    <xf numFmtId="278" fontId="23" fillId="33" borderId="0" applyNumberFormat="0" applyBorder="0" applyAlignment="0" applyProtection="0"/>
    <xf numFmtId="278" fontId="23" fillId="62" borderId="0" applyNumberFormat="0" applyBorder="0" applyAlignment="0" applyProtection="0"/>
    <xf numFmtId="0" fontId="25" fillId="79" borderId="0" applyNumberFormat="0" applyBorder="0" applyAlignment="0" applyProtection="0"/>
    <xf numFmtId="278" fontId="25" fillId="79" borderId="0" applyNumberFormat="0" applyBorder="0" applyAlignment="0" applyProtection="0"/>
    <xf numFmtId="278" fontId="23" fillId="79" borderId="0" applyNumberFormat="0" applyBorder="0" applyAlignment="0" applyProtection="0"/>
    <xf numFmtId="195" fontId="23" fillId="79" borderId="0" applyNumberFormat="0" applyBorder="0" applyAlignment="0" applyProtection="0"/>
    <xf numFmtId="278" fontId="23" fillId="79" borderId="0" applyNumberFormat="0" applyBorder="0" applyAlignment="0" applyProtection="0"/>
    <xf numFmtId="0" fontId="336" fillId="172" borderId="0" applyNumberFormat="0" applyBorder="0" applyAlignment="0" applyProtection="0"/>
    <xf numFmtId="0" fontId="336" fillId="172" borderId="0" applyNumberFormat="0" applyBorder="0" applyAlignment="0" applyProtection="0"/>
    <xf numFmtId="0" fontId="25" fillId="12" borderId="0" applyNumberFormat="0" applyBorder="0" applyAlignment="0" applyProtection="0"/>
    <xf numFmtId="278" fontId="25" fillId="12" borderId="0" applyNumberFormat="0" applyBorder="0" applyAlignment="0" applyProtection="0"/>
    <xf numFmtId="278" fontId="23" fillId="12" borderId="0" applyNumberFormat="0" applyBorder="0" applyAlignment="0" applyProtection="0"/>
    <xf numFmtId="195" fontId="23" fillId="12" borderId="0" applyNumberFormat="0" applyBorder="0" applyAlignment="0" applyProtection="0"/>
    <xf numFmtId="0" fontId="336" fillId="176" borderId="0" applyNumberFormat="0" applyBorder="0" applyAlignment="0" applyProtection="0"/>
    <xf numFmtId="0" fontId="336" fillId="176" borderId="0" applyNumberFormat="0" applyBorder="0" applyAlignment="0" applyProtection="0"/>
    <xf numFmtId="0" fontId="25" fillId="63" borderId="0" applyNumberFormat="0" applyBorder="0" applyAlignment="0" applyProtection="0"/>
    <xf numFmtId="278" fontId="25" fillId="63" borderId="0" applyNumberFormat="0" applyBorder="0" applyAlignment="0" applyProtection="0"/>
    <xf numFmtId="278" fontId="23" fillId="63" borderId="0" applyNumberFormat="0" applyBorder="0" applyAlignment="0" applyProtection="0"/>
    <xf numFmtId="195" fontId="23" fillId="63" borderId="0" applyNumberFormat="0" applyBorder="0" applyAlignment="0" applyProtection="0"/>
    <xf numFmtId="278" fontId="23" fillId="63" borderId="0" applyNumberFormat="0" applyBorder="0" applyAlignment="0" applyProtection="0"/>
    <xf numFmtId="0" fontId="336" fillId="180" borderId="0" applyNumberFormat="0" applyBorder="0" applyAlignment="0" applyProtection="0"/>
    <xf numFmtId="0" fontId="336" fillId="180" borderId="0" applyNumberFormat="0" applyBorder="0" applyAlignment="0" applyProtection="0"/>
    <xf numFmtId="0" fontId="25" fillId="32" borderId="0" applyNumberFormat="0" applyBorder="0" applyAlignment="0" applyProtection="0"/>
    <xf numFmtId="278" fontId="25" fillId="32" borderId="0" applyNumberFormat="0" applyBorder="0" applyAlignment="0" applyProtection="0"/>
    <xf numFmtId="278" fontId="23" fillId="32" borderId="0" applyNumberFormat="0" applyBorder="0" applyAlignment="0" applyProtection="0"/>
    <xf numFmtId="195" fontId="23" fillId="32" borderId="0" applyNumberFormat="0" applyBorder="0" applyAlignment="0" applyProtection="0"/>
    <xf numFmtId="278" fontId="23" fillId="32" borderId="0" applyNumberFormat="0" applyBorder="0" applyAlignment="0" applyProtection="0"/>
    <xf numFmtId="0" fontId="336" fillId="184" borderId="0" applyNumberFormat="0" applyBorder="0" applyAlignment="0" applyProtection="0"/>
    <xf numFmtId="0" fontId="336" fillId="184" borderId="0" applyNumberFormat="0" applyBorder="0" applyAlignment="0" applyProtection="0"/>
    <xf numFmtId="0" fontId="25" fillId="33" borderId="0" applyNumberFormat="0" applyBorder="0" applyAlignment="0" applyProtection="0"/>
    <xf numFmtId="278" fontId="25" fillId="33" borderId="0" applyNumberFormat="0" applyBorder="0" applyAlignment="0" applyProtection="0"/>
    <xf numFmtId="278" fontId="23" fillId="33" borderId="0" applyNumberFormat="0" applyBorder="0" applyAlignment="0" applyProtection="0"/>
    <xf numFmtId="195" fontId="23" fillId="33" borderId="0" applyNumberFormat="0" applyBorder="0" applyAlignment="0" applyProtection="0"/>
    <xf numFmtId="278" fontId="23" fillId="33" borderId="0" applyNumberFormat="0" applyBorder="0" applyAlignment="0" applyProtection="0"/>
    <xf numFmtId="0" fontId="336" fillId="188" borderId="0" applyNumberFormat="0" applyBorder="0" applyAlignment="0" applyProtection="0"/>
    <xf numFmtId="0" fontId="336" fillId="188" borderId="0" applyNumberFormat="0" applyBorder="0" applyAlignment="0" applyProtection="0"/>
    <xf numFmtId="0" fontId="25" fillId="62" borderId="0" applyNumberFormat="0" applyBorder="0" applyAlignment="0" applyProtection="0"/>
    <xf numFmtId="278" fontId="25" fillId="62" borderId="0" applyNumberFormat="0" applyBorder="0" applyAlignment="0" applyProtection="0"/>
    <xf numFmtId="278" fontId="23" fillId="62" borderId="0" applyNumberFormat="0" applyBorder="0" applyAlignment="0" applyProtection="0"/>
    <xf numFmtId="195" fontId="23" fillId="62" borderId="0" applyNumberFormat="0" applyBorder="0" applyAlignment="0" applyProtection="0"/>
    <xf numFmtId="278" fontId="23" fillId="62" borderId="0" applyNumberFormat="0" applyBorder="0" applyAlignment="0" applyProtection="0"/>
    <xf numFmtId="0" fontId="336" fillId="192" borderId="0" applyNumberFormat="0" applyBorder="0" applyAlignment="0" applyProtection="0"/>
    <xf numFmtId="0" fontId="336" fillId="192" borderId="0" applyNumberFormat="0" applyBorder="0" applyAlignment="0" applyProtection="0"/>
    <xf numFmtId="0" fontId="23" fillId="79" borderId="0" applyNumberFormat="0" applyBorder="0" applyAlignment="0" applyProtection="0"/>
    <xf numFmtId="278" fontId="23" fillId="79" borderId="0" applyNumberFormat="0" applyBorder="0" applyAlignment="0" applyProtection="0"/>
    <xf numFmtId="278" fontId="23" fillId="79" borderId="0" applyNumberFormat="0" applyBorder="0" applyAlignment="0" applyProtection="0"/>
    <xf numFmtId="278" fontId="308" fillId="79" borderId="0" applyNumberFormat="0" applyBorder="0" applyAlignment="0" applyProtection="0"/>
    <xf numFmtId="0" fontId="308" fillId="79" borderId="0" applyNumberFormat="0" applyBorder="0" applyAlignment="0" applyProtection="0"/>
    <xf numFmtId="0" fontId="23" fillId="79" borderId="0" applyNumberFormat="0" applyBorder="0" applyAlignment="0" applyProtection="0"/>
    <xf numFmtId="0" fontId="23" fillId="12" borderId="0" applyNumberFormat="0" applyBorder="0" applyAlignment="0" applyProtection="0"/>
    <xf numFmtId="278" fontId="23" fillId="12" borderId="0" applyNumberFormat="0" applyBorder="0" applyAlignment="0" applyProtection="0"/>
    <xf numFmtId="278" fontId="23" fillId="12" borderId="0" applyNumberFormat="0" applyBorder="0" applyAlignment="0" applyProtection="0"/>
    <xf numFmtId="278" fontId="308" fillId="12" borderId="0" applyNumberFormat="0" applyBorder="0" applyAlignment="0" applyProtection="0"/>
    <xf numFmtId="0" fontId="308" fillId="12" borderId="0" applyNumberFormat="0" applyBorder="0" applyAlignment="0" applyProtection="0"/>
    <xf numFmtId="0" fontId="23" fillId="12" borderId="0" applyNumberFormat="0" applyBorder="0" applyAlignment="0" applyProtection="0"/>
    <xf numFmtId="0" fontId="23" fillId="63" borderId="0" applyNumberFormat="0" applyBorder="0" applyAlignment="0" applyProtection="0"/>
    <xf numFmtId="278" fontId="23" fillId="63" borderId="0" applyNumberFormat="0" applyBorder="0" applyAlignment="0" applyProtection="0"/>
    <xf numFmtId="278" fontId="23" fillId="63" borderId="0" applyNumberFormat="0" applyBorder="0" applyAlignment="0" applyProtection="0"/>
    <xf numFmtId="278" fontId="308" fillId="63" borderId="0" applyNumberFormat="0" applyBorder="0" applyAlignment="0" applyProtection="0"/>
    <xf numFmtId="0" fontId="308" fillId="63" borderId="0" applyNumberFormat="0" applyBorder="0" applyAlignment="0" applyProtection="0"/>
    <xf numFmtId="0" fontId="23" fillId="63" borderId="0" applyNumberFormat="0" applyBorder="0" applyAlignment="0" applyProtection="0"/>
    <xf numFmtId="0" fontId="23" fillId="32" borderId="0" applyNumberFormat="0" applyBorder="0" applyAlignment="0" applyProtection="0"/>
    <xf numFmtId="278" fontId="23" fillId="32" borderId="0" applyNumberFormat="0" applyBorder="0" applyAlignment="0" applyProtection="0"/>
    <xf numFmtId="278" fontId="23" fillId="32" borderId="0" applyNumberFormat="0" applyBorder="0" applyAlignment="0" applyProtection="0"/>
    <xf numFmtId="278" fontId="308" fillId="32" borderId="0" applyNumberFormat="0" applyBorder="0" applyAlignment="0" applyProtection="0"/>
    <xf numFmtId="0" fontId="308" fillId="32"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278" fontId="23" fillId="33" borderId="0" applyNumberFormat="0" applyBorder="0" applyAlignment="0" applyProtection="0"/>
    <xf numFmtId="278" fontId="23" fillId="33" borderId="0" applyNumberFormat="0" applyBorder="0" applyAlignment="0" applyProtection="0"/>
    <xf numFmtId="278" fontId="308" fillId="33" borderId="0" applyNumberFormat="0" applyBorder="0" applyAlignment="0" applyProtection="0"/>
    <xf numFmtId="0" fontId="308" fillId="33" borderId="0" applyNumberFormat="0" applyBorder="0" applyAlignment="0" applyProtection="0"/>
    <xf numFmtId="0" fontId="23" fillId="33" borderId="0" applyNumberFormat="0" applyBorder="0" applyAlignment="0" applyProtection="0"/>
    <xf numFmtId="0" fontId="23" fillId="62" borderId="0" applyNumberFormat="0" applyBorder="0" applyAlignment="0" applyProtection="0"/>
    <xf numFmtId="278" fontId="23" fillId="62" borderId="0" applyNumberFormat="0" applyBorder="0" applyAlignment="0" applyProtection="0"/>
    <xf numFmtId="278" fontId="23" fillId="62" borderId="0" applyNumberFormat="0" applyBorder="0" applyAlignment="0" applyProtection="0"/>
    <xf numFmtId="278" fontId="308" fillId="62" borderId="0" applyNumberFormat="0" applyBorder="0" applyAlignment="0" applyProtection="0"/>
    <xf numFmtId="0" fontId="308" fillId="62" borderId="0" applyNumberFormat="0" applyBorder="0" applyAlignment="0" applyProtection="0"/>
    <xf numFmtId="0" fontId="23" fillId="62" borderId="0" applyNumberFormat="0" applyBorder="0" applyAlignment="0" applyProtection="0"/>
    <xf numFmtId="278" fontId="23" fillId="79" borderId="0" applyNumberFormat="0" applyBorder="0" applyAlignment="0" applyProtection="0"/>
    <xf numFmtId="278" fontId="23" fillId="79" borderId="0" applyNumberFormat="0" applyBorder="0" applyAlignment="0" applyProtection="0"/>
    <xf numFmtId="278" fontId="23" fillId="12" borderId="0" applyNumberFormat="0" applyBorder="0" applyAlignment="0" applyProtection="0"/>
    <xf numFmtId="278" fontId="23" fillId="12" borderId="0" applyNumberFormat="0" applyBorder="0" applyAlignment="0" applyProtection="0"/>
    <xf numFmtId="278" fontId="23" fillId="63" borderId="0" applyNumberFormat="0" applyBorder="0" applyAlignment="0" applyProtection="0"/>
    <xf numFmtId="278" fontId="23" fillId="63" borderId="0" applyNumberFormat="0" applyBorder="0" applyAlignment="0" applyProtection="0"/>
    <xf numFmtId="278" fontId="23" fillId="32" borderId="0" applyNumberFormat="0" applyBorder="0" applyAlignment="0" applyProtection="0"/>
    <xf numFmtId="278" fontId="23" fillId="32" borderId="0" applyNumberFormat="0" applyBorder="0" applyAlignment="0" applyProtection="0"/>
    <xf numFmtId="278" fontId="23" fillId="33" borderId="0" applyNumberFormat="0" applyBorder="0" applyAlignment="0" applyProtection="0"/>
    <xf numFmtId="278" fontId="23" fillId="33" borderId="0" applyNumberFormat="0" applyBorder="0" applyAlignment="0" applyProtection="0"/>
    <xf numFmtId="278" fontId="23" fillId="62" borderId="0" applyNumberFormat="0" applyBorder="0" applyAlignment="0" applyProtection="0"/>
    <xf numFmtId="278" fontId="23" fillId="62" borderId="0" applyNumberFormat="0" applyBorder="0" applyAlignment="0" applyProtection="0"/>
    <xf numFmtId="278" fontId="23" fillId="79" borderId="0" applyNumberFormat="0" applyBorder="0" applyAlignment="0" applyProtection="0"/>
    <xf numFmtId="278" fontId="23" fillId="12" borderId="0" applyNumberFormat="0" applyBorder="0" applyAlignment="0" applyProtection="0"/>
    <xf numFmtId="278" fontId="23" fillId="63" borderId="0" applyNumberFormat="0" applyBorder="0" applyAlignment="0" applyProtection="0"/>
    <xf numFmtId="278" fontId="23" fillId="32" borderId="0" applyNumberFormat="0" applyBorder="0" applyAlignment="0" applyProtection="0"/>
    <xf numFmtId="278" fontId="23" fillId="33" borderId="0" applyNumberFormat="0" applyBorder="0" applyAlignment="0" applyProtection="0"/>
    <xf numFmtId="278" fontId="23" fillId="62" borderId="0" applyNumberFormat="0" applyBorder="0" applyAlignment="0" applyProtection="0"/>
    <xf numFmtId="195" fontId="24" fillId="21" borderId="0" applyNumberFormat="0" applyBorder="0" applyAlignment="0" applyProtection="0"/>
    <xf numFmtId="278" fontId="24" fillId="21" borderId="0" applyNumberFormat="0" applyBorder="0" applyAlignment="0" applyProtection="0"/>
    <xf numFmtId="278" fontId="24" fillId="21" borderId="0" applyNumberFormat="0" applyBorder="0" applyAlignment="0" applyProtection="0"/>
    <xf numFmtId="0" fontId="24" fillId="107" borderId="0" applyNumberFormat="0" applyBorder="0" applyAlignment="0" applyProtection="0"/>
    <xf numFmtId="0" fontId="24" fillId="21" borderId="0" applyNumberFormat="0" applyBorder="0" applyAlignment="0" applyProtection="0"/>
    <xf numFmtId="195" fontId="24" fillId="107" borderId="0" applyNumberFormat="0" applyBorder="0" applyAlignment="0" applyProtection="0"/>
    <xf numFmtId="278" fontId="24" fillId="107" borderId="0" applyNumberFormat="0" applyBorder="0" applyAlignment="0" applyProtection="0"/>
    <xf numFmtId="278" fontId="24" fillId="107" borderId="0" applyNumberFormat="0" applyBorder="0" applyAlignment="0" applyProtection="0"/>
    <xf numFmtId="0" fontId="24" fillId="107" borderId="0" applyNumberFormat="0" applyBorder="0" applyAlignment="0" applyProtection="0"/>
    <xf numFmtId="0" fontId="24" fillId="107" borderId="0" applyNumberFormat="0" applyBorder="0" applyAlignment="0" applyProtection="0"/>
    <xf numFmtId="278" fontId="24" fillId="107" borderId="0" applyNumberFormat="0" applyBorder="0" applyAlignment="0" applyProtection="0"/>
    <xf numFmtId="278" fontId="24" fillId="21" borderId="0" applyNumberFormat="0" applyBorder="0" applyAlignment="0" applyProtection="0"/>
    <xf numFmtId="0" fontId="24" fillId="21" borderId="0" applyNumberFormat="0" applyBorder="0" applyAlignment="0" applyProtection="0"/>
    <xf numFmtId="0" fontId="24" fillId="107" borderId="0" applyNumberFormat="0" applyBorder="0" applyAlignment="0" applyProtection="0"/>
    <xf numFmtId="278" fontId="24" fillId="107" borderId="0" applyNumberFormat="0" applyBorder="0" applyAlignment="0" applyProtection="0"/>
    <xf numFmtId="278" fontId="24" fillId="21" borderId="0" applyNumberFormat="0" applyBorder="0" applyAlignment="0" applyProtection="0"/>
    <xf numFmtId="195" fontId="24" fillId="21" borderId="0" applyNumberFormat="0" applyBorder="0" applyAlignment="0" applyProtection="0"/>
    <xf numFmtId="278" fontId="24" fillId="107" borderId="0" applyNumberFormat="0" applyBorder="0" applyAlignment="0" applyProtection="0"/>
    <xf numFmtId="195" fontId="24" fillId="22" borderId="0" applyNumberFormat="0" applyBorder="0" applyAlignment="0" applyProtection="0"/>
    <xf numFmtId="278" fontId="24" fillId="22" borderId="0" applyNumberFormat="0" applyBorder="0" applyAlignment="0" applyProtection="0"/>
    <xf numFmtId="278" fontId="24" fillId="22" borderId="0" applyNumberFormat="0" applyBorder="0" applyAlignment="0" applyProtection="0"/>
    <xf numFmtId="0" fontId="24" fillId="31" borderId="0" applyNumberFormat="0" applyBorder="0" applyAlignment="0" applyProtection="0"/>
    <xf numFmtId="0" fontId="24" fillId="22" borderId="0" applyNumberFormat="0" applyBorder="0" applyAlignment="0" applyProtection="0"/>
    <xf numFmtId="195" fontId="24" fillId="31" borderId="0" applyNumberFormat="0" applyBorder="0" applyAlignment="0" applyProtection="0"/>
    <xf numFmtId="278" fontId="24" fillId="31" borderId="0" applyNumberFormat="0" applyBorder="0" applyAlignment="0" applyProtection="0"/>
    <xf numFmtId="278"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278" fontId="24" fillId="31" borderId="0" applyNumberFormat="0" applyBorder="0" applyAlignment="0" applyProtection="0"/>
    <xf numFmtId="278" fontId="24" fillId="22" borderId="0" applyNumberFormat="0" applyBorder="0" applyAlignment="0" applyProtection="0"/>
    <xf numFmtId="0" fontId="24" fillId="22" borderId="0" applyNumberFormat="0" applyBorder="0" applyAlignment="0" applyProtection="0"/>
    <xf numFmtId="0" fontId="24" fillId="31" borderId="0" applyNumberFormat="0" applyBorder="0" applyAlignment="0" applyProtection="0"/>
    <xf numFmtId="278" fontId="24" fillId="31" borderId="0" applyNumberFormat="0" applyBorder="0" applyAlignment="0" applyProtection="0"/>
    <xf numFmtId="278" fontId="24" fillId="22" borderId="0" applyNumberFormat="0" applyBorder="0" applyAlignment="0" applyProtection="0"/>
    <xf numFmtId="195" fontId="24" fillId="22" borderId="0" applyNumberFormat="0" applyBorder="0" applyAlignment="0" applyProtection="0"/>
    <xf numFmtId="278" fontId="24" fillId="31" borderId="0" applyNumberFormat="0" applyBorder="0" applyAlignment="0" applyProtection="0"/>
    <xf numFmtId="195" fontId="25" fillId="23" borderId="0" applyNumberFormat="0" applyBorder="0" applyAlignment="0" applyProtection="0"/>
    <xf numFmtId="278" fontId="25" fillId="23" borderId="0" applyNumberFormat="0" applyBorder="0" applyAlignment="0" applyProtection="0"/>
    <xf numFmtId="278" fontId="25" fillId="23" borderId="0" applyNumberFormat="0" applyBorder="0" applyAlignment="0" applyProtection="0"/>
    <xf numFmtId="0" fontId="25" fillId="105" borderId="0" applyNumberFormat="0" applyBorder="0" applyAlignment="0" applyProtection="0"/>
    <xf numFmtId="0" fontId="25" fillId="23" borderId="0" applyNumberFormat="0" applyBorder="0" applyAlignment="0" applyProtection="0"/>
    <xf numFmtId="195" fontId="25" fillId="105" borderId="0" applyNumberFormat="0" applyBorder="0" applyAlignment="0" applyProtection="0"/>
    <xf numFmtId="278" fontId="25" fillId="105" borderId="0" applyNumberFormat="0" applyBorder="0" applyAlignment="0" applyProtection="0"/>
    <xf numFmtId="278" fontId="25" fillId="105" borderId="0" applyNumberFormat="0" applyBorder="0" applyAlignment="0" applyProtection="0"/>
    <xf numFmtId="0" fontId="25" fillId="105" borderId="0" applyNumberFormat="0" applyBorder="0" applyAlignment="0" applyProtection="0"/>
    <xf numFmtId="0" fontId="25" fillId="105" borderId="0" applyNumberFormat="0" applyBorder="0" applyAlignment="0" applyProtection="0"/>
    <xf numFmtId="278" fontId="25" fillId="105" borderId="0" applyNumberFormat="0" applyBorder="0" applyAlignment="0" applyProtection="0"/>
    <xf numFmtId="278" fontId="25" fillId="23" borderId="0" applyNumberFormat="0" applyBorder="0" applyAlignment="0" applyProtection="0"/>
    <xf numFmtId="0" fontId="25" fillId="23" borderId="0" applyNumberFormat="0" applyBorder="0" applyAlignment="0" applyProtection="0"/>
    <xf numFmtId="0" fontId="25" fillId="105" borderId="0" applyNumberFormat="0" applyBorder="0" applyAlignment="0" applyProtection="0"/>
    <xf numFmtId="278" fontId="25" fillId="105" borderId="0" applyNumberFormat="0" applyBorder="0" applyAlignment="0" applyProtection="0"/>
    <xf numFmtId="278" fontId="25" fillId="23" borderId="0" applyNumberFormat="0" applyBorder="0" applyAlignment="0" applyProtection="0"/>
    <xf numFmtId="195" fontId="25" fillId="23" borderId="0" applyNumberFormat="0" applyBorder="0" applyAlignment="0" applyProtection="0"/>
    <xf numFmtId="278" fontId="25" fillId="105" borderId="0" applyNumberFormat="0" applyBorder="0" applyAlignment="0" applyProtection="0"/>
    <xf numFmtId="278" fontId="23" fillId="24"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3" fillId="24" borderId="0" applyNumberFormat="0" applyBorder="0" applyAlignment="0" applyProtection="0"/>
    <xf numFmtId="278" fontId="23" fillId="24" borderId="0" applyNumberFormat="0" applyBorder="0" applyAlignment="0" applyProtection="0"/>
    <xf numFmtId="0" fontId="23" fillId="24" borderId="0" applyNumberFormat="0" applyBorder="0" applyAlignment="0" applyProtection="0"/>
    <xf numFmtId="278" fontId="23" fillId="24" borderId="0" applyNumberFormat="0" applyBorder="0" applyAlignment="0" applyProtection="0"/>
    <xf numFmtId="278" fontId="25" fillId="80" borderId="0" applyNumberFormat="0" applyBorder="0" applyAlignment="0" applyProtection="0"/>
    <xf numFmtId="278" fontId="23" fillId="24" borderId="0" applyNumberFormat="0" applyBorder="0" applyAlignment="0" applyProtection="0"/>
    <xf numFmtId="0" fontId="336" fillId="169" borderId="0" applyNumberFormat="0" applyBorder="0" applyAlignment="0" applyProtection="0"/>
    <xf numFmtId="0" fontId="336" fillId="169" borderId="0" applyNumberFormat="0" applyBorder="0" applyAlignment="0" applyProtection="0"/>
    <xf numFmtId="0" fontId="336" fillId="169" borderId="0" applyNumberFormat="0" applyBorder="0" applyAlignment="0" applyProtection="0"/>
    <xf numFmtId="0" fontId="336" fillId="169" borderId="0" applyNumberFormat="0" applyBorder="0" applyAlignment="0" applyProtection="0"/>
    <xf numFmtId="0" fontId="336" fillId="169" borderId="0" applyNumberFormat="0" applyBorder="0" applyAlignment="0" applyProtection="0"/>
    <xf numFmtId="0" fontId="336" fillId="169" borderId="0" applyNumberFormat="0" applyBorder="0" applyAlignment="0" applyProtection="0"/>
    <xf numFmtId="0" fontId="336" fillId="169" borderId="0" applyNumberFormat="0" applyBorder="0" applyAlignment="0" applyProtection="0"/>
    <xf numFmtId="0" fontId="336" fillId="169"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14" fontId="175" fillId="50" borderId="60">
      <alignment horizontal="center" vertical="center" wrapText="1"/>
    </xf>
    <xf numFmtId="278" fontId="25" fillId="80" borderId="0" applyNumberFormat="0" applyBorder="0" applyAlignment="0" applyProtection="0"/>
    <xf numFmtId="195" fontId="25" fillId="80" borderId="0" applyNumberFormat="0" applyBorder="0" applyAlignment="0" applyProtection="0"/>
    <xf numFmtId="0" fontId="25" fillId="80"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195" fontId="25" fillId="80"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0" fontId="25" fillId="80"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0" fontId="23" fillId="24" borderId="0" applyNumberFormat="0" applyBorder="0" applyAlignment="0" applyProtection="0"/>
    <xf numFmtId="278" fontId="25" fillId="80" borderId="0" applyNumberFormat="0" applyBorder="0" applyAlignment="0" applyProtection="0"/>
    <xf numFmtId="278" fontId="25" fillId="80" borderId="0" applyNumberFormat="0" applyBorder="0" applyAlignment="0" applyProtection="0"/>
    <xf numFmtId="0" fontId="23" fillId="24"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278" fontId="25" fillId="80" borderId="0" applyNumberFormat="0" applyBorder="0" applyAlignment="0" applyProtection="0"/>
    <xf numFmtId="278" fontId="25" fillId="80" borderId="0" applyNumberFormat="0" applyBorder="0" applyAlignment="0" applyProtection="0"/>
    <xf numFmtId="278" fontId="25" fillId="80" borderId="0" applyNumberFormat="0" applyBorder="0" applyAlignment="0" applyProtection="0"/>
    <xf numFmtId="278" fontId="25" fillId="80" borderId="0" applyNumberFormat="0" applyBorder="0" applyAlignment="0" applyProtection="0"/>
    <xf numFmtId="278" fontId="25" fillId="80" borderId="0" applyNumberFormat="0" applyBorder="0" applyAlignment="0" applyProtection="0"/>
    <xf numFmtId="278" fontId="25" fillId="80" borderId="0" applyNumberFormat="0" applyBorder="0" applyAlignment="0" applyProtection="0"/>
    <xf numFmtId="278" fontId="25" fillId="80" borderId="0" applyNumberFormat="0" applyBorder="0" applyAlignment="0" applyProtection="0"/>
    <xf numFmtId="278" fontId="25" fillId="80" borderId="0" applyNumberFormat="0" applyBorder="0" applyAlignment="0" applyProtection="0"/>
    <xf numFmtId="0" fontId="96" fillId="3" borderId="33" applyProtection="0">
      <alignment horizontal="centerContinuous"/>
      <protection locked="0"/>
    </xf>
    <xf numFmtId="278" fontId="25" fillId="80" borderId="0" applyNumberFormat="0" applyBorder="0" applyAlignment="0" applyProtection="0"/>
    <xf numFmtId="278" fontId="25" fillId="80" borderId="0" applyNumberFormat="0" applyBorder="0" applyAlignment="0" applyProtection="0"/>
    <xf numFmtId="0" fontId="23" fillId="24"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278" fontId="25" fillId="80" borderId="0" applyNumberFormat="0" applyBorder="0" applyAlignment="0" applyProtection="0"/>
    <xf numFmtId="278" fontId="25" fillId="80" borderId="0" applyNumberFormat="0" applyBorder="0" applyAlignment="0" applyProtection="0"/>
    <xf numFmtId="278"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278" fontId="23" fillId="24"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278" fontId="23" fillId="24"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278" fontId="23" fillId="24"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195" fontId="24" fillId="25" borderId="0" applyNumberFormat="0" applyBorder="0" applyAlignment="0" applyProtection="0"/>
    <xf numFmtId="278" fontId="24" fillId="25" borderId="0" applyNumberFormat="0" applyBorder="0" applyAlignment="0" applyProtection="0"/>
    <xf numFmtId="278" fontId="24" fillId="25" borderId="0" applyNumberFormat="0" applyBorder="0" applyAlignment="0" applyProtection="0"/>
    <xf numFmtId="0" fontId="24" fillId="108" borderId="0" applyNumberFormat="0" applyBorder="0" applyAlignment="0" applyProtection="0"/>
    <xf numFmtId="0" fontId="24" fillId="25" borderId="0" applyNumberFormat="0" applyBorder="0" applyAlignment="0" applyProtection="0"/>
    <xf numFmtId="195" fontId="24" fillId="108" borderId="0" applyNumberFormat="0" applyBorder="0" applyAlignment="0" applyProtection="0"/>
    <xf numFmtId="278" fontId="24" fillId="108" borderId="0" applyNumberFormat="0" applyBorder="0" applyAlignment="0" applyProtection="0"/>
    <xf numFmtId="278" fontId="24" fillId="108" borderId="0" applyNumberFormat="0" applyBorder="0" applyAlignment="0" applyProtection="0"/>
    <xf numFmtId="0" fontId="24" fillId="108" borderId="0" applyNumberFormat="0" applyBorder="0" applyAlignment="0" applyProtection="0"/>
    <xf numFmtId="0" fontId="24" fillId="108" borderId="0" applyNumberFormat="0" applyBorder="0" applyAlignment="0" applyProtection="0"/>
    <xf numFmtId="278" fontId="24" fillId="108" borderId="0" applyNumberFormat="0" applyBorder="0" applyAlignment="0" applyProtection="0"/>
    <xf numFmtId="278" fontId="24" fillId="25" borderId="0" applyNumberFormat="0" applyBorder="0" applyAlignment="0" applyProtection="0"/>
    <xf numFmtId="0" fontId="24" fillId="25" borderId="0" applyNumberFormat="0" applyBorder="0" applyAlignment="0" applyProtection="0"/>
    <xf numFmtId="0" fontId="24" fillId="108" borderId="0" applyNumberFormat="0" applyBorder="0" applyAlignment="0" applyProtection="0"/>
    <xf numFmtId="278" fontId="24" fillId="108" borderId="0" applyNumberFormat="0" applyBorder="0" applyAlignment="0" applyProtection="0"/>
    <xf numFmtId="278" fontId="24" fillId="25" borderId="0" applyNumberFormat="0" applyBorder="0" applyAlignment="0" applyProtection="0"/>
    <xf numFmtId="195" fontId="24" fillId="25" borderId="0" applyNumberFormat="0" applyBorder="0" applyAlignment="0" applyProtection="0"/>
    <xf numFmtId="278" fontId="24" fillId="108" borderId="0" applyNumberFormat="0" applyBorder="0" applyAlignment="0" applyProtection="0"/>
    <xf numFmtId="195" fontId="24" fillId="26" borderId="0" applyNumberFormat="0" applyBorder="0" applyAlignment="0" applyProtection="0"/>
    <xf numFmtId="278" fontId="24" fillId="26" borderId="0" applyNumberFormat="0" applyBorder="0" applyAlignment="0" applyProtection="0"/>
    <xf numFmtId="278" fontId="24" fillId="26" borderId="0" applyNumberFormat="0" applyBorder="0" applyAlignment="0" applyProtection="0"/>
    <xf numFmtId="0" fontId="24" fillId="30" borderId="0" applyNumberFormat="0" applyBorder="0" applyAlignment="0" applyProtection="0"/>
    <xf numFmtId="0" fontId="24" fillId="26" borderId="0" applyNumberFormat="0" applyBorder="0" applyAlignment="0" applyProtection="0"/>
    <xf numFmtId="195" fontId="24" fillId="30" borderId="0" applyNumberFormat="0" applyBorder="0" applyAlignment="0" applyProtection="0"/>
    <xf numFmtId="278" fontId="24" fillId="30" borderId="0" applyNumberFormat="0" applyBorder="0" applyAlignment="0" applyProtection="0"/>
    <xf numFmtId="278"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278" fontId="24" fillId="30" borderId="0" applyNumberFormat="0" applyBorder="0" applyAlignment="0" applyProtection="0"/>
    <xf numFmtId="278"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278" fontId="24" fillId="30" borderId="0" applyNumberFormat="0" applyBorder="0" applyAlignment="0" applyProtection="0"/>
    <xf numFmtId="278" fontId="24" fillId="26" borderId="0" applyNumberFormat="0" applyBorder="0" applyAlignment="0" applyProtection="0"/>
    <xf numFmtId="195" fontId="24" fillId="26" borderId="0" applyNumberFormat="0" applyBorder="0" applyAlignment="0" applyProtection="0"/>
    <xf numFmtId="278" fontId="24" fillId="30" borderId="0" applyNumberFormat="0" applyBorder="0" applyAlignment="0" applyProtection="0"/>
    <xf numFmtId="195" fontId="25" fillId="27" borderId="0" applyNumberFormat="0" applyBorder="0" applyAlignment="0" applyProtection="0"/>
    <xf numFmtId="278" fontId="25" fillId="27" borderId="0" applyNumberFormat="0" applyBorder="0" applyAlignment="0" applyProtection="0"/>
    <xf numFmtId="278" fontId="25" fillId="27"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195" fontId="25" fillId="26" borderId="0" applyNumberFormat="0" applyBorder="0" applyAlignment="0" applyProtection="0"/>
    <xf numFmtId="278" fontId="25" fillId="26" borderId="0" applyNumberFormat="0" applyBorder="0" applyAlignment="0" applyProtection="0"/>
    <xf numFmtId="278"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278" fontId="25" fillId="26"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0" fontId="25" fillId="26" borderId="0" applyNumberFormat="0" applyBorder="0" applyAlignment="0" applyProtection="0"/>
    <xf numFmtId="278" fontId="25" fillId="26" borderId="0" applyNumberFormat="0" applyBorder="0" applyAlignment="0" applyProtection="0"/>
    <xf numFmtId="278" fontId="25" fillId="27" borderId="0" applyNumberFormat="0" applyBorder="0" applyAlignment="0" applyProtection="0"/>
    <xf numFmtId="195" fontId="25" fillId="27" borderId="0" applyNumberFormat="0" applyBorder="0" applyAlignment="0" applyProtection="0"/>
    <xf numFmtId="278" fontId="25" fillId="26" borderId="0" applyNumberFormat="0" applyBorder="0" applyAlignment="0" applyProtection="0"/>
    <xf numFmtId="278" fontId="23" fillId="28"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3" fillId="28" borderId="0" applyNumberFormat="0" applyBorder="0" applyAlignment="0" applyProtection="0"/>
    <xf numFmtId="278" fontId="23" fillId="28" borderId="0" applyNumberFormat="0" applyBorder="0" applyAlignment="0" applyProtection="0"/>
    <xf numFmtId="0" fontId="23" fillId="28" borderId="0" applyNumberFormat="0" applyBorder="0" applyAlignment="0" applyProtection="0"/>
    <xf numFmtId="278" fontId="23" fillId="28" borderId="0" applyNumberFormat="0" applyBorder="0" applyAlignment="0" applyProtection="0"/>
    <xf numFmtId="278" fontId="25" fillId="82" borderId="0" applyNumberFormat="0" applyBorder="0" applyAlignment="0" applyProtection="0"/>
    <xf numFmtId="278" fontId="23" fillId="28" borderId="0" applyNumberFormat="0" applyBorder="0" applyAlignment="0" applyProtection="0"/>
    <xf numFmtId="0" fontId="336" fillId="173" borderId="0" applyNumberFormat="0" applyBorder="0" applyAlignment="0" applyProtection="0"/>
    <xf numFmtId="0" fontId="336" fillId="173" borderId="0" applyNumberFormat="0" applyBorder="0" applyAlignment="0" applyProtection="0"/>
    <xf numFmtId="0" fontId="336" fillId="173" borderId="0" applyNumberFormat="0" applyBorder="0" applyAlignment="0" applyProtection="0"/>
    <xf numFmtId="0" fontId="336" fillId="173" borderId="0" applyNumberFormat="0" applyBorder="0" applyAlignment="0" applyProtection="0"/>
    <xf numFmtId="0" fontId="336" fillId="173" borderId="0" applyNumberFormat="0" applyBorder="0" applyAlignment="0" applyProtection="0"/>
    <xf numFmtId="0" fontId="336" fillId="173" borderId="0" applyNumberFormat="0" applyBorder="0" applyAlignment="0" applyProtection="0"/>
    <xf numFmtId="0" fontId="336" fillId="173" borderId="0" applyNumberFormat="0" applyBorder="0" applyAlignment="0" applyProtection="0"/>
    <xf numFmtId="0" fontId="336" fillId="173"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278" fontId="25" fillId="82" borderId="0" applyNumberFormat="0" applyBorder="0" applyAlignment="0" applyProtection="0"/>
    <xf numFmtId="195" fontId="25" fillId="82" borderId="0" applyNumberFormat="0" applyBorder="0" applyAlignment="0" applyProtection="0"/>
    <xf numFmtId="0" fontId="25" fillId="82"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0" fontId="23" fillId="28" borderId="0" applyNumberFormat="0" applyBorder="0" applyAlignment="0" applyProtection="0"/>
    <xf numFmtId="195" fontId="25" fillId="82"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0" fontId="25" fillId="82"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0" fontId="23" fillId="28" borderId="0" applyNumberFormat="0" applyBorder="0" applyAlignment="0" applyProtection="0"/>
    <xf numFmtId="278" fontId="25" fillId="82" borderId="0" applyNumberFormat="0" applyBorder="0" applyAlignment="0" applyProtection="0"/>
    <xf numFmtId="278" fontId="25" fillId="82" borderId="0" applyNumberFormat="0" applyBorder="0" applyAlignment="0" applyProtection="0"/>
    <xf numFmtId="0" fontId="23" fillId="28"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278" fontId="25" fillId="82" borderId="0" applyNumberFormat="0" applyBorder="0" applyAlignment="0" applyProtection="0"/>
    <xf numFmtId="0" fontId="3" fillId="0" borderId="0"/>
    <xf numFmtId="278" fontId="25" fillId="82" borderId="0" applyNumberFormat="0" applyBorder="0" applyAlignment="0" applyProtection="0"/>
    <xf numFmtId="278" fontId="25" fillId="82" borderId="0" applyNumberFormat="0" applyBorder="0" applyAlignment="0" applyProtection="0"/>
    <xf numFmtId="278" fontId="25" fillId="82" borderId="0" applyNumberFormat="0" applyBorder="0" applyAlignment="0" applyProtection="0"/>
    <xf numFmtId="278" fontId="25" fillId="82" borderId="0" applyNumberFormat="0" applyBorder="0" applyAlignment="0" applyProtection="0"/>
    <xf numFmtId="278" fontId="45" fillId="3" borderId="14">
      <alignment horizontal="center" vertical="center"/>
    </xf>
    <xf numFmtId="278" fontId="25" fillId="82" borderId="0" applyNumberFormat="0" applyBorder="0" applyAlignment="0" applyProtection="0"/>
    <xf numFmtId="278" fontId="25" fillId="82" borderId="0" applyNumberFormat="0" applyBorder="0" applyAlignment="0" applyProtection="0"/>
    <xf numFmtId="278" fontId="25" fillId="82" borderId="0" applyNumberFormat="0" applyBorder="0" applyAlignment="0" applyProtection="0"/>
    <xf numFmtId="278" fontId="263" fillId="11" borderId="41" applyNumberFormat="0" applyProtection="0">
      <alignment horizontal="left" vertical="top" indent="1"/>
    </xf>
    <xf numFmtId="278" fontId="25" fillId="82" borderId="0" applyNumberFormat="0" applyBorder="0" applyAlignment="0" applyProtection="0"/>
    <xf numFmtId="278" fontId="25" fillId="82" borderId="0" applyNumberFormat="0" applyBorder="0" applyAlignment="0" applyProtection="0"/>
    <xf numFmtId="0" fontId="23" fillId="28" borderId="0" applyNumberFormat="0" applyBorder="0" applyAlignment="0" applyProtection="0"/>
    <xf numFmtId="0" fontId="25" fillId="82" borderId="0" applyNumberFormat="0" applyBorder="0" applyAlignment="0" applyProtection="0"/>
    <xf numFmtId="278" fontId="4" fillId="13" borderId="17" applyNumberFormat="0" applyFont="0" applyAlignment="0" applyProtection="0"/>
    <xf numFmtId="278" fontId="25" fillId="82" borderId="0" applyNumberFormat="0" applyBorder="0" applyAlignment="0" applyProtection="0"/>
    <xf numFmtId="278" fontId="25" fillId="82" borderId="0" applyNumberFormat="0" applyBorder="0" applyAlignment="0" applyProtection="0"/>
    <xf numFmtId="278" fontId="25" fillId="82" borderId="0" applyNumberFormat="0" applyBorder="0" applyAlignment="0" applyProtection="0"/>
    <xf numFmtId="278"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278" fontId="23" fillId="28"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278" fontId="23" fillId="28"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278" fontId="23" fillId="28"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27" borderId="0" applyNumberFormat="0" applyBorder="0" applyAlignment="0" applyProtection="0"/>
    <xf numFmtId="195" fontId="24" fillId="29" borderId="0" applyNumberFormat="0" applyBorder="0" applyAlignment="0" applyProtection="0"/>
    <xf numFmtId="278" fontId="24" fillId="29" borderId="0" applyNumberFormat="0" applyBorder="0" applyAlignment="0" applyProtection="0"/>
    <xf numFmtId="278" fontId="24" fillId="29" borderId="0" applyNumberFormat="0" applyBorder="0" applyAlignment="0" applyProtection="0"/>
    <xf numFmtId="0" fontId="24" fillId="109" borderId="0" applyNumberFormat="0" applyBorder="0" applyAlignment="0" applyProtection="0"/>
    <xf numFmtId="0" fontId="24" fillId="29" borderId="0" applyNumberFormat="0" applyBorder="0" applyAlignment="0" applyProtection="0"/>
    <xf numFmtId="195" fontId="24" fillId="109" borderId="0" applyNumberFormat="0" applyBorder="0" applyAlignment="0" applyProtection="0"/>
    <xf numFmtId="278" fontId="24" fillId="109" borderId="0" applyNumberFormat="0" applyBorder="0" applyAlignment="0" applyProtection="0"/>
    <xf numFmtId="278" fontId="24" fillId="109" borderId="0" applyNumberFormat="0" applyBorder="0" applyAlignment="0" applyProtection="0"/>
    <xf numFmtId="0" fontId="24" fillId="109" borderId="0" applyNumberFormat="0" applyBorder="0" applyAlignment="0" applyProtection="0"/>
    <xf numFmtId="0" fontId="24" fillId="109" borderId="0" applyNumberFormat="0" applyBorder="0" applyAlignment="0" applyProtection="0"/>
    <xf numFmtId="278" fontId="24" fillId="109" borderId="0" applyNumberFormat="0" applyBorder="0" applyAlignment="0" applyProtection="0"/>
    <xf numFmtId="278" fontId="24" fillId="29" borderId="0" applyNumberFormat="0" applyBorder="0" applyAlignment="0" applyProtection="0"/>
    <xf numFmtId="0" fontId="24" fillId="29" borderId="0" applyNumberFormat="0" applyBorder="0" applyAlignment="0" applyProtection="0"/>
    <xf numFmtId="0" fontId="24" fillId="109" borderId="0" applyNumberFormat="0" applyBorder="0" applyAlignment="0" applyProtection="0"/>
    <xf numFmtId="278" fontId="24" fillId="109" borderId="0" applyNumberFormat="0" applyBorder="0" applyAlignment="0" applyProtection="0"/>
    <xf numFmtId="278" fontId="24" fillId="29" borderId="0" applyNumberFormat="0" applyBorder="0" applyAlignment="0" applyProtection="0"/>
    <xf numFmtId="195" fontId="24" fillId="29" borderId="0" applyNumberFormat="0" applyBorder="0" applyAlignment="0" applyProtection="0"/>
    <xf numFmtId="278" fontId="24" fillId="109" borderId="0" applyNumberFormat="0" applyBorder="0" applyAlignment="0" applyProtection="0"/>
    <xf numFmtId="195" fontId="24" fillId="30" borderId="0" applyNumberFormat="0" applyBorder="0" applyAlignment="0" applyProtection="0"/>
    <xf numFmtId="278" fontId="24" fillId="30" borderId="0" applyNumberFormat="0" applyBorder="0" applyAlignment="0" applyProtection="0"/>
    <xf numFmtId="278" fontId="24" fillId="30" borderId="0" applyNumberFormat="0" applyBorder="0" applyAlignment="0" applyProtection="0"/>
    <xf numFmtId="0" fontId="24" fillId="110" borderId="0" applyNumberFormat="0" applyBorder="0" applyAlignment="0" applyProtection="0"/>
    <xf numFmtId="0" fontId="24" fillId="30" borderId="0" applyNumberFormat="0" applyBorder="0" applyAlignment="0" applyProtection="0"/>
    <xf numFmtId="195" fontId="24" fillId="110" borderId="0" applyNumberFormat="0" applyBorder="0" applyAlignment="0" applyProtection="0"/>
    <xf numFmtId="278" fontId="24" fillId="110" borderId="0" applyNumberFormat="0" applyBorder="0" applyAlignment="0" applyProtection="0"/>
    <xf numFmtId="278" fontId="24" fillId="110" borderId="0" applyNumberFormat="0" applyBorder="0" applyAlignment="0" applyProtection="0"/>
    <xf numFmtId="0" fontId="24" fillId="110" borderId="0" applyNumberFormat="0" applyBorder="0" applyAlignment="0" applyProtection="0"/>
    <xf numFmtId="0" fontId="24" fillId="110" borderId="0" applyNumberFormat="0" applyBorder="0" applyAlignment="0" applyProtection="0"/>
    <xf numFmtId="278" fontId="24" fillId="110" borderId="0" applyNumberFormat="0" applyBorder="0" applyAlignment="0" applyProtection="0"/>
    <xf numFmtId="278" fontId="24" fillId="30" borderId="0" applyNumberFormat="0" applyBorder="0" applyAlignment="0" applyProtection="0"/>
    <xf numFmtId="0" fontId="24" fillId="30" borderId="0" applyNumberFormat="0" applyBorder="0" applyAlignment="0" applyProtection="0"/>
    <xf numFmtId="0" fontId="24" fillId="110" borderId="0" applyNumberFormat="0" applyBorder="0" applyAlignment="0" applyProtection="0"/>
    <xf numFmtId="278" fontId="24" fillId="110" borderId="0" applyNumberFormat="0" applyBorder="0" applyAlignment="0" applyProtection="0"/>
    <xf numFmtId="278" fontId="24" fillId="30" borderId="0" applyNumberFormat="0" applyBorder="0" applyAlignment="0" applyProtection="0"/>
    <xf numFmtId="195" fontId="24" fillId="30" borderId="0" applyNumberFormat="0" applyBorder="0" applyAlignment="0" applyProtection="0"/>
    <xf numFmtId="278" fontId="24" fillId="110" borderId="0" applyNumberFormat="0" applyBorder="0" applyAlignment="0" applyProtection="0"/>
    <xf numFmtId="195" fontId="25" fillId="31" borderId="0" applyNumberFormat="0" applyBorder="0" applyAlignment="0" applyProtection="0"/>
    <xf numFmtId="278" fontId="25" fillId="31" borderId="0" applyNumberFormat="0" applyBorder="0" applyAlignment="0" applyProtection="0"/>
    <xf numFmtId="278" fontId="25" fillId="31" borderId="0" applyNumberFormat="0" applyBorder="0" applyAlignment="0" applyProtection="0"/>
    <xf numFmtId="0" fontId="25" fillId="111" borderId="0" applyNumberFormat="0" applyBorder="0" applyAlignment="0" applyProtection="0"/>
    <xf numFmtId="0" fontId="25" fillId="31" borderId="0" applyNumberFormat="0" applyBorder="0" applyAlignment="0" applyProtection="0"/>
    <xf numFmtId="195" fontId="25" fillId="111" borderId="0" applyNumberFormat="0" applyBorder="0" applyAlignment="0" applyProtection="0"/>
    <xf numFmtId="278" fontId="25" fillId="111" borderId="0" applyNumberFormat="0" applyBorder="0" applyAlignment="0" applyProtection="0"/>
    <xf numFmtId="278" fontId="25" fillId="111" borderId="0" applyNumberFormat="0" applyBorder="0" applyAlignment="0" applyProtection="0"/>
    <xf numFmtId="0" fontId="25" fillId="111" borderId="0" applyNumberFormat="0" applyBorder="0" applyAlignment="0" applyProtection="0"/>
    <xf numFmtId="0" fontId="25" fillId="111" borderId="0" applyNumberFormat="0" applyBorder="0" applyAlignment="0" applyProtection="0"/>
    <xf numFmtId="278" fontId="25" fillId="111" borderId="0" applyNumberFormat="0" applyBorder="0" applyAlignment="0" applyProtection="0"/>
    <xf numFmtId="278" fontId="25" fillId="31" borderId="0" applyNumberFormat="0" applyBorder="0" applyAlignment="0" applyProtection="0"/>
    <xf numFmtId="0" fontId="25" fillId="31" borderId="0" applyNumberFormat="0" applyBorder="0" applyAlignment="0" applyProtection="0"/>
    <xf numFmtId="0" fontId="25" fillId="111" borderId="0" applyNumberFormat="0" applyBorder="0" applyAlignment="0" applyProtection="0"/>
    <xf numFmtId="278" fontId="25" fillId="111" borderId="0" applyNumberFormat="0" applyBorder="0" applyAlignment="0" applyProtection="0"/>
    <xf numFmtId="278" fontId="25" fillId="31" borderId="0" applyNumberFormat="0" applyBorder="0" applyAlignment="0" applyProtection="0"/>
    <xf numFmtId="195" fontId="25" fillId="31" borderId="0" applyNumberFormat="0" applyBorder="0" applyAlignment="0" applyProtection="0"/>
    <xf numFmtId="278" fontId="25" fillId="111" borderId="0" applyNumberFormat="0" applyBorder="0" applyAlignment="0" applyProtection="0"/>
    <xf numFmtId="278" fontId="23" fillId="18"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3" fillId="18" borderId="0" applyNumberFormat="0" applyBorder="0" applyAlignment="0" applyProtection="0"/>
    <xf numFmtId="278" fontId="23" fillId="18" borderId="0" applyNumberFormat="0" applyBorder="0" applyAlignment="0" applyProtection="0"/>
    <xf numFmtId="0" fontId="23" fillId="18" borderId="0" applyNumberFormat="0" applyBorder="0" applyAlignment="0" applyProtection="0"/>
    <xf numFmtId="278" fontId="23" fillId="18" borderId="0" applyNumberFormat="0" applyBorder="0" applyAlignment="0" applyProtection="0"/>
    <xf numFmtId="0" fontId="25" fillId="103" borderId="0" applyNumberFormat="0" applyBorder="0" applyAlignment="0" applyProtection="0"/>
    <xf numFmtId="278" fontId="25" fillId="103" borderId="0" applyNumberFormat="0" applyBorder="0" applyAlignment="0" applyProtection="0"/>
    <xf numFmtId="278" fontId="23" fillId="18" borderId="0" applyNumberFormat="0" applyBorder="0" applyAlignment="0" applyProtection="0"/>
    <xf numFmtId="0" fontId="25" fillId="103" borderId="0" applyNumberFormat="0" applyBorder="0" applyAlignment="0" applyProtection="0"/>
    <xf numFmtId="278" fontId="25" fillId="103" borderId="0" applyNumberFormat="0" applyBorder="0" applyAlignment="0" applyProtection="0"/>
    <xf numFmtId="0" fontId="25" fillId="103" borderId="0" applyNumberFormat="0" applyBorder="0" applyAlignment="0" applyProtection="0"/>
    <xf numFmtId="278" fontId="25" fillId="103" borderId="0" applyNumberFormat="0" applyBorder="0" applyAlignment="0" applyProtection="0"/>
    <xf numFmtId="0" fontId="25" fillId="103" borderId="0" applyNumberFormat="0" applyBorder="0" applyAlignment="0" applyProtection="0"/>
    <xf numFmtId="278" fontId="25" fillId="103" borderId="0" applyNumberFormat="0" applyBorder="0" applyAlignment="0" applyProtection="0"/>
    <xf numFmtId="0" fontId="25" fillId="103" borderId="0" applyNumberFormat="0" applyBorder="0" applyAlignment="0" applyProtection="0"/>
    <xf numFmtId="278" fontId="25" fillId="103" borderId="0" applyNumberFormat="0" applyBorder="0" applyAlignment="0" applyProtection="0"/>
    <xf numFmtId="0" fontId="25" fillId="103" borderId="0" applyNumberFormat="0" applyBorder="0" applyAlignment="0" applyProtection="0"/>
    <xf numFmtId="278" fontId="25" fillId="103" borderId="0" applyNumberFormat="0" applyBorder="0" applyAlignment="0" applyProtection="0"/>
    <xf numFmtId="0" fontId="25" fillId="103" borderId="0" applyNumberFormat="0" applyBorder="0" applyAlignment="0" applyProtection="0"/>
    <xf numFmtId="278" fontId="25" fillId="103" borderId="0" applyNumberFormat="0" applyBorder="0" applyAlignment="0" applyProtection="0"/>
    <xf numFmtId="0" fontId="25" fillId="103" borderId="0" applyNumberFormat="0" applyBorder="0" applyAlignment="0" applyProtection="0"/>
    <xf numFmtId="278" fontId="25" fillId="103" borderId="0" applyNumberFormat="0" applyBorder="0" applyAlignment="0" applyProtection="0"/>
    <xf numFmtId="0" fontId="25" fillId="103" borderId="0" applyNumberFormat="0" applyBorder="0" applyAlignment="0" applyProtection="0"/>
    <xf numFmtId="278" fontId="25" fillId="103" borderId="0" applyNumberFormat="0" applyBorder="0" applyAlignment="0" applyProtection="0"/>
    <xf numFmtId="0" fontId="25" fillId="103" borderId="0" applyNumberFormat="0" applyBorder="0" applyAlignment="0" applyProtection="0"/>
    <xf numFmtId="278" fontId="25" fillId="103"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278" fontId="23" fillId="18"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103" borderId="0" applyNumberFormat="0" applyBorder="0" applyAlignment="0" applyProtection="0"/>
    <xf numFmtId="278" fontId="25" fillId="103" borderId="0" applyNumberFormat="0" applyBorder="0" applyAlignment="0" applyProtection="0"/>
    <xf numFmtId="0" fontId="25" fillId="103" borderId="0" applyNumberFormat="0" applyBorder="0" applyAlignment="0" applyProtection="0"/>
    <xf numFmtId="0" fontId="336" fillId="177" borderId="0" applyNumberFormat="0" applyBorder="0" applyAlignment="0" applyProtection="0"/>
    <xf numFmtId="0" fontId="25" fillId="103" borderId="0" applyNumberFormat="0" applyBorder="0" applyAlignment="0" applyProtection="0"/>
    <xf numFmtId="0" fontId="336" fillId="177" borderId="0" applyNumberFormat="0" applyBorder="0" applyAlignment="0" applyProtection="0"/>
    <xf numFmtId="0" fontId="25" fillId="103" borderId="0" applyNumberFormat="0" applyBorder="0" applyAlignment="0" applyProtection="0"/>
    <xf numFmtId="0" fontId="336" fillId="177" borderId="0" applyNumberFormat="0" applyBorder="0" applyAlignment="0" applyProtection="0"/>
    <xf numFmtId="0" fontId="336" fillId="177" borderId="0" applyNumberFormat="0" applyBorder="0" applyAlignment="0" applyProtection="0"/>
    <xf numFmtId="0" fontId="336" fillId="177" borderId="0" applyNumberFormat="0" applyBorder="0" applyAlignment="0" applyProtection="0"/>
    <xf numFmtId="0" fontId="336" fillId="177" borderId="0" applyNumberFormat="0" applyBorder="0" applyAlignment="0" applyProtection="0"/>
    <xf numFmtId="0" fontId="336" fillId="17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0" fontId="336" fillId="177" borderId="0" applyNumberFormat="0" applyBorder="0" applyAlignment="0" applyProtection="0"/>
    <xf numFmtId="0" fontId="25" fillId="103" borderId="0" applyNumberFormat="0" applyBorder="0" applyAlignment="0" applyProtection="0"/>
    <xf numFmtId="0" fontId="25" fillId="103"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195" fontId="25" fillId="27"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195" fontId="25" fillId="103" borderId="0" applyNumberFormat="0" applyBorder="0" applyAlignment="0" applyProtection="0"/>
    <xf numFmtId="278" fontId="25" fillId="27" borderId="0" applyNumberFormat="0" applyBorder="0" applyAlignment="0" applyProtection="0"/>
    <xf numFmtId="278" fontId="25" fillId="103" borderId="0" applyNumberFormat="0" applyBorder="0" applyAlignment="0" applyProtection="0"/>
    <xf numFmtId="0" fontId="23" fillId="18" borderId="0" applyNumberFormat="0" applyBorder="0" applyAlignment="0" applyProtection="0"/>
    <xf numFmtId="0" fontId="25" fillId="103"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103"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103"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278" fontId="25" fillId="27" borderId="0" applyNumberFormat="0" applyBorder="0" applyAlignment="0" applyProtection="0"/>
    <xf numFmtId="278" fontId="25" fillId="27" borderId="0" applyNumberFormat="0" applyBorder="0" applyAlignment="0" applyProtection="0"/>
    <xf numFmtId="0" fontId="23" fillId="18"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0" fontId="25" fillId="103"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278" fontId="25" fillId="27" borderId="0" applyNumberFormat="0" applyBorder="0" applyAlignment="0" applyProtection="0"/>
    <xf numFmtId="0" fontId="23" fillId="18"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195"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278" fontId="25" fillId="27" borderId="0" applyNumberFormat="0" applyBorder="0" applyAlignment="0" applyProtection="0"/>
    <xf numFmtId="195"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278" fontId="23" fillId="18"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278" fontId="23" fillId="18"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278" fontId="23" fillId="18"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83" borderId="0" applyNumberFormat="0" applyBorder="0" applyAlignment="0" applyProtection="0"/>
    <xf numFmtId="195" fontId="24" fillId="30" borderId="0" applyNumberFormat="0" applyBorder="0" applyAlignment="0" applyProtection="0"/>
    <xf numFmtId="278" fontId="24" fillId="30" borderId="0" applyNumberFormat="0" applyBorder="0" applyAlignment="0" applyProtection="0"/>
    <xf numFmtId="278" fontId="24" fillId="30" borderId="0" applyNumberFormat="0" applyBorder="0" applyAlignment="0" applyProtection="0"/>
    <xf numFmtId="0" fontId="24" fillId="108" borderId="0" applyNumberFormat="0" applyBorder="0" applyAlignment="0" applyProtection="0"/>
    <xf numFmtId="0" fontId="24" fillId="30" borderId="0" applyNumberFormat="0" applyBorder="0" applyAlignment="0" applyProtection="0"/>
    <xf numFmtId="195" fontId="24" fillId="108" borderId="0" applyNumberFormat="0" applyBorder="0" applyAlignment="0" applyProtection="0"/>
    <xf numFmtId="278" fontId="24" fillId="108" borderId="0" applyNumberFormat="0" applyBorder="0" applyAlignment="0" applyProtection="0"/>
    <xf numFmtId="278" fontId="24" fillId="108" borderId="0" applyNumberFormat="0" applyBorder="0" applyAlignment="0" applyProtection="0"/>
    <xf numFmtId="0" fontId="24" fillId="108" borderId="0" applyNumberFormat="0" applyBorder="0" applyAlignment="0" applyProtection="0"/>
    <xf numFmtId="0" fontId="24" fillId="108" borderId="0" applyNumberFormat="0" applyBorder="0" applyAlignment="0" applyProtection="0"/>
    <xf numFmtId="278" fontId="24" fillId="108" borderId="0" applyNumberFormat="0" applyBorder="0" applyAlignment="0" applyProtection="0"/>
    <xf numFmtId="278" fontId="24" fillId="30" borderId="0" applyNumberFormat="0" applyBorder="0" applyAlignment="0" applyProtection="0"/>
    <xf numFmtId="0" fontId="24" fillId="30" borderId="0" applyNumberFormat="0" applyBorder="0" applyAlignment="0" applyProtection="0"/>
    <xf numFmtId="0" fontId="24" fillId="108" borderId="0" applyNumberFormat="0" applyBorder="0" applyAlignment="0" applyProtection="0"/>
    <xf numFmtId="278" fontId="24" fillId="108" borderId="0" applyNumberFormat="0" applyBorder="0" applyAlignment="0" applyProtection="0"/>
    <xf numFmtId="278" fontId="24" fillId="30" borderId="0" applyNumberFormat="0" applyBorder="0" applyAlignment="0" applyProtection="0"/>
    <xf numFmtId="195" fontId="24" fillId="30" borderId="0" applyNumberFormat="0" applyBorder="0" applyAlignment="0" applyProtection="0"/>
    <xf numFmtId="278" fontId="24" fillId="108" borderId="0" applyNumberFormat="0" applyBorder="0" applyAlignment="0" applyProtection="0"/>
    <xf numFmtId="195" fontId="24" fillId="31" borderId="0" applyNumberFormat="0" applyBorder="0" applyAlignment="0" applyProtection="0"/>
    <xf numFmtId="278" fontId="24" fillId="31" borderId="0" applyNumberFormat="0" applyBorder="0" applyAlignment="0" applyProtection="0"/>
    <xf numFmtId="278" fontId="24" fillId="31"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195" fontId="24" fillId="27" borderId="0" applyNumberFormat="0" applyBorder="0" applyAlignment="0" applyProtection="0"/>
    <xf numFmtId="278" fontId="24" fillId="27" borderId="0" applyNumberFormat="0" applyBorder="0" applyAlignment="0" applyProtection="0"/>
    <xf numFmtId="278"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278" fontId="24" fillId="27" borderId="0" applyNumberFormat="0" applyBorder="0" applyAlignment="0" applyProtection="0"/>
    <xf numFmtId="278" fontId="24" fillId="31" borderId="0" applyNumberFormat="0" applyBorder="0" applyAlignment="0" applyProtection="0"/>
    <xf numFmtId="0" fontId="24" fillId="31" borderId="0" applyNumberFormat="0" applyBorder="0" applyAlignment="0" applyProtection="0"/>
    <xf numFmtId="0" fontId="24" fillId="27" borderId="0" applyNumberFormat="0" applyBorder="0" applyAlignment="0" applyProtection="0"/>
    <xf numFmtId="278" fontId="24" fillId="27" borderId="0" applyNumberFormat="0" applyBorder="0" applyAlignment="0" applyProtection="0"/>
    <xf numFmtId="278" fontId="24" fillId="31" borderId="0" applyNumberFormat="0" applyBorder="0" applyAlignment="0" applyProtection="0"/>
    <xf numFmtId="195" fontId="24" fillId="31" borderId="0" applyNumberFormat="0" applyBorder="0" applyAlignment="0" applyProtection="0"/>
    <xf numFmtId="278" fontId="24" fillId="27" borderId="0" applyNumberFormat="0" applyBorder="0" applyAlignment="0" applyProtection="0"/>
    <xf numFmtId="195" fontId="25" fillId="31" borderId="0" applyNumberFormat="0" applyBorder="0" applyAlignment="0" applyProtection="0"/>
    <xf numFmtId="278" fontId="25" fillId="31" borderId="0" applyNumberFormat="0" applyBorder="0" applyAlignment="0" applyProtection="0"/>
    <xf numFmtId="278" fontId="25" fillId="31"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195" fontId="25" fillId="30" borderId="0" applyNumberFormat="0" applyBorder="0" applyAlignment="0" applyProtection="0"/>
    <xf numFmtId="278" fontId="25" fillId="30" borderId="0" applyNumberFormat="0" applyBorder="0" applyAlignment="0" applyProtection="0"/>
    <xf numFmtId="278"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278" fontId="25" fillId="30" borderId="0" applyNumberFormat="0" applyBorder="0" applyAlignment="0" applyProtection="0"/>
    <xf numFmtId="278" fontId="25" fillId="31" borderId="0" applyNumberFormat="0" applyBorder="0" applyAlignment="0" applyProtection="0"/>
    <xf numFmtId="0" fontId="25" fillId="31" borderId="0" applyNumberFormat="0" applyBorder="0" applyAlignment="0" applyProtection="0"/>
    <xf numFmtId="0" fontId="25" fillId="30" borderId="0" applyNumberFormat="0" applyBorder="0" applyAlignment="0" applyProtection="0"/>
    <xf numFmtId="278" fontId="25" fillId="30" borderId="0" applyNumberFormat="0" applyBorder="0" applyAlignment="0" applyProtection="0"/>
    <xf numFmtId="278" fontId="25" fillId="31" borderId="0" applyNumberFormat="0" applyBorder="0" applyAlignment="0" applyProtection="0"/>
    <xf numFmtId="195" fontId="25" fillId="31" borderId="0" applyNumberFormat="0" applyBorder="0" applyAlignment="0" applyProtection="0"/>
    <xf numFmtId="278" fontId="25" fillId="30" borderId="0" applyNumberFormat="0" applyBorder="0" applyAlignment="0" applyProtection="0"/>
    <xf numFmtId="278" fontId="23" fillId="32"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3" fillId="32" borderId="0" applyNumberFormat="0" applyBorder="0" applyAlignment="0" applyProtection="0"/>
    <xf numFmtId="278" fontId="23" fillId="32" borderId="0" applyNumberFormat="0" applyBorder="0" applyAlignment="0" applyProtection="0"/>
    <xf numFmtId="0" fontId="23" fillId="32" borderId="0" applyNumberFormat="0" applyBorder="0" applyAlignment="0" applyProtection="0"/>
    <xf numFmtId="278" fontId="23" fillId="32" borderId="0" applyNumberFormat="0" applyBorder="0" applyAlignment="0" applyProtection="0"/>
    <xf numFmtId="0" fontId="25" fillId="104" borderId="0" applyNumberFormat="0" applyBorder="0" applyAlignment="0" applyProtection="0"/>
    <xf numFmtId="278" fontId="25" fillId="104" borderId="0" applyNumberFormat="0" applyBorder="0" applyAlignment="0" applyProtection="0"/>
    <xf numFmtId="278" fontId="23" fillId="32" borderId="0" applyNumberFormat="0" applyBorder="0" applyAlignment="0" applyProtection="0"/>
    <xf numFmtId="0" fontId="25" fillId="104" borderId="0" applyNumberFormat="0" applyBorder="0" applyAlignment="0" applyProtection="0"/>
    <xf numFmtId="278" fontId="25" fillId="104" borderId="0" applyNumberFormat="0" applyBorder="0" applyAlignment="0" applyProtection="0"/>
    <xf numFmtId="0" fontId="25" fillId="104" borderId="0" applyNumberFormat="0" applyBorder="0" applyAlignment="0" applyProtection="0"/>
    <xf numFmtId="278" fontId="25" fillId="104" borderId="0" applyNumberFormat="0" applyBorder="0" applyAlignment="0" applyProtection="0"/>
    <xf numFmtId="0" fontId="25" fillId="104" borderId="0" applyNumberFormat="0" applyBorder="0" applyAlignment="0" applyProtection="0"/>
    <xf numFmtId="278" fontId="25" fillId="104" borderId="0" applyNumberFormat="0" applyBorder="0" applyAlignment="0" applyProtection="0"/>
    <xf numFmtId="0" fontId="25" fillId="104" borderId="0" applyNumberFormat="0" applyBorder="0" applyAlignment="0" applyProtection="0"/>
    <xf numFmtId="278" fontId="25" fillId="104" borderId="0" applyNumberFormat="0" applyBorder="0" applyAlignment="0" applyProtection="0"/>
    <xf numFmtId="0" fontId="25" fillId="104" borderId="0" applyNumberFormat="0" applyBorder="0" applyAlignment="0" applyProtection="0"/>
    <xf numFmtId="278" fontId="25" fillId="104" borderId="0" applyNumberFormat="0" applyBorder="0" applyAlignment="0" applyProtection="0"/>
    <xf numFmtId="0" fontId="25" fillId="104" borderId="0" applyNumberFormat="0" applyBorder="0" applyAlignment="0" applyProtection="0"/>
    <xf numFmtId="278" fontId="25" fillId="104" borderId="0" applyNumberFormat="0" applyBorder="0" applyAlignment="0" applyProtection="0"/>
    <xf numFmtId="0" fontId="25" fillId="104" borderId="0" applyNumberFormat="0" applyBorder="0" applyAlignment="0" applyProtection="0"/>
    <xf numFmtId="278" fontId="25" fillId="104" borderId="0" applyNumberFormat="0" applyBorder="0" applyAlignment="0" applyProtection="0"/>
    <xf numFmtId="0" fontId="25" fillId="104" borderId="0" applyNumberFormat="0" applyBorder="0" applyAlignment="0" applyProtection="0"/>
    <xf numFmtId="278" fontId="25" fillId="104" borderId="0" applyNumberFormat="0" applyBorder="0" applyAlignment="0" applyProtection="0"/>
    <xf numFmtId="0" fontId="25" fillId="104" borderId="0" applyNumberFormat="0" applyBorder="0" applyAlignment="0" applyProtection="0"/>
    <xf numFmtId="278" fontId="25" fillId="104"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278" fontId="23" fillId="32"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104" borderId="0" applyNumberFormat="0" applyBorder="0" applyAlignment="0" applyProtection="0"/>
    <xf numFmtId="278" fontId="25" fillId="104" borderId="0" applyNumberFormat="0" applyBorder="0" applyAlignment="0" applyProtection="0"/>
    <xf numFmtId="0" fontId="25" fillId="104" borderId="0" applyNumberFormat="0" applyBorder="0" applyAlignment="0" applyProtection="0"/>
    <xf numFmtId="0" fontId="336" fillId="181" borderId="0" applyNumberFormat="0" applyBorder="0" applyAlignment="0" applyProtection="0"/>
    <xf numFmtId="0" fontId="25" fillId="104" borderId="0" applyNumberFormat="0" applyBorder="0" applyAlignment="0" applyProtection="0"/>
    <xf numFmtId="0" fontId="336" fillId="181" borderId="0" applyNumberFormat="0" applyBorder="0" applyAlignment="0" applyProtection="0"/>
    <xf numFmtId="0" fontId="25" fillId="104" borderId="0" applyNumberFormat="0" applyBorder="0" applyAlignment="0" applyProtection="0"/>
    <xf numFmtId="0" fontId="336" fillId="181" borderId="0" applyNumberFormat="0" applyBorder="0" applyAlignment="0" applyProtection="0"/>
    <xf numFmtId="0" fontId="336" fillId="181" borderId="0" applyNumberFormat="0" applyBorder="0" applyAlignment="0" applyProtection="0"/>
    <xf numFmtId="0" fontId="336" fillId="181" borderId="0" applyNumberFormat="0" applyBorder="0" applyAlignment="0" applyProtection="0"/>
    <xf numFmtId="0" fontId="336" fillId="181" borderId="0" applyNumberFormat="0" applyBorder="0" applyAlignment="0" applyProtection="0"/>
    <xf numFmtId="0" fontId="336" fillId="181"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0" fontId="336" fillId="181" borderId="0" applyNumberFormat="0" applyBorder="0" applyAlignment="0" applyProtection="0"/>
    <xf numFmtId="0" fontId="25" fillId="104" borderId="0" applyNumberFormat="0" applyBorder="0" applyAlignment="0" applyProtection="0"/>
    <xf numFmtId="0" fontId="25" fillId="104"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195" fontId="25" fillId="83"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195" fontId="25" fillId="104" borderId="0" applyNumberFormat="0" applyBorder="0" applyAlignment="0" applyProtection="0"/>
    <xf numFmtId="278" fontId="25" fillId="83" borderId="0" applyNumberFormat="0" applyBorder="0" applyAlignment="0" applyProtection="0"/>
    <xf numFmtId="0" fontId="23" fillId="32" borderId="0" applyNumberFormat="0" applyBorder="0" applyAlignment="0" applyProtection="0"/>
    <xf numFmtId="0" fontId="25" fillId="104"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104"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104"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278" fontId="25" fillId="83" borderId="0" applyNumberFormat="0" applyBorder="0" applyAlignment="0" applyProtection="0"/>
    <xf numFmtId="278" fontId="25" fillId="83" borderId="0" applyNumberFormat="0" applyBorder="0" applyAlignment="0" applyProtection="0"/>
    <xf numFmtId="0" fontId="23" fillId="32"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0" fontId="25" fillId="104"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278" fontId="25" fillId="83" borderId="0" applyNumberFormat="0" applyBorder="0" applyAlignment="0" applyProtection="0"/>
    <xf numFmtId="0" fontId="23" fillId="32" borderId="0" applyNumberFormat="0" applyBorder="0" applyAlignment="0" applyProtection="0"/>
    <xf numFmtId="0"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195"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278" fontId="25" fillId="83" borderId="0" applyNumberFormat="0" applyBorder="0" applyAlignment="0" applyProtection="0"/>
    <xf numFmtId="195"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278" fontId="23" fillId="32"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278" fontId="23" fillId="32"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278" fontId="23" fillId="32"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4" borderId="0" applyNumberFormat="0" applyBorder="0" applyAlignment="0" applyProtection="0"/>
    <xf numFmtId="195" fontId="24" fillId="21" borderId="0" applyNumberFormat="0" applyBorder="0" applyAlignment="0" applyProtection="0"/>
    <xf numFmtId="278" fontId="24" fillId="21" borderId="0" applyNumberFormat="0" applyBorder="0" applyAlignment="0" applyProtection="0"/>
    <xf numFmtId="278" fontId="24" fillId="21" borderId="0" applyNumberFormat="0" applyBorder="0" applyAlignment="0" applyProtection="0"/>
    <xf numFmtId="0" fontId="24" fillId="29" borderId="0" applyNumberFormat="0" applyBorder="0" applyAlignment="0" applyProtection="0"/>
    <xf numFmtId="0" fontId="24" fillId="21" borderId="0" applyNumberFormat="0" applyBorder="0" applyAlignment="0" applyProtection="0"/>
    <xf numFmtId="195" fontId="24" fillId="29" borderId="0" applyNumberFormat="0" applyBorder="0" applyAlignment="0" applyProtection="0"/>
    <xf numFmtId="278" fontId="24" fillId="29" borderId="0" applyNumberFormat="0" applyBorder="0" applyAlignment="0" applyProtection="0"/>
    <xf numFmtId="278"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278" fontId="24" fillId="29" borderId="0" applyNumberFormat="0" applyBorder="0" applyAlignment="0" applyProtection="0"/>
    <xf numFmtId="278" fontId="24" fillId="21" borderId="0" applyNumberFormat="0" applyBorder="0" applyAlignment="0" applyProtection="0"/>
    <xf numFmtId="0" fontId="24" fillId="21" borderId="0" applyNumberFormat="0" applyBorder="0" applyAlignment="0" applyProtection="0"/>
    <xf numFmtId="0" fontId="24" fillId="29" borderId="0" applyNumberFormat="0" applyBorder="0" applyAlignment="0" applyProtection="0"/>
    <xf numFmtId="278" fontId="24" fillId="29" borderId="0" applyNumberFormat="0" applyBorder="0" applyAlignment="0" applyProtection="0"/>
    <xf numFmtId="278" fontId="24" fillId="21" borderId="0" applyNumberFormat="0" applyBorder="0" applyAlignment="0" applyProtection="0"/>
    <xf numFmtId="195" fontId="24" fillId="21" borderId="0" applyNumberFormat="0" applyBorder="0" applyAlignment="0" applyProtection="0"/>
    <xf numFmtId="278" fontId="24" fillId="29" borderId="0" applyNumberFormat="0" applyBorder="0" applyAlignment="0" applyProtection="0"/>
    <xf numFmtId="278" fontId="24" fillId="22" borderId="0" applyNumberFormat="0" applyBorder="0" applyAlignment="0" applyProtection="0"/>
    <xf numFmtId="195" fontId="24" fillId="22" borderId="0" applyNumberFormat="0" applyBorder="0" applyAlignment="0" applyProtection="0"/>
    <xf numFmtId="195" fontId="25" fillId="22" borderId="0" applyNumberFormat="0" applyBorder="0" applyAlignment="0" applyProtection="0"/>
    <xf numFmtId="278" fontId="25" fillId="22" borderId="0" applyNumberFormat="0" applyBorder="0" applyAlignment="0" applyProtection="0"/>
    <xf numFmtId="278" fontId="25" fillId="22" borderId="0" applyNumberFormat="0" applyBorder="0" applyAlignment="0" applyProtection="0"/>
    <xf numFmtId="0" fontId="25" fillId="105" borderId="0" applyNumberFormat="0" applyBorder="0" applyAlignment="0" applyProtection="0"/>
    <xf numFmtId="0" fontId="25" fillId="22" borderId="0" applyNumberFormat="0" applyBorder="0" applyAlignment="0" applyProtection="0"/>
    <xf numFmtId="195" fontId="25" fillId="105" borderId="0" applyNumberFormat="0" applyBorder="0" applyAlignment="0" applyProtection="0"/>
    <xf numFmtId="278" fontId="25" fillId="105" borderId="0" applyNumberFormat="0" applyBorder="0" applyAlignment="0" applyProtection="0"/>
    <xf numFmtId="278" fontId="25" fillId="105" borderId="0" applyNumberFormat="0" applyBorder="0" applyAlignment="0" applyProtection="0"/>
    <xf numFmtId="0" fontId="25" fillId="105" borderId="0" applyNumberFormat="0" applyBorder="0" applyAlignment="0" applyProtection="0"/>
    <xf numFmtId="0" fontId="25" fillId="105" borderId="0" applyNumberFormat="0" applyBorder="0" applyAlignment="0" applyProtection="0"/>
    <xf numFmtId="278" fontId="25" fillId="105" borderId="0" applyNumberFormat="0" applyBorder="0" applyAlignment="0" applyProtection="0"/>
    <xf numFmtId="278" fontId="25" fillId="22" borderId="0" applyNumberFormat="0" applyBorder="0" applyAlignment="0" applyProtection="0"/>
    <xf numFmtId="0" fontId="25" fillId="22" borderId="0" applyNumberFormat="0" applyBorder="0" applyAlignment="0" applyProtection="0"/>
    <xf numFmtId="0" fontId="25" fillId="105" borderId="0" applyNumberFormat="0" applyBorder="0" applyAlignment="0" applyProtection="0"/>
    <xf numFmtId="278" fontId="25" fillId="105" borderId="0" applyNumberFormat="0" applyBorder="0" applyAlignment="0" applyProtection="0"/>
    <xf numFmtId="278" fontId="25" fillId="22" borderId="0" applyNumberFormat="0" applyBorder="0" applyAlignment="0" applyProtection="0"/>
    <xf numFmtId="195" fontId="25" fillId="22" borderId="0" applyNumberFormat="0" applyBorder="0" applyAlignment="0" applyProtection="0"/>
    <xf numFmtId="278" fontId="25" fillId="105" borderId="0" applyNumberFormat="0" applyBorder="0" applyAlignment="0" applyProtection="0"/>
    <xf numFmtId="278" fontId="23" fillId="33"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3" fillId="33" borderId="0" applyNumberFormat="0" applyBorder="0" applyAlignment="0" applyProtection="0"/>
    <xf numFmtId="278" fontId="23" fillId="33" borderId="0" applyNumberFormat="0" applyBorder="0" applyAlignment="0" applyProtection="0"/>
    <xf numFmtId="0" fontId="23" fillId="33" borderId="0" applyNumberFormat="0" applyBorder="0" applyAlignment="0" applyProtection="0"/>
    <xf numFmtId="278" fontId="23" fillId="33" borderId="0" applyNumberFormat="0" applyBorder="0" applyAlignment="0" applyProtection="0"/>
    <xf numFmtId="0" fontId="25" fillId="105" borderId="0" applyNumberFormat="0" applyBorder="0" applyAlignment="0" applyProtection="0"/>
    <xf numFmtId="278" fontId="25" fillId="105" borderId="0" applyNumberFormat="0" applyBorder="0" applyAlignment="0" applyProtection="0"/>
    <xf numFmtId="278" fontId="23" fillId="33" borderId="0" applyNumberFormat="0" applyBorder="0" applyAlignment="0" applyProtection="0"/>
    <xf numFmtId="0" fontId="25" fillId="105" borderId="0" applyNumberFormat="0" applyBorder="0" applyAlignment="0" applyProtection="0"/>
    <xf numFmtId="278" fontId="25" fillId="105" borderId="0" applyNumberFormat="0" applyBorder="0" applyAlignment="0" applyProtection="0"/>
    <xf numFmtId="0" fontId="25" fillId="105" borderId="0" applyNumberFormat="0" applyBorder="0" applyAlignment="0" applyProtection="0"/>
    <xf numFmtId="278" fontId="25" fillId="105" borderId="0" applyNumberFormat="0" applyBorder="0" applyAlignment="0" applyProtection="0"/>
    <xf numFmtId="0" fontId="25" fillId="105" borderId="0" applyNumberFormat="0" applyBorder="0" applyAlignment="0" applyProtection="0"/>
    <xf numFmtId="278" fontId="25" fillId="105" borderId="0" applyNumberFormat="0" applyBorder="0" applyAlignment="0" applyProtection="0"/>
    <xf numFmtId="0" fontId="25" fillId="105" borderId="0" applyNumberFormat="0" applyBorder="0" applyAlignment="0" applyProtection="0"/>
    <xf numFmtId="278" fontId="25" fillId="105" borderId="0" applyNumberFormat="0" applyBorder="0" applyAlignment="0" applyProtection="0"/>
    <xf numFmtId="0" fontId="25" fillId="105" borderId="0" applyNumberFormat="0" applyBorder="0" applyAlignment="0" applyProtection="0"/>
    <xf numFmtId="278" fontId="25" fillId="105" borderId="0" applyNumberFormat="0" applyBorder="0" applyAlignment="0" applyProtection="0"/>
    <xf numFmtId="0" fontId="25" fillId="105" borderId="0" applyNumberFormat="0" applyBorder="0" applyAlignment="0" applyProtection="0"/>
    <xf numFmtId="278" fontId="25" fillId="105" borderId="0" applyNumberFormat="0" applyBorder="0" applyAlignment="0" applyProtection="0"/>
    <xf numFmtId="0" fontId="25" fillId="105" borderId="0" applyNumberFormat="0" applyBorder="0" applyAlignment="0" applyProtection="0"/>
    <xf numFmtId="278" fontId="25" fillId="105" borderId="0" applyNumberFormat="0" applyBorder="0" applyAlignment="0" applyProtection="0"/>
    <xf numFmtId="0" fontId="25" fillId="105" borderId="0" applyNumberFormat="0" applyBorder="0" applyAlignment="0" applyProtection="0"/>
    <xf numFmtId="278" fontId="25" fillId="105" borderId="0" applyNumberFormat="0" applyBorder="0" applyAlignment="0" applyProtection="0"/>
    <xf numFmtId="0" fontId="25" fillId="105" borderId="0" applyNumberFormat="0" applyBorder="0" applyAlignment="0" applyProtection="0"/>
    <xf numFmtId="278" fontId="25" fillId="105"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278" fontId="23" fillId="33"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105" borderId="0" applyNumberFormat="0" applyBorder="0" applyAlignment="0" applyProtection="0"/>
    <xf numFmtId="278" fontId="25" fillId="105" borderId="0" applyNumberFormat="0" applyBorder="0" applyAlignment="0" applyProtection="0"/>
    <xf numFmtId="0" fontId="25" fillId="105" borderId="0" applyNumberFormat="0" applyBorder="0" applyAlignment="0" applyProtection="0"/>
    <xf numFmtId="0" fontId="336" fillId="185" borderId="0" applyNumberFormat="0" applyBorder="0" applyAlignment="0" applyProtection="0"/>
    <xf numFmtId="0" fontId="25" fillId="105" borderId="0" applyNumberFormat="0" applyBorder="0" applyAlignment="0" applyProtection="0"/>
    <xf numFmtId="0" fontId="336" fillId="185" borderId="0" applyNumberFormat="0" applyBorder="0" applyAlignment="0" applyProtection="0"/>
    <xf numFmtId="0" fontId="25" fillId="105" borderId="0" applyNumberFormat="0" applyBorder="0" applyAlignment="0" applyProtection="0"/>
    <xf numFmtId="0" fontId="336" fillId="185" borderId="0" applyNumberFormat="0" applyBorder="0" applyAlignment="0" applyProtection="0"/>
    <xf numFmtId="0" fontId="336" fillId="185" borderId="0" applyNumberFormat="0" applyBorder="0" applyAlignment="0" applyProtection="0"/>
    <xf numFmtId="0" fontId="336" fillId="185" borderId="0" applyNumberFormat="0" applyBorder="0" applyAlignment="0" applyProtection="0"/>
    <xf numFmtId="0" fontId="336" fillId="185" borderId="0" applyNumberFormat="0" applyBorder="0" applyAlignment="0" applyProtection="0"/>
    <xf numFmtId="0" fontId="336" fillId="185"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0" fontId="336" fillId="185" borderId="0" applyNumberFormat="0" applyBorder="0" applyAlignment="0" applyProtection="0"/>
    <xf numFmtId="0" fontId="25" fillId="105" borderId="0" applyNumberFormat="0" applyBorder="0" applyAlignment="0" applyProtection="0"/>
    <xf numFmtId="0" fontId="25" fillId="105"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195" fontId="25" fillId="84"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195" fontId="25" fillId="105" borderId="0" applyNumberFormat="0" applyBorder="0" applyAlignment="0" applyProtection="0"/>
    <xf numFmtId="278" fontId="25" fillId="84" borderId="0" applyNumberFormat="0" applyBorder="0" applyAlignment="0" applyProtection="0"/>
    <xf numFmtId="278" fontId="25" fillId="105" borderId="0" applyNumberFormat="0" applyBorder="0" applyAlignment="0" applyProtection="0"/>
    <xf numFmtId="0" fontId="23" fillId="33" borderId="0" applyNumberFormat="0" applyBorder="0" applyAlignment="0" applyProtection="0"/>
    <xf numFmtId="0" fontId="25" fillId="105"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105"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105"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278" fontId="25" fillId="84" borderId="0" applyNumberFormat="0" applyBorder="0" applyAlignment="0" applyProtection="0"/>
    <xf numFmtId="278" fontId="25" fillId="84" borderId="0" applyNumberFormat="0" applyBorder="0" applyAlignment="0" applyProtection="0"/>
    <xf numFmtId="0" fontId="23" fillId="33"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0" fontId="25" fillId="105"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278" fontId="25" fillId="84" borderId="0" applyNumberFormat="0" applyBorder="0" applyAlignment="0" applyProtection="0"/>
    <xf numFmtId="0" fontId="23" fillId="33" borderId="0" applyNumberFormat="0" applyBorder="0" applyAlignment="0" applyProtection="0"/>
    <xf numFmtId="0"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195"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278" fontId="25" fillId="84" borderId="0" applyNumberFormat="0" applyBorder="0" applyAlignment="0" applyProtection="0"/>
    <xf numFmtId="195"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278" fontId="23" fillId="33"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278" fontId="23" fillId="33"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278" fontId="23" fillId="33"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5" borderId="0" applyNumberFormat="0" applyBorder="0" applyAlignment="0" applyProtection="0"/>
    <xf numFmtId="278" fontId="24" fillId="34" borderId="0" applyNumberFormat="0" applyBorder="0" applyAlignment="0" applyProtection="0"/>
    <xf numFmtId="195" fontId="24" fillId="34" borderId="0" applyNumberFormat="0" applyBorder="0" applyAlignment="0" applyProtection="0"/>
    <xf numFmtId="195" fontId="24" fillId="26" borderId="0" applyNumberFormat="0" applyBorder="0" applyAlignment="0" applyProtection="0"/>
    <xf numFmtId="278" fontId="24" fillId="26" borderId="0" applyNumberFormat="0" applyBorder="0" applyAlignment="0" applyProtection="0"/>
    <xf numFmtId="278" fontId="24" fillId="26" borderId="0" applyNumberFormat="0" applyBorder="0" applyAlignment="0" applyProtection="0"/>
    <xf numFmtId="0" fontId="24" fillId="35" borderId="0" applyNumberFormat="0" applyBorder="0" applyAlignment="0" applyProtection="0"/>
    <xf numFmtId="0" fontId="24" fillId="26" borderId="0" applyNumberFormat="0" applyBorder="0" applyAlignment="0" applyProtection="0"/>
    <xf numFmtId="195" fontId="24" fillId="35" borderId="0" applyNumberFormat="0" applyBorder="0" applyAlignment="0" applyProtection="0"/>
    <xf numFmtId="278" fontId="24" fillId="35" borderId="0" applyNumberFormat="0" applyBorder="0" applyAlignment="0" applyProtection="0"/>
    <xf numFmtId="278"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278" fontId="24" fillId="35" borderId="0" applyNumberFormat="0" applyBorder="0" applyAlignment="0" applyProtection="0"/>
    <xf numFmtId="278" fontId="24" fillId="26" borderId="0" applyNumberFormat="0" applyBorder="0" applyAlignment="0" applyProtection="0"/>
    <xf numFmtId="0" fontId="24" fillId="26" borderId="0" applyNumberFormat="0" applyBorder="0" applyAlignment="0" applyProtection="0"/>
    <xf numFmtId="0" fontId="24" fillId="35" borderId="0" applyNumberFormat="0" applyBorder="0" applyAlignment="0" applyProtection="0"/>
    <xf numFmtId="278" fontId="24" fillId="35" borderId="0" applyNumberFormat="0" applyBorder="0" applyAlignment="0" applyProtection="0"/>
    <xf numFmtId="278" fontId="24" fillId="26" borderId="0" applyNumberFormat="0" applyBorder="0" applyAlignment="0" applyProtection="0"/>
    <xf numFmtId="195" fontId="24" fillId="26" borderId="0" applyNumberFormat="0" applyBorder="0" applyAlignment="0" applyProtection="0"/>
    <xf numFmtId="278" fontId="24" fillId="35" borderId="0" applyNumberFormat="0" applyBorder="0" applyAlignment="0" applyProtection="0"/>
    <xf numFmtId="195" fontId="25" fillId="35" borderId="0" applyNumberFormat="0" applyBorder="0" applyAlignment="0" applyProtection="0"/>
    <xf numFmtId="278" fontId="25" fillId="35" borderId="0" applyNumberFormat="0" applyBorder="0" applyAlignment="0" applyProtection="0"/>
    <xf numFmtId="278" fontId="25" fillId="35" borderId="0" applyNumberFormat="0" applyBorder="0" applyAlignment="0" applyProtection="0"/>
    <xf numFmtId="0" fontId="25" fillId="112" borderId="0" applyNumberFormat="0" applyBorder="0" applyAlignment="0" applyProtection="0"/>
    <xf numFmtId="0" fontId="25" fillId="35" borderId="0" applyNumberFormat="0" applyBorder="0" applyAlignment="0" applyProtection="0"/>
    <xf numFmtId="195" fontId="25" fillId="112" borderId="0" applyNumberFormat="0" applyBorder="0" applyAlignment="0" applyProtection="0"/>
    <xf numFmtId="278" fontId="25" fillId="112" borderId="0" applyNumberFormat="0" applyBorder="0" applyAlignment="0" applyProtection="0"/>
    <xf numFmtId="278" fontId="25" fillId="112" borderId="0" applyNumberFormat="0" applyBorder="0" applyAlignment="0" applyProtection="0"/>
    <xf numFmtId="0" fontId="25" fillId="112" borderId="0" applyNumberFormat="0" applyBorder="0" applyAlignment="0" applyProtection="0"/>
    <xf numFmtId="0" fontId="25" fillId="112" borderId="0" applyNumberFormat="0" applyBorder="0" applyAlignment="0" applyProtection="0"/>
    <xf numFmtId="278" fontId="25" fillId="112" borderId="0" applyNumberFormat="0" applyBorder="0" applyAlignment="0" applyProtection="0"/>
    <xf numFmtId="278" fontId="25" fillId="35" borderId="0" applyNumberFormat="0" applyBorder="0" applyAlignment="0" applyProtection="0"/>
    <xf numFmtId="0" fontId="25" fillId="35" borderId="0" applyNumberFormat="0" applyBorder="0" applyAlignment="0" applyProtection="0"/>
    <xf numFmtId="0" fontId="25" fillId="112" borderId="0" applyNumberFormat="0" applyBorder="0" applyAlignment="0" applyProtection="0"/>
    <xf numFmtId="278" fontId="25" fillId="112" borderId="0" applyNumberFormat="0" applyBorder="0" applyAlignment="0" applyProtection="0"/>
    <xf numFmtId="278" fontId="25" fillId="35" borderId="0" applyNumberFormat="0" applyBorder="0" applyAlignment="0" applyProtection="0"/>
    <xf numFmtId="195" fontId="25" fillId="35" borderId="0" applyNumberFormat="0" applyBorder="0" applyAlignment="0" applyProtection="0"/>
    <xf numFmtId="278" fontId="25" fillId="112" borderId="0" applyNumberFormat="0" applyBorder="0" applyAlignment="0" applyProtection="0"/>
    <xf numFmtId="278" fontId="23" fillId="36"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3" fillId="36" borderId="0" applyNumberFormat="0" applyBorder="0" applyAlignment="0" applyProtection="0"/>
    <xf numFmtId="278" fontId="23" fillId="36" borderId="0" applyNumberFormat="0" applyBorder="0" applyAlignment="0" applyProtection="0"/>
    <xf numFmtId="0" fontId="23" fillId="36" borderId="0" applyNumberFormat="0" applyBorder="0" applyAlignment="0" applyProtection="0"/>
    <xf numFmtId="278" fontId="23" fillId="36" borderId="0" applyNumberFormat="0" applyBorder="0" applyAlignment="0" applyProtection="0"/>
    <xf numFmtId="0" fontId="25" fillId="106" borderId="0" applyNumberFormat="0" applyBorder="0" applyAlignment="0" applyProtection="0"/>
    <xf numFmtId="278" fontId="25" fillId="106" borderId="0" applyNumberFormat="0" applyBorder="0" applyAlignment="0" applyProtection="0"/>
    <xf numFmtId="278" fontId="23" fillId="36" borderId="0" applyNumberFormat="0" applyBorder="0" applyAlignment="0" applyProtection="0"/>
    <xf numFmtId="0" fontId="25" fillId="106" borderId="0" applyNumberFormat="0" applyBorder="0" applyAlignment="0" applyProtection="0"/>
    <xf numFmtId="278" fontId="25" fillId="106" borderId="0" applyNumberFormat="0" applyBorder="0" applyAlignment="0" applyProtection="0"/>
    <xf numFmtId="0" fontId="25" fillId="106" borderId="0" applyNumberFormat="0" applyBorder="0" applyAlignment="0" applyProtection="0"/>
    <xf numFmtId="278" fontId="25" fillId="106" borderId="0" applyNumberFormat="0" applyBorder="0" applyAlignment="0" applyProtection="0"/>
    <xf numFmtId="0" fontId="25" fillId="106" borderId="0" applyNumberFormat="0" applyBorder="0" applyAlignment="0" applyProtection="0"/>
    <xf numFmtId="278" fontId="25" fillId="106" borderId="0" applyNumberFormat="0" applyBorder="0" applyAlignment="0" applyProtection="0"/>
    <xf numFmtId="0" fontId="25" fillId="106" borderId="0" applyNumberFormat="0" applyBorder="0" applyAlignment="0" applyProtection="0"/>
    <xf numFmtId="278" fontId="25" fillId="106" borderId="0" applyNumberFormat="0" applyBorder="0" applyAlignment="0" applyProtection="0"/>
    <xf numFmtId="0" fontId="25" fillId="106" borderId="0" applyNumberFormat="0" applyBorder="0" applyAlignment="0" applyProtection="0"/>
    <xf numFmtId="278" fontId="25" fillId="106" borderId="0" applyNumberFormat="0" applyBorder="0" applyAlignment="0" applyProtection="0"/>
    <xf numFmtId="0" fontId="25" fillId="106" borderId="0" applyNumberFormat="0" applyBorder="0" applyAlignment="0" applyProtection="0"/>
    <xf numFmtId="278" fontId="25" fillId="106" borderId="0" applyNumberFormat="0" applyBorder="0" applyAlignment="0" applyProtection="0"/>
    <xf numFmtId="0" fontId="25" fillId="106" borderId="0" applyNumberFormat="0" applyBorder="0" applyAlignment="0" applyProtection="0"/>
    <xf numFmtId="278" fontId="25" fillId="106" borderId="0" applyNumberFormat="0" applyBorder="0" applyAlignment="0" applyProtection="0"/>
    <xf numFmtId="0" fontId="25" fillId="106" borderId="0" applyNumberFormat="0" applyBorder="0" applyAlignment="0" applyProtection="0"/>
    <xf numFmtId="278" fontId="25" fillId="106" borderId="0" applyNumberFormat="0" applyBorder="0" applyAlignment="0" applyProtection="0"/>
    <xf numFmtId="0" fontId="25" fillId="106" borderId="0" applyNumberFormat="0" applyBorder="0" applyAlignment="0" applyProtection="0"/>
    <xf numFmtId="278" fontId="25" fillId="106"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278" fontId="23" fillId="36"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106" borderId="0" applyNumberFormat="0" applyBorder="0" applyAlignment="0" applyProtection="0"/>
    <xf numFmtId="278" fontId="25" fillId="106" borderId="0" applyNumberFormat="0" applyBorder="0" applyAlignment="0" applyProtection="0"/>
    <xf numFmtId="0" fontId="25" fillId="106" borderId="0" applyNumberFormat="0" applyBorder="0" applyAlignment="0" applyProtection="0"/>
    <xf numFmtId="0" fontId="336" fillId="189" borderId="0" applyNumberFormat="0" applyBorder="0" applyAlignment="0" applyProtection="0"/>
    <xf numFmtId="0" fontId="25" fillId="106" borderId="0" applyNumberFormat="0" applyBorder="0" applyAlignment="0" applyProtection="0"/>
    <xf numFmtId="0" fontId="336" fillId="189" borderId="0" applyNumberFormat="0" applyBorder="0" applyAlignment="0" applyProtection="0"/>
    <xf numFmtId="0" fontId="25" fillId="106" borderId="0" applyNumberFormat="0" applyBorder="0" applyAlignment="0" applyProtection="0"/>
    <xf numFmtId="0" fontId="336" fillId="189" borderId="0" applyNumberFormat="0" applyBorder="0" applyAlignment="0" applyProtection="0"/>
    <xf numFmtId="0" fontId="336" fillId="189" borderId="0" applyNumberFormat="0" applyBorder="0" applyAlignment="0" applyProtection="0"/>
    <xf numFmtId="0" fontId="336" fillId="189" borderId="0" applyNumberFormat="0" applyBorder="0" applyAlignment="0" applyProtection="0"/>
    <xf numFmtId="0" fontId="336" fillId="189" borderId="0" applyNumberFormat="0" applyBorder="0" applyAlignment="0" applyProtection="0"/>
    <xf numFmtId="0" fontId="336" fillId="189"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0" fontId="336" fillId="189" borderId="0" applyNumberFormat="0" applyBorder="0" applyAlignment="0" applyProtection="0"/>
    <xf numFmtId="0" fontId="25" fillId="106" borderId="0" applyNumberFormat="0" applyBorder="0" applyAlignment="0" applyProtection="0"/>
    <xf numFmtId="0" fontId="25" fillId="106"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195" fontId="25" fillId="85"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195" fontId="25" fillId="106" borderId="0" applyNumberFormat="0" applyBorder="0" applyAlignment="0" applyProtection="0"/>
    <xf numFmtId="278" fontId="25" fillId="85" borderId="0" applyNumberFormat="0" applyBorder="0" applyAlignment="0" applyProtection="0"/>
    <xf numFmtId="0" fontId="23" fillId="36" borderId="0" applyNumberFormat="0" applyBorder="0" applyAlignment="0" applyProtection="0"/>
    <xf numFmtId="0" fontId="25" fillId="106"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106"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106"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278" fontId="25" fillId="85" borderId="0" applyNumberFormat="0" applyBorder="0" applyAlignment="0" applyProtection="0"/>
    <xf numFmtId="278" fontId="25" fillId="85" borderId="0" applyNumberFormat="0" applyBorder="0" applyAlignment="0" applyProtection="0"/>
    <xf numFmtId="0" fontId="23" fillId="36"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0" fontId="25" fillId="10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278" fontId="25" fillId="85" borderId="0" applyNumberFormat="0" applyBorder="0" applyAlignment="0" applyProtection="0"/>
    <xf numFmtId="0" fontId="23" fillId="36" borderId="0" applyNumberFormat="0" applyBorder="0" applyAlignment="0" applyProtection="0"/>
    <xf numFmtId="0"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195"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278" fontId="25" fillId="85" borderId="0" applyNumberFormat="0" applyBorder="0" applyAlignment="0" applyProtection="0"/>
    <xf numFmtId="195"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278" fontId="23" fillId="36"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278" fontId="23" fillId="36"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278" fontId="23" fillId="36"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278" fontId="199" fillId="0" borderId="3">
      <protection hidden="1"/>
    </xf>
    <xf numFmtId="278" fontId="201" fillId="19" borderId="3" applyNumberFormat="0" applyFont="0" applyBorder="0" applyAlignment="0" applyProtection="0">
      <protection hidden="1"/>
    </xf>
    <xf numFmtId="278" fontId="201" fillId="19" borderId="3" applyNumberFormat="0" applyFont="0" applyBorder="0" applyAlignment="0" applyProtection="0">
      <protection hidden="1"/>
    </xf>
    <xf numFmtId="278" fontId="200" fillId="19" borderId="3" applyNumberFormat="0" applyFont="0" applyBorder="0" applyAlignment="0" applyProtection="0">
      <protection hidden="1"/>
    </xf>
    <xf numFmtId="1" fontId="4" fillId="0" borderId="0"/>
    <xf numFmtId="1" fontId="4" fillId="0" borderId="0"/>
    <xf numFmtId="1" fontId="28" fillId="0" borderId="0"/>
    <xf numFmtId="0" fontId="51" fillId="0" borderId="0"/>
    <xf numFmtId="278" fontId="4" fillId="0" borderId="0"/>
    <xf numFmtId="0" fontId="4" fillId="0" borderId="0"/>
    <xf numFmtId="0" fontId="259" fillId="34" borderId="0" applyNumberFormat="0" applyBorder="0" applyAlignment="0" applyProtection="0"/>
    <xf numFmtId="278" fontId="259" fillId="34" borderId="0" applyNumberFormat="0" applyBorder="0" applyAlignment="0" applyProtection="0"/>
    <xf numFmtId="278" fontId="259" fillId="34" borderId="0" applyNumberFormat="0" applyBorder="0" applyAlignment="0" applyProtection="0"/>
    <xf numFmtId="0" fontId="337" fillId="163" borderId="0" applyNumberFormat="0" applyBorder="0" applyAlignment="0" applyProtection="0"/>
    <xf numFmtId="278" fontId="29" fillId="16" borderId="0" applyNumberFormat="0" applyBorder="0" applyAlignment="0" applyProtection="0"/>
    <xf numFmtId="278" fontId="163" fillId="26" borderId="0" applyNumberFormat="0" applyBorder="0" applyAlignment="0" applyProtection="0"/>
    <xf numFmtId="195" fontId="163" fillId="26" borderId="0" applyNumberFormat="0" applyBorder="0" applyAlignment="0" applyProtection="0"/>
    <xf numFmtId="0" fontId="163" fillId="26" borderId="0" applyNumberFormat="0" applyBorder="0" applyAlignment="0" applyProtection="0"/>
    <xf numFmtId="0" fontId="29" fillId="16" borderId="0" applyNumberFormat="0" applyBorder="0" applyAlignment="0" applyProtection="0"/>
    <xf numFmtId="278" fontId="29" fillId="16" borderId="0" applyNumberFormat="0" applyBorder="0" applyAlignment="0" applyProtection="0"/>
    <xf numFmtId="278" fontId="259" fillId="34" borderId="0" applyNumberFormat="0" applyBorder="0" applyAlignment="0" applyProtection="0"/>
    <xf numFmtId="195" fontId="259" fillId="34" borderId="0" applyNumberFormat="0" applyBorder="0" applyAlignment="0" applyProtection="0"/>
    <xf numFmtId="278" fontId="29" fillId="16" borderId="0" applyNumberFormat="0" applyBorder="0" applyAlignment="0" applyProtection="0"/>
    <xf numFmtId="0" fontId="259" fillId="34" borderId="0" applyNumberFormat="0" applyBorder="0" applyAlignment="0" applyProtection="0"/>
    <xf numFmtId="0" fontId="29" fillId="16" borderId="0" applyNumberFormat="0" applyBorder="0" applyAlignment="0" applyProtection="0"/>
    <xf numFmtId="0" fontId="323" fillId="163" borderId="0" applyNumberFormat="0" applyBorder="0" applyAlignment="0" applyProtection="0"/>
    <xf numFmtId="278" fontId="323" fillId="163" borderId="0" applyNumberFormat="0" applyBorder="0" applyAlignment="0" applyProtection="0"/>
    <xf numFmtId="0" fontId="29" fillId="16" borderId="0" applyNumberFormat="0" applyBorder="0" applyAlignment="0" applyProtection="0"/>
    <xf numFmtId="278" fontId="29" fillId="16" borderId="0" applyNumberFormat="0" applyBorder="0" applyAlignment="0" applyProtection="0"/>
    <xf numFmtId="278" fontId="163" fillId="26" borderId="0" applyNumberFormat="0" applyBorder="0" applyAlignment="0" applyProtection="0"/>
    <xf numFmtId="0" fontId="259" fillId="34" borderId="0" applyNumberFormat="0" applyBorder="0" applyAlignment="0" applyProtection="0"/>
    <xf numFmtId="0" fontId="163" fillId="26" borderId="0" applyNumberFormat="0" applyBorder="0" applyAlignment="0" applyProtection="0"/>
    <xf numFmtId="0" fontId="323" fillId="163" borderId="0" applyNumberFormat="0" applyBorder="0" applyAlignment="0" applyProtection="0"/>
    <xf numFmtId="278" fontId="323" fillId="163" borderId="0" applyNumberFormat="0" applyBorder="0" applyAlignment="0" applyProtection="0"/>
    <xf numFmtId="278" fontId="163" fillId="26" borderId="0" applyNumberFormat="0" applyBorder="0" applyAlignment="0" applyProtection="0"/>
    <xf numFmtId="195" fontId="163" fillId="26" borderId="0" applyNumberFormat="0" applyBorder="0" applyAlignment="0" applyProtection="0"/>
    <xf numFmtId="278" fontId="323" fillId="163" borderId="0" applyNumberFormat="0" applyBorder="0" applyAlignment="0" applyProtection="0"/>
    <xf numFmtId="0" fontId="323" fillId="163" borderId="0" applyNumberFormat="0" applyBorder="0" applyAlignment="0" applyProtection="0"/>
    <xf numFmtId="0" fontId="259" fillId="34" borderId="0" applyNumberFormat="0" applyBorder="0" applyAlignment="0" applyProtection="0"/>
    <xf numFmtId="278" fontId="323" fillId="163" borderId="0" applyNumberFormat="0" applyBorder="0" applyAlignment="0" applyProtection="0"/>
    <xf numFmtId="0" fontId="323" fillId="163" borderId="0" applyNumberFormat="0" applyBorder="0" applyAlignment="0" applyProtection="0"/>
    <xf numFmtId="0" fontId="163" fillId="26" borderId="0" applyNumberFormat="0" applyBorder="0" applyAlignment="0" applyProtection="0"/>
    <xf numFmtId="0" fontId="259" fillId="34" borderId="0" applyNumberFormat="0" applyBorder="0" applyAlignment="0" applyProtection="0"/>
    <xf numFmtId="278" fontId="323" fillId="163" borderId="0" applyNumberFormat="0" applyBorder="0" applyAlignment="0" applyProtection="0"/>
    <xf numFmtId="0" fontId="323" fillId="163" borderId="0" applyNumberFormat="0" applyBorder="0" applyAlignment="0" applyProtection="0"/>
    <xf numFmtId="0" fontId="323" fillId="163" borderId="0" applyNumberFormat="0" applyBorder="0" applyAlignment="0" applyProtection="0"/>
    <xf numFmtId="278" fontId="323" fillId="163" borderId="0" applyNumberFormat="0" applyBorder="0" applyAlignment="0" applyProtection="0"/>
    <xf numFmtId="0" fontId="80" fillId="20" borderId="5" applyNumberFormat="0" applyAlignment="0" applyProtection="0"/>
    <xf numFmtId="278" fontId="80" fillId="20" borderId="5" applyNumberFormat="0" applyAlignment="0" applyProtection="0"/>
    <xf numFmtId="278" fontId="31" fillId="20" borderId="5" applyNumberFormat="0" applyAlignment="0" applyProtection="0"/>
    <xf numFmtId="195" fontId="31" fillId="20" borderId="5" applyNumberFormat="0" applyAlignment="0" applyProtection="0"/>
    <xf numFmtId="0" fontId="31" fillId="20" borderId="5" applyNumberFormat="0" applyAlignment="0" applyProtection="0"/>
    <xf numFmtId="0" fontId="338" fillId="165" borderId="101" applyNumberFormat="0" applyAlignment="0" applyProtection="0"/>
    <xf numFmtId="0" fontId="31" fillId="20" borderId="5" applyNumberFormat="0" applyAlignment="0" applyProtection="0"/>
    <xf numFmtId="0" fontId="168" fillId="35" borderId="66" applyNumberFormat="0" applyAlignment="0" applyProtection="0"/>
    <xf numFmtId="0" fontId="338" fillId="165" borderId="101" applyNumberFormat="0" applyAlignment="0" applyProtection="0"/>
    <xf numFmtId="278" fontId="4" fillId="13" borderId="17"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174" fontId="4" fillId="0" borderId="0" applyFont="0" applyFill="0" applyBorder="0" applyAlignment="0" applyProtection="0"/>
    <xf numFmtId="0" fontId="30" fillId="19" borderId="5" applyNumberFormat="0" applyAlignment="0" applyProtection="0"/>
    <xf numFmtId="0" fontId="260" fillId="113" borderId="66" applyNumberFormat="0" applyAlignment="0" applyProtection="0"/>
    <xf numFmtId="278" fontId="260" fillId="113" borderId="66" applyNumberFormat="0" applyAlignment="0" applyProtection="0"/>
    <xf numFmtId="278" fontId="260" fillId="113" borderId="66" applyNumberFormat="0" applyAlignment="0" applyProtection="0"/>
    <xf numFmtId="0" fontId="339" fillId="166" borderId="101" applyNumberFormat="0" applyAlignment="0" applyProtection="0"/>
    <xf numFmtId="278" fontId="37" fillId="19" borderId="5" applyNumberFormat="0" applyAlignment="0" applyProtection="0"/>
    <xf numFmtId="0" fontId="37" fillId="19" borderId="5" applyNumberFormat="0" applyAlignment="0" applyProtection="0"/>
    <xf numFmtId="278" fontId="164" fillId="73" borderId="5" applyNumberFormat="0" applyAlignment="0" applyProtection="0"/>
    <xf numFmtId="195" fontId="164" fillId="73" borderId="5" applyNumberFormat="0" applyAlignment="0" applyProtection="0"/>
    <xf numFmtId="0" fontId="37" fillId="19" borderId="5" applyNumberFormat="0" applyAlignment="0" applyProtection="0"/>
    <xf numFmtId="0" fontId="164" fillId="73" borderId="5" applyNumberFormat="0" applyAlignment="0" applyProtection="0"/>
    <xf numFmtId="0" fontId="164" fillId="73" borderId="5" applyNumberFormat="0" applyAlignment="0" applyProtection="0"/>
    <xf numFmtId="0" fontId="37" fillId="19" borderId="5" applyNumberFormat="0" applyAlignment="0" applyProtection="0"/>
    <xf numFmtId="278" fontId="37" fillId="19" borderId="5" applyNumberFormat="0" applyAlignment="0" applyProtection="0"/>
    <xf numFmtId="278" fontId="260" fillId="113" borderId="66" applyNumberFormat="0" applyAlignment="0" applyProtection="0"/>
    <xf numFmtId="0" fontId="164" fillId="73" borderId="5" applyNumberFormat="0" applyAlignment="0" applyProtection="0"/>
    <xf numFmtId="195" fontId="260" fillId="113" borderId="66" applyNumberFormat="0" applyAlignment="0" applyProtection="0"/>
    <xf numFmtId="278" fontId="37" fillId="19" borderId="5" applyNumberFormat="0" applyAlignment="0" applyProtection="0"/>
    <xf numFmtId="0" fontId="260" fillId="113" borderId="66" applyNumberFormat="0" applyAlignment="0" applyProtection="0"/>
    <xf numFmtId="0" fontId="37" fillId="19" borderId="5" applyNumberFormat="0" applyAlignment="0" applyProtection="0"/>
    <xf numFmtId="0" fontId="37" fillId="19" borderId="5" applyNumberFormat="0" applyAlignment="0" applyProtection="0"/>
    <xf numFmtId="278" fontId="37" fillId="19" borderId="5" applyNumberFormat="0" applyAlignment="0" applyProtection="0"/>
    <xf numFmtId="0" fontId="260" fillId="113" borderId="66" applyNumberFormat="0" applyAlignment="0" applyProtection="0"/>
    <xf numFmtId="278" fontId="164" fillId="73" borderId="5" applyNumberFormat="0" applyAlignment="0" applyProtection="0"/>
    <xf numFmtId="0" fontId="260" fillId="113" borderId="66" applyNumberFormat="0" applyAlignment="0" applyProtection="0"/>
    <xf numFmtId="0" fontId="164" fillId="73" borderId="5" applyNumberFormat="0" applyAlignment="0" applyProtection="0"/>
    <xf numFmtId="0" fontId="164" fillId="125" borderId="5" applyNumberFormat="0" applyAlignment="0" applyProtection="0"/>
    <xf numFmtId="0" fontId="260" fillId="113" borderId="66" applyNumberFormat="0" applyAlignment="0" applyProtection="0"/>
    <xf numFmtId="278" fontId="260" fillId="113" borderId="66" applyNumberFormat="0" applyAlignment="0" applyProtection="0"/>
    <xf numFmtId="278" fontId="164" fillId="73" borderId="5" applyNumberFormat="0" applyAlignment="0" applyProtection="0"/>
    <xf numFmtId="0" fontId="164" fillId="73" borderId="5" applyNumberFormat="0" applyAlignment="0" applyProtection="0"/>
    <xf numFmtId="195" fontId="164" fillId="73" borderId="5" applyNumberFormat="0" applyAlignment="0" applyProtection="0"/>
    <xf numFmtId="278" fontId="260" fillId="113" borderId="66" applyNumberFormat="0" applyAlignment="0" applyProtection="0"/>
    <xf numFmtId="0" fontId="260" fillId="113" borderId="66" applyNumberFormat="0" applyAlignment="0" applyProtection="0"/>
    <xf numFmtId="0" fontId="260" fillId="113" borderId="66" applyNumberFormat="0" applyAlignment="0" applyProtection="0"/>
    <xf numFmtId="278" fontId="260" fillId="113" borderId="66" applyNumberFormat="0" applyAlignment="0" applyProtection="0"/>
    <xf numFmtId="0" fontId="260" fillId="113" borderId="66" applyNumberFormat="0" applyAlignment="0" applyProtection="0"/>
    <xf numFmtId="0" fontId="164" fillId="73" borderId="5" applyNumberFormat="0" applyAlignment="0" applyProtection="0"/>
    <xf numFmtId="0" fontId="260" fillId="113" borderId="66" applyNumberFormat="0" applyAlignment="0" applyProtection="0"/>
    <xf numFmtId="278" fontId="260" fillId="113" borderId="66" applyNumberFormat="0" applyAlignment="0" applyProtection="0"/>
    <xf numFmtId="0" fontId="260" fillId="113" borderId="66" applyNumberFormat="0" applyAlignment="0" applyProtection="0"/>
    <xf numFmtId="278" fontId="260" fillId="113" borderId="66" applyNumberFormat="0" applyAlignment="0" applyProtection="0"/>
    <xf numFmtId="0" fontId="46" fillId="104" borderId="10" applyNumberFormat="0" applyAlignment="0" applyProtection="0"/>
    <xf numFmtId="278" fontId="46" fillId="104" borderId="10" applyNumberFormat="0" applyAlignment="0" applyProtection="0"/>
    <xf numFmtId="278" fontId="46" fillId="104" borderId="10" applyNumberFormat="0" applyAlignment="0" applyProtection="0"/>
    <xf numFmtId="0" fontId="340" fillId="167" borderId="104" applyNumberFormat="0" applyAlignment="0" applyProtection="0"/>
    <xf numFmtId="278" fontId="39" fillId="40" borderId="10" applyNumberFormat="0" applyAlignment="0" applyProtection="0"/>
    <xf numFmtId="278" fontId="46" fillId="27" borderId="10" applyNumberFormat="0" applyAlignment="0" applyProtection="0"/>
    <xf numFmtId="195" fontId="46" fillId="27" borderId="10" applyNumberFormat="0" applyAlignment="0" applyProtection="0"/>
    <xf numFmtId="0" fontId="46" fillId="27" borderId="10" applyNumberFormat="0" applyAlignment="0" applyProtection="0"/>
    <xf numFmtId="0" fontId="39" fillId="40" borderId="10" applyNumberFormat="0" applyAlignment="0" applyProtection="0"/>
    <xf numFmtId="278" fontId="39" fillId="40" borderId="10" applyNumberFormat="0" applyAlignment="0" applyProtection="0"/>
    <xf numFmtId="278" fontId="46" fillId="104" borderId="10" applyNumberFormat="0" applyAlignment="0" applyProtection="0"/>
    <xf numFmtId="195" fontId="46" fillId="104" borderId="10" applyNumberFormat="0" applyAlignment="0" applyProtection="0"/>
    <xf numFmtId="0" fontId="39" fillId="40" borderId="10" applyNumberFormat="0" applyAlignment="0" applyProtection="0"/>
    <xf numFmtId="0" fontId="39" fillId="40" borderId="10" applyNumberFormat="0" applyAlignment="0" applyProtection="0"/>
    <xf numFmtId="278" fontId="39" fillId="40" borderId="10" applyNumberFormat="0" applyAlignment="0" applyProtection="0"/>
    <xf numFmtId="278" fontId="46" fillId="27" borderId="10" applyNumberFormat="0" applyAlignment="0" applyProtection="0"/>
    <xf numFmtId="0" fontId="46" fillId="104" borderId="10" applyNumberFormat="0" applyAlignment="0" applyProtection="0"/>
    <xf numFmtId="0" fontId="46" fillId="27" borderId="10" applyNumberFormat="0" applyAlignment="0" applyProtection="0"/>
    <xf numFmtId="0" fontId="46" fillId="104" borderId="10" applyNumberFormat="0" applyAlignment="0" applyProtection="0"/>
    <xf numFmtId="278" fontId="46" fillId="104" borderId="10" applyNumberFormat="0" applyAlignment="0" applyProtection="0"/>
    <xf numFmtId="278" fontId="46" fillId="27" borderId="10" applyNumberFormat="0" applyAlignment="0" applyProtection="0"/>
    <xf numFmtId="195" fontId="46" fillId="27" borderId="10" applyNumberFormat="0" applyAlignment="0" applyProtection="0"/>
    <xf numFmtId="278" fontId="46" fillId="104" borderId="10" applyNumberFormat="0" applyAlignment="0" applyProtection="0"/>
    <xf numFmtId="0" fontId="46" fillId="104" borderId="10" applyNumberFormat="0" applyAlignment="0" applyProtection="0"/>
    <xf numFmtId="278" fontId="46" fillId="104" borderId="10" applyNumberFormat="0" applyAlignment="0" applyProtection="0"/>
    <xf numFmtId="0" fontId="46" fillId="104" borderId="10" applyNumberFormat="0" applyAlignment="0" applyProtection="0"/>
    <xf numFmtId="0" fontId="46" fillId="27" borderId="10" applyNumberFormat="0" applyAlignment="0" applyProtection="0"/>
    <xf numFmtId="0" fontId="46" fillId="104" borderId="10" applyNumberFormat="0" applyAlignment="0" applyProtection="0"/>
    <xf numFmtId="278" fontId="46" fillId="104" borderId="10" applyNumberFormat="0" applyAlignment="0" applyProtection="0"/>
    <xf numFmtId="0" fontId="46" fillId="104" borderId="10" applyNumberFormat="0" applyAlignment="0" applyProtection="0"/>
    <xf numFmtId="278" fontId="46" fillId="104" borderId="10" applyNumberFormat="0" applyAlignment="0" applyProtection="0"/>
    <xf numFmtId="0" fontId="130" fillId="0" borderId="0" applyNumberFormat="0" applyFill="0" applyBorder="0" applyAlignment="0" applyProtection="0"/>
    <xf numFmtId="278" fontId="130" fillId="0" borderId="0" applyNumberFormat="0" applyFill="0" applyBorder="0" applyAlignment="0" applyProtection="0"/>
    <xf numFmtId="278" fontId="170" fillId="0" borderId="0" applyNumberFormat="0" applyFill="0" applyBorder="0" applyAlignment="0" applyProtection="0"/>
    <xf numFmtId="195" fontId="170" fillId="0" borderId="0" applyNumberFormat="0" applyFill="0" applyBorder="0" applyAlignment="0" applyProtection="0"/>
    <xf numFmtId="278" fontId="170" fillId="0" borderId="0" applyNumberFormat="0" applyFill="0" applyBorder="0" applyAlignment="0" applyProtection="0"/>
    <xf numFmtId="291" fontId="341" fillId="0" borderId="0">
      <protection locked="0"/>
    </xf>
    <xf numFmtId="278" fontId="206" fillId="0" borderId="27" applyNumberFormat="0" applyFill="0" applyAlignment="0" applyProtection="0"/>
    <xf numFmtId="195" fontId="206" fillId="0" borderId="27" applyNumberFormat="0" applyFill="0" applyAlignment="0" applyProtection="0"/>
    <xf numFmtId="278" fontId="206" fillId="0" borderId="27" applyNumberFormat="0" applyFill="0" applyAlignment="0" applyProtection="0"/>
    <xf numFmtId="0" fontId="342" fillId="0" borderId="98" applyNumberFormat="0" applyFill="0" applyAlignment="0" applyProtection="0"/>
    <xf numFmtId="0" fontId="4" fillId="34" borderId="17" applyNumberFormat="0" applyFont="0" applyAlignment="0" applyProtection="0"/>
    <xf numFmtId="0" fontId="342" fillId="0" borderId="98" applyNumberFormat="0" applyFill="0" applyAlignment="0" applyProtection="0"/>
    <xf numFmtId="291" fontId="341" fillId="0" borderId="0">
      <protection locked="0"/>
    </xf>
    <xf numFmtId="278" fontId="207" fillId="0" borderId="28" applyNumberFormat="0" applyFill="0" applyAlignment="0" applyProtection="0"/>
    <xf numFmtId="195" fontId="207" fillId="0" borderId="28" applyNumberFormat="0" applyFill="0" applyAlignment="0" applyProtection="0"/>
    <xf numFmtId="278" fontId="207" fillId="0" borderId="28" applyNumberFormat="0" applyFill="0" applyAlignment="0" applyProtection="0"/>
    <xf numFmtId="0" fontId="343" fillId="0" borderId="99" applyNumberFormat="0" applyFill="0" applyAlignment="0" applyProtection="0"/>
    <xf numFmtId="0" fontId="166" fillId="0" borderId="71" applyNumberFormat="0" applyFill="0" applyAlignment="0" applyProtection="0"/>
    <xf numFmtId="0" fontId="343" fillId="0" borderId="99" applyNumberFormat="0" applyFill="0" applyAlignment="0" applyProtection="0"/>
    <xf numFmtId="0" fontId="84" fillId="0" borderId="29" applyNumberFormat="0" applyFill="0" applyAlignment="0" applyProtection="0"/>
    <xf numFmtId="278" fontId="84" fillId="0" borderId="29" applyNumberFormat="0" applyFill="0" applyAlignment="0" applyProtection="0"/>
    <xf numFmtId="278" fontId="208" fillId="0" borderId="29" applyNumberFormat="0" applyFill="0" applyAlignment="0" applyProtection="0"/>
    <xf numFmtId="195" fontId="208" fillId="0" borderId="29" applyNumberFormat="0" applyFill="0" applyAlignment="0" applyProtection="0"/>
    <xf numFmtId="278" fontId="208" fillId="0" borderId="29" applyNumberFormat="0" applyFill="0" applyAlignment="0" applyProtection="0"/>
    <xf numFmtId="0" fontId="344" fillId="0" borderId="100" applyNumberFormat="0" applyFill="0" applyAlignment="0" applyProtection="0"/>
    <xf numFmtId="0" fontId="167" fillId="0" borderId="76" applyNumberFormat="0" applyFill="0" applyAlignment="0" applyProtection="0"/>
    <xf numFmtId="0" fontId="344" fillId="0" borderId="100" applyNumberFormat="0" applyFill="0" applyAlignment="0" applyProtection="0"/>
    <xf numFmtId="0" fontId="84" fillId="0" borderId="0" applyNumberFormat="0" applyFill="0" applyBorder="0" applyAlignment="0" applyProtection="0"/>
    <xf numFmtId="278" fontId="84" fillId="0" borderId="0" applyNumberFormat="0" applyFill="0" applyBorder="0" applyAlignment="0" applyProtection="0"/>
    <xf numFmtId="278" fontId="208" fillId="0" borderId="0" applyNumberFormat="0" applyFill="0" applyBorder="0" applyAlignment="0" applyProtection="0"/>
    <xf numFmtId="195" fontId="208" fillId="0" borderId="0" applyNumberFormat="0" applyFill="0" applyBorder="0" applyAlignment="0" applyProtection="0"/>
    <xf numFmtId="278" fontId="208" fillId="0" borderId="0" applyNumberFormat="0" applyFill="0" applyBorder="0" applyAlignment="0" applyProtection="0"/>
    <xf numFmtId="0" fontId="344" fillId="0" borderId="0" applyNumberFormat="0" applyFill="0" applyBorder="0" applyAlignment="0" applyProtection="0"/>
    <xf numFmtId="0" fontId="344" fillId="0" borderId="0" applyNumberFormat="0" applyFill="0" applyBorder="0" applyAlignment="0" applyProtection="0"/>
    <xf numFmtId="216" fontId="174"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278" fontId="217" fillId="0" borderId="0"/>
    <xf numFmtId="278" fontId="279" fillId="0" borderId="0"/>
    <xf numFmtId="291" fontId="345" fillId="0" borderId="0">
      <protection locked="0"/>
    </xf>
    <xf numFmtId="0" fontId="179" fillId="0" borderId="0"/>
    <xf numFmtId="278" fontId="179" fillId="0" borderId="0"/>
    <xf numFmtId="278" fontId="179" fillId="0" borderId="0"/>
    <xf numFmtId="195" fontId="179" fillId="0" borderId="0"/>
    <xf numFmtId="278" fontId="179" fillId="0" borderId="0"/>
    <xf numFmtId="0" fontId="179" fillId="0" borderId="0"/>
    <xf numFmtId="278" fontId="45" fillId="3" borderId="14">
      <alignment horizontal="center" vertical="center"/>
    </xf>
    <xf numFmtId="0" fontId="45" fillId="3" borderId="14">
      <alignment horizontal="center" vertical="center"/>
    </xf>
    <xf numFmtId="226" fontId="212" fillId="0" borderId="49" applyFill="0" applyProtection="0"/>
    <xf numFmtId="278" fontId="213" fillId="3" borderId="0">
      <alignment vertical="center" wrapText="1"/>
    </xf>
    <xf numFmtId="37" fontId="216" fillId="3" borderId="2" applyFill="0" applyBorder="0" applyProtection="0"/>
    <xf numFmtId="291" fontId="345" fillId="0" borderId="0">
      <protection locked="0"/>
    </xf>
    <xf numFmtId="193" fontId="4" fillId="0" borderId="0" applyFont="0" applyFill="0" applyBorder="0" applyAlignment="0" applyProtection="0"/>
    <xf numFmtId="0" fontId="217" fillId="0" borderId="15"/>
    <xf numFmtId="278" fontId="4" fillId="0" borderId="0" applyNumberFormat="0" applyFont="0" applyFill="0" applyBorder="0" applyAlignment="0" applyProtection="0"/>
    <xf numFmtId="278" fontId="4" fillId="0" borderId="0" applyNumberFormat="0" applyFont="0" applyFill="0" applyBorder="0" applyAlignment="0" applyProtection="0"/>
    <xf numFmtId="278" fontId="4" fillId="0" borderId="0" applyNumberFormat="0" applyFont="0" applyFill="0" applyBorder="0" applyAlignment="0" applyProtection="0"/>
    <xf numFmtId="278" fontId="4" fillId="0" borderId="0" applyNumberFormat="0" applyFont="0" applyFill="0" applyBorder="0" applyAlignment="0" applyProtection="0"/>
    <xf numFmtId="278" fontId="4" fillId="0" borderId="0" applyNumberFormat="0" applyFont="0" applyFill="0" applyBorder="0" applyAlignment="0" applyProtection="0"/>
    <xf numFmtId="278" fontId="4" fillId="0" borderId="0" applyNumberFormat="0" applyFont="0" applyFill="0" applyBorder="0" applyAlignment="0" applyProtection="0"/>
    <xf numFmtId="278" fontId="153" fillId="2" borderId="0" applyFill="0"/>
    <xf numFmtId="278" fontId="153" fillId="2" borderId="0" applyFill="0"/>
    <xf numFmtId="15" fontId="6" fillId="0" borderId="0">
      <alignment horizontal="right" vertical="center"/>
    </xf>
    <xf numFmtId="0" fontId="238" fillId="0" borderId="0">
      <protection locked="0"/>
    </xf>
    <xf numFmtId="278" fontId="238" fillId="0" borderId="0">
      <protection locked="0"/>
    </xf>
    <xf numFmtId="15" fontId="6" fillId="0" borderId="0">
      <alignment horizontal="right" vertical="center"/>
    </xf>
    <xf numFmtId="15" fontId="6" fillId="0" borderId="0">
      <alignment horizontal="right" vertical="center"/>
    </xf>
    <xf numFmtId="15" fontId="6" fillId="0" borderId="0">
      <alignment horizontal="right" vertical="center"/>
    </xf>
    <xf numFmtId="15" fontId="6" fillId="0" borderId="0">
      <alignment horizontal="right" vertical="center"/>
    </xf>
    <xf numFmtId="15" fontId="6" fillId="0" borderId="0">
      <alignment horizontal="right" vertical="center"/>
    </xf>
    <xf numFmtId="0" fontId="49" fillId="34" borderId="66" applyNumberFormat="0" applyFont="0" applyAlignment="0" applyProtection="0"/>
    <xf numFmtId="15" fontId="6" fillId="0" borderId="0">
      <alignment horizontal="right" vertical="center"/>
    </xf>
    <xf numFmtId="15" fontId="6" fillId="0" borderId="0">
      <alignment horizontal="right" vertical="center"/>
    </xf>
    <xf numFmtId="15" fontId="6" fillId="0" borderId="0">
      <alignment horizontal="right" vertical="center"/>
    </xf>
    <xf numFmtId="15" fontId="6" fillId="0" borderId="0">
      <alignment horizontal="right" vertical="center"/>
    </xf>
    <xf numFmtId="15" fontId="6" fillId="0" borderId="0">
      <alignment horizontal="right" vertical="center"/>
    </xf>
    <xf numFmtId="15" fontId="218" fillId="0" borderId="62" applyFont="0" applyFill="0" applyBorder="0" applyAlignment="0">
      <alignment horizontal="centerContinuous"/>
    </xf>
    <xf numFmtId="229" fontId="218" fillId="0" borderId="62" applyFont="0" applyFill="0" applyBorder="0" applyAlignment="0">
      <alignment horizontal="centerContinuous"/>
    </xf>
    <xf numFmtId="8" fontId="51" fillId="0" borderId="0" applyFont="0" applyFill="0" applyBorder="0" applyAlignment="0" applyProtection="0"/>
    <xf numFmtId="254" fontId="20" fillId="0" borderId="0" applyFont="0" applyFill="0" applyBorder="0" applyAlignment="0" applyProtection="0"/>
    <xf numFmtId="260" fontId="280" fillId="0" borderId="0" applyFont="0" applyFill="0" applyBorder="0" applyAlignment="0" applyProtection="0"/>
    <xf numFmtId="42" fontId="51" fillId="0" borderId="0" applyFont="0" applyFill="0" applyBorder="0" applyAlignment="0" applyProtection="0"/>
    <xf numFmtId="255" fontId="20" fillId="0" borderId="0" applyFont="0" applyFill="0" applyBorder="0" applyAlignment="0" applyProtection="0"/>
    <xf numFmtId="261" fontId="280" fillId="0" borderId="0" applyFont="0" applyFill="0" applyBorder="0" applyAlignment="0" applyProtection="0"/>
    <xf numFmtId="228" fontId="212" fillId="0" borderId="49" applyFill="0" applyProtection="0"/>
    <xf numFmtId="278" fontId="65" fillId="49" borderId="0" applyNumberFormat="0" applyBorder="0" applyAlignment="0" applyProtection="0"/>
    <xf numFmtId="278" fontId="65" fillId="49" borderId="0" applyNumberFormat="0" applyBorder="0" applyAlignment="0" applyProtection="0"/>
    <xf numFmtId="278" fontId="65" fillId="49" borderId="0" applyNumberFormat="0" applyBorder="0" applyAlignment="0" applyProtection="0"/>
    <xf numFmtId="195" fontId="39" fillId="40" borderId="10" applyNumberFormat="0" applyAlignment="0" applyProtection="0"/>
    <xf numFmtId="0" fontId="340" fillId="167" borderId="104" applyNumberFormat="0" applyAlignment="0" applyProtection="0"/>
    <xf numFmtId="195" fontId="53" fillId="43" borderId="0" applyNumberFormat="0" applyBorder="0" applyAlignment="0" applyProtection="0"/>
    <xf numFmtId="278" fontId="53" fillId="43" borderId="0" applyNumberFormat="0" applyBorder="0" applyAlignment="0" applyProtection="0"/>
    <xf numFmtId="278" fontId="53" fillId="43" borderId="0" applyNumberFormat="0" applyBorder="0" applyAlignment="0" applyProtection="0"/>
    <xf numFmtId="0" fontId="53" fillId="114" borderId="0" applyNumberFormat="0" applyBorder="0" applyAlignment="0" applyProtection="0"/>
    <xf numFmtId="0" fontId="53" fillId="43" borderId="0" applyNumberFormat="0" applyBorder="0" applyAlignment="0" applyProtection="0"/>
    <xf numFmtId="195" fontId="53" fillId="114" borderId="0" applyNumberFormat="0" applyBorder="0" applyAlignment="0" applyProtection="0"/>
    <xf numFmtId="278" fontId="53" fillId="114" borderId="0" applyNumberFormat="0" applyBorder="0" applyAlignment="0" applyProtection="0"/>
    <xf numFmtId="278" fontId="53" fillId="114" borderId="0" applyNumberFormat="0" applyBorder="0" applyAlignment="0" applyProtection="0"/>
    <xf numFmtId="0" fontId="53" fillId="114" borderId="0" applyNumberFormat="0" applyBorder="0" applyAlignment="0" applyProtection="0"/>
    <xf numFmtId="0" fontId="53" fillId="114" borderId="0" applyNumberFormat="0" applyBorder="0" applyAlignment="0" applyProtection="0"/>
    <xf numFmtId="278" fontId="53" fillId="114" borderId="0" applyNumberFormat="0" applyBorder="0" applyAlignment="0" applyProtection="0"/>
    <xf numFmtId="278" fontId="53" fillId="43" borderId="0" applyNumberFormat="0" applyBorder="0" applyAlignment="0" applyProtection="0"/>
    <xf numFmtId="0" fontId="53" fillId="43" borderId="0" applyNumberFormat="0" applyBorder="0" applyAlignment="0" applyProtection="0"/>
    <xf numFmtId="0" fontId="53" fillId="114" borderId="0" applyNumberFormat="0" applyBorder="0" applyAlignment="0" applyProtection="0"/>
    <xf numFmtId="278" fontId="53" fillId="114" borderId="0" applyNumberFormat="0" applyBorder="0" applyAlignment="0" applyProtection="0"/>
    <xf numFmtId="278" fontId="53" fillId="43" borderId="0" applyNumberFormat="0" applyBorder="0" applyAlignment="0" applyProtection="0"/>
    <xf numFmtId="195" fontId="53" fillId="43" borderId="0" applyNumberFormat="0" applyBorder="0" applyAlignment="0" applyProtection="0"/>
    <xf numFmtId="278" fontId="53" fillId="114" borderId="0" applyNumberFormat="0" applyBorder="0" applyAlignment="0" applyProtection="0"/>
    <xf numFmtId="195" fontId="53" fillId="44" borderId="0" applyNumberFormat="0" applyBorder="0" applyAlignment="0" applyProtection="0"/>
    <xf numFmtId="278" fontId="53" fillId="44" borderId="0" applyNumberFormat="0" applyBorder="0" applyAlignment="0" applyProtection="0"/>
    <xf numFmtId="278" fontId="53" fillId="44" borderId="0" applyNumberFormat="0" applyBorder="0" applyAlignment="0" applyProtection="0"/>
    <xf numFmtId="0" fontId="53" fillId="115" borderId="0" applyNumberFormat="0" applyBorder="0" applyAlignment="0" applyProtection="0"/>
    <xf numFmtId="0" fontId="53" fillId="44" borderId="0" applyNumberFormat="0" applyBorder="0" applyAlignment="0" applyProtection="0"/>
    <xf numFmtId="195" fontId="53" fillId="115" borderId="0" applyNumberFormat="0" applyBorder="0" applyAlignment="0" applyProtection="0"/>
    <xf numFmtId="278" fontId="53" fillId="115" borderId="0" applyNumberFormat="0" applyBorder="0" applyAlignment="0" applyProtection="0"/>
    <xf numFmtId="278" fontId="53" fillId="115" borderId="0" applyNumberFormat="0" applyBorder="0" applyAlignment="0" applyProtection="0"/>
    <xf numFmtId="0" fontId="53" fillId="115" borderId="0" applyNumberFormat="0" applyBorder="0" applyAlignment="0" applyProtection="0"/>
    <xf numFmtId="0" fontId="53" fillId="115" borderId="0" applyNumberFormat="0" applyBorder="0" applyAlignment="0" applyProtection="0"/>
    <xf numFmtId="278" fontId="53" fillId="115" borderId="0" applyNumberFormat="0" applyBorder="0" applyAlignment="0" applyProtection="0"/>
    <xf numFmtId="278" fontId="53" fillId="44" borderId="0" applyNumberFormat="0" applyBorder="0" applyAlignment="0" applyProtection="0"/>
    <xf numFmtId="0" fontId="53" fillId="44" borderId="0" applyNumberFormat="0" applyBorder="0" applyAlignment="0" applyProtection="0"/>
    <xf numFmtId="0" fontId="53" fillId="115" borderId="0" applyNumberFormat="0" applyBorder="0" applyAlignment="0" applyProtection="0"/>
    <xf numFmtId="278" fontId="53" fillId="115" borderId="0" applyNumberFormat="0" applyBorder="0" applyAlignment="0" applyProtection="0"/>
    <xf numFmtId="278" fontId="53" fillId="44" borderId="0" applyNumberFormat="0" applyBorder="0" applyAlignment="0" applyProtection="0"/>
    <xf numFmtId="195" fontId="53" fillId="44" borderId="0" applyNumberFormat="0" applyBorder="0" applyAlignment="0" applyProtection="0"/>
    <xf numFmtId="278" fontId="53" fillId="115" borderId="0" applyNumberFormat="0" applyBorder="0" applyAlignment="0" applyProtection="0"/>
    <xf numFmtId="278" fontId="53" fillId="45" borderId="0" applyNumberFormat="0" applyBorder="0" applyAlignment="0" applyProtection="0"/>
    <xf numFmtId="195" fontId="53" fillId="45" borderId="0" applyNumberFormat="0" applyBorder="0" applyAlignment="0" applyProtection="0"/>
    <xf numFmtId="37" fontId="49" fillId="0" borderId="4">
      <alignment horizontal="right" vertical="top" wrapText="1"/>
      <protection locked="0"/>
    </xf>
    <xf numFmtId="37" fontId="49" fillId="0" borderId="4">
      <alignment horizontal="right" vertical="top" wrapText="1"/>
      <protection locked="0"/>
    </xf>
    <xf numFmtId="37" fontId="49" fillId="0" borderId="4">
      <alignment horizontal="right" vertical="top" wrapText="1"/>
      <protection locked="0"/>
    </xf>
    <xf numFmtId="37" fontId="49" fillId="0" borderId="4">
      <alignment horizontal="right" vertical="top" wrapText="1"/>
      <protection locked="0"/>
    </xf>
    <xf numFmtId="37" fontId="49" fillId="0" borderId="4">
      <alignment horizontal="right" vertical="top" wrapText="1"/>
      <protection locked="0"/>
    </xf>
    <xf numFmtId="37" fontId="49" fillId="0" borderId="4">
      <alignment horizontal="right" vertical="top" wrapText="1"/>
      <protection locked="0"/>
    </xf>
    <xf numFmtId="37" fontId="49" fillId="0" borderId="4">
      <alignment horizontal="right" vertical="top" wrapText="1"/>
      <protection locked="0"/>
    </xf>
    <xf numFmtId="37" fontId="49" fillId="0" borderId="4">
      <alignment horizontal="right" vertical="top" wrapText="1"/>
      <protection locked="0"/>
    </xf>
    <xf numFmtId="37" fontId="49" fillId="0" borderId="4">
      <alignment horizontal="right" vertical="top" wrapText="1"/>
      <protection locked="0"/>
    </xf>
    <xf numFmtId="37" fontId="49" fillId="0" borderId="4">
      <alignment horizontal="right" vertical="top" wrapText="1"/>
      <protection locked="0"/>
    </xf>
    <xf numFmtId="278" fontId="4" fillId="0" borderId="0" applyFont="0" applyFill="0" applyBorder="0" applyAlignment="0" applyProtection="0"/>
    <xf numFmtId="215" fontId="4" fillId="0" borderId="0" applyFont="0" applyFill="0" applyBorder="0" applyAlignment="0" applyProtection="0"/>
    <xf numFmtId="278" fontId="4" fillId="0" borderId="0" applyFont="0" applyFill="0" applyBorder="0" applyAlignment="0" applyProtection="0"/>
    <xf numFmtId="278" fontId="4" fillId="0" borderId="0" applyFont="0" applyFill="0" applyBorder="0" applyAlignment="0" applyProtection="0"/>
    <xf numFmtId="278" fontId="4" fillId="0" borderId="0" applyFont="0" applyFill="0" applyBorder="0" applyAlignment="0" applyProtection="0"/>
    <xf numFmtId="278" fontId="4" fillId="0" borderId="0" applyFont="0" applyFill="0" applyBorder="0" applyAlignment="0" applyProtection="0"/>
    <xf numFmtId="195" fontId="4" fillId="0" borderId="0" applyFont="0" applyFill="0" applyBorder="0" applyAlignment="0" applyProtection="0"/>
    <xf numFmtId="278"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278" fontId="4" fillId="0" borderId="0" applyFont="0" applyFill="0" applyBorder="0" applyAlignment="0" applyProtection="0"/>
    <xf numFmtId="278" fontId="4" fillId="0" borderId="0" applyFont="0" applyFill="0" applyBorder="0" applyAlignment="0" applyProtection="0"/>
    <xf numFmtId="195" fontId="4" fillId="0" borderId="0" applyFont="0" applyFill="0" applyBorder="0" applyAlignment="0" applyProtection="0"/>
    <xf numFmtId="278" fontId="4" fillId="0" borderId="0" applyFont="0" applyFill="0" applyBorder="0" applyAlignment="0" applyProtection="0"/>
    <xf numFmtId="215" fontId="4" fillId="0" borderId="0" applyFont="0" applyFill="0" applyBorder="0" applyAlignment="0" applyProtection="0"/>
    <xf numFmtId="195" fontId="4" fillId="0" borderId="0" applyFont="0" applyFill="0" applyBorder="0" applyAlignment="0" applyProtection="0"/>
    <xf numFmtId="278" fontId="4" fillId="0" borderId="0" applyFont="0" applyFill="0" applyBorder="0" applyAlignment="0" applyProtection="0"/>
    <xf numFmtId="278" fontId="4" fillId="0" borderId="0" applyFont="0" applyFill="0" applyBorder="0" applyAlignment="0" applyProtection="0"/>
    <xf numFmtId="195" fontId="4" fillId="0" borderId="0" applyFont="0" applyFill="0" applyBorder="0" applyAlignment="0" applyProtection="0"/>
    <xf numFmtId="278" fontId="4" fillId="0" borderId="0" applyFont="0" applyFill="0" applyBorder="0" applyAlignment="0" applyProtection="0"/>
    <xf numFmtId="195" fontId="4" fillId="0" borderId="0" applyFont="0" applyFill="0" applyBorder="0" applyAlignment="0" applyProtection="0"/>
    <xf numFmtId="278" fontId="4" fillId="0" borderId="0" applyFont="0" applyFill="0" applyBorder="0" applyAlignment="0" applyProtection="0"/>
    <xf numFmtId="195" fontId="4" fillId="0" borderId="0" applyFont="0" applyFill="0" applyBorder="0" applyAlignment="0" applyProtection="0"/>
    <xf numFmtId="278" fontId="4" fillId="0" borderId="0" applyFont="0" applyFill="0" applyBorder="0" applyAlignment="0" applyProtection="0"/>
    <xf numFmtId="278" fontId="4" fillId="0" borderId="0" applyFont="0" applyFill="0" applyBorder="0" applyAlignment="0" applyProtection="0"/>
    <xf numFmtId="195" fontId="51" fillId="0" borderId="0" applyFont="0" applyFill="0" applyBorder="0" applyAlignment="0" applyProtection="0"/>
    <xf numFmtId="278" fontId="4" fillId="0" borderId="0" applyFont="0" applyFill="0" applyBorder="0" applyAlignment="0" applyProtection="0"/>
    <xf numFmtId="0" fontId="4" fillId="0" borderId="0"/>
    <xf numFmtId="278" fontId="4" fillId="0" borderId="0"/>
    <xf numFmtId="278" fontId="4" fillId="0" borderId="0"/>
    <xf numFmtId="278" fontId="54" fillId="3" borderId="14">
      <alignment horizontal="center" vertical="center"/>
    </xf>
    <xf numFmtId="0" fontId="54" fillId="3" borderId="14">
      <alignment horizontal="center" vertical="center"/>
    </xf>
    <xf numFmtId="278" fontId="54" fillId="3" borderId="14">
      <alignment horizontal="center" vertical="center"/>
    </xf>
    <xf numFmtId="0" fontId="54" fillId="3" borderId="14">
      <alignment horizontal="center" vertical="center"/>
    </xf>
    <xf numFmtId="278" fontId="54" fillId="3" borderId="14">
      <alignment horizontal="center" vertical="center"/>
    </xf>
    <xf numFmtId="0" fontId="54" fillId="3" borderId="14">
      <alignment horizontal="center" vertical="center"/>
    </xf>
    <xf numFmtId="278" fontId="54" fillId="3" borderId="14">
      <alignment horizontal="center" vertical="center"/>
    </xf>
    <xf numFmtId="0" fontId="54" fillId="3" borderId="14">
      <alignment horizontal="center" vertical="center"/>
    </xf>
    <xf numFmtId="278" fontId="54" fillId="3" borderId="14">
      <alignment horizontal="center" vertical="center"/>
    </xf>
    <xf numFmtId="0" fontId="54" fillId="3" borderId="14">
      <alignment horizontal="center" vertical="center"/>
    </xf>
    <xf numFmtId="278" fontId="55" fillId="38" borderId="14">
      <alignment horizontal="center"/>
    </xf>
    <xf numFmtId="0" fontId="55" fillId="38" borderId="14">
      <alignment horizontal="center"/>
    </xf>
    <xf numFmtId="278" fontId="56" fillId="39" borderId="14">
      <alignment horizontal="center" vertical="center"/>
    </xf>
    <xf numFmtId="0" fontId="56" fillId="39" borderId="14">
      <alignment horizontal="center" vertical="center"/>
    </xf>
    <xf numFmtId="278" fontId="56" fillId="39" borderId="14">
      <alignment horizontal="center" vertical="center"/>
    </xf>
    <xf numFmtId="0" fontId="56" fillId="39" borderId="14">
      <alignment horizontal="center" vertical="center"/>
    </xf>
    <xf numFmtId="278" fontId="57" fillId="39" borderId="14">
      <alignment horizontal="center" vertical="center"/>
    </xf>
    <xf numFmtId="0" fontId="57" fillId="39" borderId="14">
      <alignment horizontal="center" vertical="center"/>
    </xf>
    <xf numFmtId="278" fontId="58" fillId="48" borderId="18">
      <alignment horizontal="center" vertical="center"/>
    </xf>
    <xf numFmtId="0" fontId="58" fillId="48" borderId="18">
      <alignment horizontal="center" vertical="center"/>
    </xf>
    <xf numFmtId="0" fontId="346" fillId="0" borderId="0" applyNumberFormat="0" applyFill="0" applyBorder="0" applyAlignment="0" applyProtection="0"/>
    <xf numFmtId="278" fontId="59" fillId="0" borderId="0" applyNumberFormat="0" applyFill="0" applyBorder="0" applyAlignment="0" applyProtection="0"/>
    <xf numFmtId="278" fontId="59" fillId="0" borderId="0" applyNumberFormat="0" applyFill="0" applyBorder="0" applyAlignment="0" applyProtection="0"/>
    <xf numFmtId="278" fontId="309" fillId="0" borderId="0" applyNumberFormat="0" applyFill="0" applyBorder="0" applyAlignment="0" applyProtection="0"/>
    <xf numFmtId="0" fontId="309" fillId="0" borderId="0" applyNumberFormat="0" applyFill="0" applyBorder="0" applyAlignment="0" applyProtection="0"/>
    <xf numFmtId="278" fontId="59" fillId="0" borderId="0" applyNumberFormat="0" applyFill="0" applyBorder="0" applyAlignment="0" applyProtection="0"/>
    <xf numFmtId="0" fontId="59" fillId="0" borderId="0" applyNumberFormat="0" applyFill="0" applyBorder="0" applyAlignment="0" applyProtection="0"/>
    <xf numFmtId="0" fontId="346" fillId="0" borderId="0" applyNumberFormat="0" applyFill="0" applyBorder="0" applyAlignment="0" applyProtection="0"/>
    <xf numFmtId="0" fontId="346" fillId="0" borderId="0" applyNumberFormat="0" applyFill="0" applyBorder="0" applyAlignment="0" applyProtection="0"/>
    <xf numFmtId="0" fontId="346" fillId="0" borderId="0" applyNumberFormat="0" applyFill="0" applyBorder="0" applyAlignment="0" applyProtection="0"/>
    <xf numFmtId="0" fontId="346" fillId="0" borderId="0" applyNumberFormat="0" applyFill="0" applyBorder="0" applyAlignment="0" applyProtection="0"/>
    <xf numFmtId="0" fontId="346" fillId="0" borderId="0" applyNumberFormat="0" applyFill="0" applyBorder="0" applyAlignment="0" applyProtection="0"/>
    <xf numFmtId="168" fontId="3" fillId="0" borderId="0" applyFont="0" applyFill="0" applyBorder="0" applyAlignment="0" applyProtection="0"/>
    <xf numFmtId="168" fontId="158" fillId="0" borderId="0" applyFont="0" applyFill="0" applyBorder="0" applyAlignment="0" applyProtection="0"/>
    <xf numFmtId="0" fontId="5" fillId="193" borderId="15" applyNumberFormat="0" applyAlignment="0" applyProtection="0"/>
    <xf numFmtId="0" fontId="5" fillId="193" borderId="15" applyNumberFormat="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68" fontId="10" fillId="0" borderId="0" applyFont="0" applyFill="0" applyBorder="0" applyAlignment="0" applyProtection="0"/>
    <xf numFmtId="168" fontId="4" fillId="0" borderId="0" applyFont="0" applyFill="0" applyBorder="0" applyAlignment="0" applyProtection="0"/>
    <xf numFmtId="168" fontId="10" fillId="0" borderId="0" applyFont="0" applyFill="0" applyBorder="0" applyAlignment="0" applyProtection="0"/>
    <xf numFmtId="168" fontId="2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145" fillId="0" borderId="0" applyFont="0" applyFill="0" applyBorder="0" applyAlignment="0" applyProtection="0"/>
    <xf numFmtId="168" fontId="4" fillId="0" borderId="0" applyFont="0" applyFill="0" applyBorder="0" applyAlignment="0" applyProtection="0"/>
    <xf numFmtId="168" fontId="145" fillId="0" borderId="0" applyFont="0" applyFill="0" applyBorder="0" applyAlignment="0" applyProtection="0"/>
    <xf numFmtId="168" fontId="3"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4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45" fillId="0" borderId="0" applyFont="0" applyFill="0" applyBorder="0" applyAlignment="0" applyProtection="0"/>
    <xf numFmtId="1" fontId="180" fillId="90" borderId="61" applyNumberFormat="0" applyBorder="0" applyAlignment="0">
      <alignment horizontal="centerContinuous" vertical="center"/>
      <protection locked="0"/>
    </xf>
    <xf numFmtId="1" fontId="180" fillId="90" borderId="61" applyNumberFormat="0" applyBorder="0" applyAlignment="0">
      <alignment horizontal="centerContinuous" vertical="center"/>
      <protection locked="0"/>
    </xf>
    <xf numFmtId="1" fontId="180" fillId="90" borderId="61" applyNumberFormat="0" applyBorder="0" applyAlignment="0">
      <alignment horizontal="centerContinuous" vertical="center"/>
      <protection locked="0"/>
    </xf>
    <xf numFmtId="1" fontId="180" fillId="90" borderId="61" applyNumberFormat="0" applyBorder="0" applyAlignment="0">
      <alignment horizontal="centerContinuous" vertical="center"/>
      <protection locked="0"/>
    </xf>
    <xf numFmtId="0" fontId="134" fillId="0" borderId="0" applyNumberFormat="0" applyFill="0" applyBorder="0" applyAlignment="0" applyProtection="0"/>
    <xf numFmtId="278" fontId="134" fillId="0" borderId="0" applyNumberFormat="0" applyFill="0" applyBorder="0" applyAlignment="0" applyProtection="0"/>
    <xf numFmtId="278" fontId="60" fillId="0" borderId="0" applyNumberFormat="0" applyFill="0" applyBorder="0" applyAlignment="0" applyProtection="0"/>
    <xf numFmtId="195" fontId="60" fillId="0" borderId="0" applyNumberFormat="0" applyFill="0" applyBorder="0" applyAlignment="0" applyProtection="0"/>
    <xf numFmtId="0" fontId="347" fillId="0" borderId="0" applyNumberFormat="0" applyFill="0" applyBorder="0" applyAlignment="0" applyProtection="0"/>
    <xf numFmtId="0" fontId="266" fillId="0" borderId="0" applyNumberFormat="0" applyFill="0" applyBorder="0" applyAlignment="0" applyProtection="0"/>
    <xf numFmtId="0" fontId="347" fillId="0" borderId="0" applyNumberFormat="0" applyFill="0" applyBorder="0" applyAlignment="0" applyProtection="0"/>
    <xf numFmtId="292" fontId="238" fillId="0" borderId="0">
      <protection locked="0"/>
    </xf>
    <xf numFmtId="230" fontId="210" fillId="0" borderId="0">
      <protection locked="0"/>
    </xf>
    <xf numFmtId="278" fontId="17" fillId="0" borderId="0"/>
    <xf numFmtId="0" fontId="24" fillId="110" borderId="0" applyNumberFormat="0" applyBorder="0" applyAlignment="0" applyProtection="0"/>
    <xf numFmtId="278" fontId="24" fillId="110" borderId="0" applyNumberFormat="0" applyBorder="0" applyAlignment="0" applyProtection="0"/>
    <xf numFmtId="278" fontId="24" fillId="110" borderId="0" applyNumberFormat="0" applyBorder="0" applyAlignment="0" applyProtection="0"/>
    <xf numFmtId="0" fontId="348" fillId="162" borderId="0" applyNumberFormat="0" applyBorder="0" applyAlignment="0" applyProtection="0"/>
    <xf numFmtId="278" fontId="65" fillId="49" borderId="0" applyNumberFormat="0" applyBorder="0" applyAlignment="0" applyProtection="0"/>
    <xf numFmtId="278" fontId="64" fillId="86" borderId="0" applyNumberFormat="0" applyBorder="0" applyAlignment="0" applyProtection="0"/>
    <xf numFmtId="195" fontId="64" fillId="86" borderId="0" applyNumberFormat="0" applyBorder="0" applyAlignment="0" applyProtection="0"/>
    <xf numFmtId="0" fontId="64" fillId="86" borderId="0" applyNumberFormat="0" applyBorder="0" applyAlignment="0" applyProtection="0"/>
    <xf numFmtId="0" fontId="65" fillId="49" borderId="0" applyNumberFormat="0" applyBorder="0" applyAlignment="0" applyProtection="0"/>
    <xf numFmtId="278" fontId="65" fillId="49" borderId="0" applyNumberFormat="0" applyBorder="0" applyAlignment="0" applyProtection="0"/>
    <xf numFmtId="278" fontId="24" fillId="110" borderId="0" applyNumberFormat="0" applyBorder="0" applyAlignment="0" applyProtection="0"/>
    <xf numFmtId="195" fontId="24" fillId="110" borderId="0" applyNumberFormat="0" applyBorder="0" applyAlignment="0" applyProtection="0"/>
    <xf numFmtId="278" fontId="65" fillId="49" borderId="0" applyNumberFormat="0" applyBorder="0" applyAlignment="0" applyProtection="0"/>
    <xf numFmtId="0" fontId="24" fillId="110" borderId="0" applyNumberFormat="0" applyBorder="0" applyAlignment="0" applyProtection="0"/>
    <xf numFmtId="0" fontId="65" fillId="49" borderId="0" applyNumberFormat="0" applyBorder="0" applyAlignment="0" applyProtection="0"/>
    <xf numFmtId="0" fontId="322" fillId="162" borderId="0" applyNumberFormat="0" applyBorder="0" applyAlignment="0" applyProtection="0"/>
    <xf numFmtId="278" fontId="322" fillId="162" borderId="0" applyNumberFormat="0" applyBorder="0" applyAlignment="0" applyProtection="0"/>
    <xf numFmtId="0" fontId="65" fillId="49" borderId="0" applyNumberFormat="0" applyBorder="0" applyAlignment="0" applyProtection="0"/>
    <xf numFmtId="278" fontId="65" fillId="49" borderId="0" applyNumberFormat="0" applyBorder="0" applyAlignment="0" applyProtection="0"/>
    <xf numFmtId="278" fontId="64" fillId="86" borderId="0" applyNumberFormat="0" applyBorder="0" applyAlignment="0" applyProtection="0"/>
    <xf numFmtId="0" fontId="24" fillId="110" borderId="0" applyNumberFormat="0" applyBorder="0" applyAlignment="0" applyProtection="0"/>
    <xf numFmtId="0" fontId="64" fillId="86" borderId="0" applyNumberFormat="0" applyBorder="0" applyAlignment="0" applyProtection="0"/>
    <xf numFmtId="0" fontId="322" fillId="162" borderId="0" applyNumberFormat="0" applyBorder="0" applyAlignment="0" applyProtection="0"/>
    <xf numFmtId="278" fontId="322" fillId="162" borderId="0" applyNumberFormat="0" applyBorder="0" applyAlignment="0" applyProtection="0"/>
    <xf numFmtId="278" fontId="64" fillId="86" borderId="0" applyNumberFormat="0" applyBorder="0" applyAlignment="0" applyProtection="0"/>
    <xf numFmtId="195" fontId="64" fillId="86" borderId="0" applyNumberFormat="0" applyBorder="0" applyAlignment="0" applyProtection="0"/>
    <xf numFmtId="278" fontId="322" fillId="162" borderId="0" applyNumberFormat="0" applyBorder="0" applyAlignment="0" applyProtection="0"/>
    <xf numFmtId="0" fontId="322" fillId="162" borderId="0" applyNumberFormat="0" applyBorder="0" applyAlignment="0" applyProtection="0"/>
    <xf numFmtId="0" fontId="24" fillId="110" borderId="0" applyNumberFormat="0" applyBorder="0" applyAlignment="0" applyProtection="0"/>
    <xf numFmtId="278" fontId="322" fillId="162" borderId="0" applyNumberFormat="0" applyBorder="0" applyAlignment="0" applyProtection="0"/>
    <xf numFmtId="0" fontId="322" fillId="162" borderId="0" applyNumberFormat="0" applyBorder="0" applyAlignment="0" applyProtection="0"/>
    <xf numFmtId="0" fontId="64" fillId="86" borderId="0" applyNumberFormat="0" applyBorder="0" applyAlignment="0" applyProtection="0"/>
    <xf numFmtId="0" fontId="24" fillId="110" borderId="0" applyNumberFormat="0" applyBorder="0" applyAlignment="0" applyProtection="0"/>
    <xf numFmtId="278" fontId="322" fillId="162" borderId="0" applyNumberFormat="0" applyBorder="0" applyAlignment="0" applyProtection="0"/>
    <xf numFmtId="0" fontId="322" fillId="162" borderId="0" applyNumberFormat="0" applyBorder="0" applyAlignment="0" applyProtection="0"/>
    <xf numFmtId="0" fontId="322" fillId="162" borderId="0" applyNumberFormat="0" applyBorder="0" applyAlignment="0" applyProtection="0"/>
    <xf numFmtId="278" fontId="322" fillId="162" borderId="0" applyNumberFormat="0" applyBorder="0" applyAlignment="0" applyProtection="0"/>
    <xf numFmtId="278" fontId="281" fillId="0" borderId="0" applyNumberFormat="0" applyFill="0" applyBorder="0" applyAlignment="0" applyProtection="0"/>
    <xf numFmtId="0" fontId="165" fillId="0" borderId="56" applyNumberFormat="0" applyFill="0" applyAlignment="0" applyProtection="0"/>
    <xf numFmtId="278" fontId="165" fillId="0" borderId="56" applyNumberFormat="0" applyFill="0" applyAlignment="0" applyProtection="0"/>
    <xf numFmtId="278" fontId="206" fillId="0" borderId="27" applyNumberFormat="0" applyFill="0" applyAlignment="0" applyProtection="0"/>
    <xf numFmtId="278" fontId="206" fillId="0" borderId="27" applyNumberFormat="0" applyFill="0" applyAlignment="0" applyProtection="0"/>
    <xf numFmtId="278" fontId="165" fillId="0" borderId="56" applyNumberFormat="0" applyFill="0" applyAlignment="0" applyProtection="0"/>
    <xf numFmtId="0" fontId="206" fillId="0" borderId="27" applyNumberFormat="0" applyFill="0" applyAlignment="0" applyProtection="0"/>
    <xf numFmtId="278" fontId="206" fillId="0" borderId="27" applyNumberFormat="0" applyFill="0" applyAlignment="0" applyProtection="0"/>
    <xf numFmtId="278" fontId="165" fillId="0" borderId="56" applyNumberFormat="0" applyFill="0" applyAlignment="0" applyProtection="0"/>
    <xf numFmtId="0" fontId="165" fillId="0" borderId="56" applyNumberFormat="0" applyFill="0" applyAlignment="0" applyProtection="0"/>
    <xf numFmtId="278" fontId="206" fillId="0" borderId="27" applyNumberFormat="0" applyFill="0" applyAlignment="0" applyProtection="0"/>
    <xf numFmtId="278" fontId="206" fillId="0" borderId="27" applyNumberFormat="0" applyFill="0" applyAlignment="0" applyProtection="0"/>
    <xf numFmtId="0" fontId="206" fillId="0" borderId="27" applyNumberFormat="0" applyFill="0" applyAlignment="0" applyProtection="0"/>
    <xf numFmtId="278" fontId="206" fillId="0" borderId="27" applyNumberFormat="0" applyFill="0" applyAlignment="0" applyProtection="0"/>
    <xf numFmtId="278" fontId="206" fillId="0" borderId="27" applyNumberFormat="0" applyFill="0" applyAlignment="0" applyProtection="0"/>
    <xf numFmtId="225" fontId="210" fillId="0" borderId="0">
      <protection locked="0"/>
    </xf>
    <xf numFmtId="278" fontId="166" fillId="0" borderId="71" applyNumberFormat="0" applyFill="0" applyAlignment="0" applyProtection="0"/>
    <xf numFmtId="0" fontId="166" fillId="0" borderId="71" applyNumberFormat="0" applyFill="0" applyAlignment="0" applyProtection="0"/>
    <xf numFmtId="278" fontId="166" fillId="0" borderId="71" applyNumberFormat="0" applyFill="0" applyAlignment="0" applyProtection="0"/>
    <xf numFmtId="0" fontId="166" fillId="0" borderId="28" applyNumberFormat="0" applyFill="0" applyAlignment="0" applyProtection="0"/>
    <xf numFmtId="0" fontId="166" fillId="0" borderId="71" applyNumberFormat="0" applyFill="0" applyAlignment="0" applyProtection="0"/>
    <xf numFmtId="278" fontId="207" fillId="0" borderId="28" applyNumberFormat="0" applyFill="0" applyAlignment="0" applyProtection="0"/>
    <xf numFmtId="278" fontId="166" fillId="0" borderId="28" applyNumberFormat="0" applyFill="0" applyAlignment="0" applyProtection="0"/>
    <xf numFmtId="195" fontId="166" fillId="0" borderId="28" applyNumberFormat="0" applyFill="0" applyAlignment="0" applyProtection="0"/>
    <xf numFmtId="0" fontId="166" fillId="0" borderId="28" applyNumberFormat="0" applyFill="0" applyAlignment="0" applyProtection="0"/>
    <xf numFmtId="278" fontId="166" fillId="0" borderId="28" applyNumberFormat="0" applyFill="0" applyAlignment="0" applyProtection="0"/>
    <xf numFmtId="278" fontId="166" fillId="0" borderId="28" applyNumberFormat="0" applyFill="0" applyAlignment="0" applyProtection="0"/>
    <xf numFmtId="278" fontId="166" fillId="0" borderId="71" applyNumberFormat="0" applyFill="0" applyAlignment="0" applyProtection="0"/>
    <xf numFmtId="0" fontId="166" fillId="0" borderId="71" applyNumberFormat="0" applyFill="0" applyAlignment="0" applyProtection="0"/>
    <xf numFmtId="278" fontId="207" fillId="0" borderId="28" applyNumberFormat="0" applyFill="0" applyAlignment="0" applyProtection="0"/>
    <xf numFmtId="278" fontId="166" fillId="0" borderId="28" applyNumberFormat="0" applyFill="0" applyAlignment="0" applyProtection="0"/>
    <xf numFmtId="278" fontId="207" fillId="0" borderId="28" applyNumberFormat="0" applyFill="0" applyAlignment="0" applyProtection="0"/>
    <xf numFmtId="278" fontId="166" fillId="0" borderId="28" applyNumberFormat="0" applyFill="0" applyAlignment="0" applyProtection="0"/>
    <xf numFmtId="0" fontId="166" fillId="0" borderId="28" applyNumberFormat="0" applyFill="0" applyAlignment="0" applyProtection="0"/>
    <xf numFmtId="278" fontId="207" fillId="0" borderId="28" applyNumberFormat="0" applyFill="0" applyAlignment="0" applyProtection="0"/>
    <xf numFmtId="278" fontId="207" fillId="0" borderId="28" applyNumberFormat="0" applyFill="0" applyAlignment="0" applyProtection="0"/>
    <xf numFmtId="278" fontId="166" fillId="0" borderId="28" applyNumberFormat="0" applyFill="0" applyAlignment="0" applyProtection="0"/>
    <xf numFmtId="195" fontId="166" fillId="0" borderId="28" applyNumberFormat="0" applyFill="0" applyAlignment="0" applyProtection="0"/>
    <xf numFmtId="0" fontId="207" fillId="0" borderId="28" applyNumberFormat="0" applyFill="0" applyAlignment="0" applyProtection="0"/>
    <xf numFmtId="278" fontId="207" fillId="0" borderId="28" applyNumberFormat="0" applyFill="0" applyAlignment="0" applyProtection="0"/>
    <xf numFmtId="278" fontId="207" fillId="0" borderId="28" applyNumberFormat="0" applyFill="0" applyAlignment="0" applyProtection="0"/>
    <xf numFmtId="225" fontId="210" fillId="0" borderId="0">
      <protection locked="0"/>
    </xf>
    <xf numFmtId="0" fontId="167" fillId="0" borderId="76" applyNumberFormat="0" applyFill="0" applyAlignment="0" applyProtection="0"/>
    <xf numFmtId="278" fontId="167" fillId="0" borderId="76" applyNumberFormat="0" applyFill="0" applyAlignment="0" applyProtection="0"/>
    <xf numFmtId="278" fontId="167" fillId="0" borderId="76" applyNumberFormat="0" applyFill="0" applyAlignment="0" applyProtection="0"/>
    <xf numFmtId="278" fontId="208" fillId="0" borderId="29" applyNumberFormat="0" applyFill="0" applyAlignment="0" applyProtection="0"/>
    <xf numFmtId="278" fontId="167" fillId="0" borderId="57" applyNumberFormat="0" applyFill="0" applyAlignment="0" applyProtection="0"/>
    <xf numFmtId="195" fontId="167" fillId="0" borderId="57" applyNumberFormat="0" applyFill="0" applyAlignment="0" applyProtection="0"/>
    <xf numFmtId="0" fontId="167" fillId="0" borderId="57" applyNumberFormat="0" applyFill="0" applyAlignment="0" applyProtection="0"/>
    <xf numFmtId="0" fontId="208" fillId="0" borderId="29" applyNumberFormat="0" applyFill="0" applyAlignment="0" applyProtection="0"/>
    <xf numFmtId="278" fontId="208" fillId="0" borderId="29" applyNumberFormat="0" applyFill="0" applyAlignment="0" applyProtection="0"/>
    <xf numFmtId="278" fontId="167" fillId="0" borderId="76" applyNumberFormat="0" applyFill="0" applyAlignment="0" applyProtection="0"/>
    <xf numFmtId="195" fontId="167" fillId="0" borderId="76" applyNumberFormat="0" applyFill="0" applyAlignment="0" applyProtection="0"/>
    <xf numFmtId="278" fontId="208" fillId="0" borderId="29" applyNumberFormat="0" applyFill="0" applyAlignment="0" applyProtection="0"/>
    <xf numFmtId="0" fontId="208" fillId="0" borderId="29" applyNumberFormat="0" applyFill="0" applyAlignment="0" applyProtection="0"/>
    <xf numFmtId="0" fontId="208" fillId="0" borderId="29" applyNumberFormat="0" applyFill="0" applyAlignment="0" applyProtection="0"/>
    <xf numFmtId="278" fontId="208" fillId="0" borderId="29" applyNumberFormat="0" applyFill="0" applyAlignment="0" applyProtection="0"/>
    <xf numFmtId="278" fontId="167" fillId="0" borderId="57" applyNumberFormat="0" applyFill="0" applyAlignment="0" applyProtection="0"/>
    <xf numFmtId="0" fontId="167" fillId="0" borderId="57" applyNumberFormat="0" applyFill="0" applyAlignment="0" applyProtection="0"/>
    <xf numFmtId="0" fontId="167" fillId="0" borderId="76" applyNumberFormat="0" applyFill="0" applyAlignment="0" applyProtection="0"/>
    <xf numFmtId="278" fontId="167" fillId="0" borderId="76" applyNumberFormat="0" applyFill="0" applyAlignment="0" applyProtection="0"/>
    <xf numFmtId="278" fontId="167" fillId="0" borderId="57" applyNumberFormat="0" applyFill="0" applyAlignment="0" applyProtection="0"/>
    <xf numFmtId="195" fontId="167" fillId="0" borderId="57" applyNumberFormat="0" applyFill="0" applyAlignment="0" applyProtection="0"/>
    <xf numFmtId="278" fontId="167" fillId="0" borderId="76" applyNumberFormat="0" applyFill="0" applyAlignment="0" applyProtection="0"/>
    <xf numFmtId="0" fontId="167" fillId="0" borderId="76" applyNumberFormat="0" applyFill="0" applyAlignment="0" applyProtection="0"/>
    <xf numFmtId="278" fontId="167" fillId="0" borderId="76" applyNumberFormat="0" applyFill="0" applyAlignment="0" applyProtection="0"/>
    <xf numFmtId="0" fontId="167" fillId="0" borderId="76" applyNumberFormat="0" applyFill="0" applyAlignment="0" applyProtection="0"/>
    <xf numFmtId="0" fontId="167" fillId="0" borderId="57" applyNumberFormat="0" applyFill="0" applyAlignment="0" applyProtection="0"/>
    <xf numFmtId="0" fontId="167" fillId="0" borderId="76" applyNumberFormat="0" applyFill="0" applyAlignment="0" applyProtection="0"/>
    <xf numFmtId="278" fontId="167" fillId="0" borderId="76" applyNumberFormat="0" applyFill="0" applyAlignment="0" applyProtection="0"/>
    <xf numFmtId="0" fontId="167" fillId="0" borderId="76" applyNumberFormat="0" applyFill="0" applyAlignment="0" applyProtection="0"/>
    <xf numFmtId="278" fontId="167" fillId="0" borderId="76" applyNumberFormat="0" applyFill="0" applyAlignment="0" applyProtection="0"/>
    <xf numFmtId="278" fontId="208" fillId="0" borderId="0" applyNumberFormat="0" applyFill="0" applyBorder="0" applyAlignment="0" applyProtection="0"/>
    <xf numFmtId="278" fontId="167" fillId="0" borderId="0" applyNumberFormat="0" applyFill="0" applyBorder="0" applyAlignment="0" applyProtection="0"/>
    <xf numFmtId="278" fontId="167" fillId="0" borderId="0" applyNumberFormat="0" applyFill="0" applyBorder="0" applyAlignment="0" applyProtection="0"/>
    <xf numFmtId="278" fontId="167" fillId="0" borderId="0" applyNumberFormat="0" applyFill="0" applyBorder="0" applyAlignment="0" applyProtection="0"/>
    <xf numFmtId="195" fontId="167" fillId="0" borderId="0" applyNumberFormat="0" applyFill="0" applyBorder="0" applyAlignment="0" applyProtection="0"/>
    <xf numFmtId="0" fontId="167" fillId="0" borderId="0" applyNumberFormat="0" applyFill="0" applyBorder="0" applyAlignment="0" applyProtection="0"/>
    <xf numFmtId="278" fontId="208" fillId="0" borderId="0" applyNumberFormat="0" applyFill="0" applyBorder="0" applyAlignment="0" applyProtection="0"/>
    <xf numFmtId="278" fontId="208" fillId="0" borderId="0" applyNumberFormat="0" applyFill="0" applyBorder="0" applyAlignment="0" applyProtection="0"/>
    <xf numFmtId="0" fontId="208" fillId="0" borderId="0" applyNumberFormat="0" applyFill="0" applyBorder="0" applyAlignment="0" applyProtection="0"/>
    <xf numFmtId="278" fontId="208" fillId="0" borderId="0" applyNumberFormat="0" applyFill="0" applyBorder="0" applyAlignment="0" applyProtection="0"/>
    <xf numFmtId="0" fontId="208" fillId="0" borderId="0" applyNumberFormat="0" applyFill="0" applyBorder="0" applyAlignment="0" applyProtection="0"/>
    <xf numFmtId="0" fontId="167" fillId="0" borderId="0" applyNumberFormat="0" applyFill="0" applyBorder="0" applyAlignment="0" applyProtection="0"/>
    <xf numFmtId="278" fontId="167" fillId="0" borderId="0" applyNumberFormat="0" applyFill="0" applyBorder="0" applyAlignment="0" applyProtection="0"/>
    <xf numFmtId="0" fontId="204" fillId="0" borderId="7" applyFill="0" applyAlignment="0" applyProtection="0">
      <protection locked="0"/>
    </xf>
    <xf numFmtId="0" fontId="278" fillId="0" borderId="0">
      <protection locked="0"/>
    </xf>
    <xf numFmtId="278" fontId="278" fillId="0" borderId="0">
      <protection locked="0"/>
    </xf>
    <xf numFmtId="0" fontId="278" fillId="0" borderId="0">
      <protection locked="0"/>
    </xf>
    <xf numFmtId="278" fontId="278" fillId="0" borderId="0">
      <protection locked="0"/>
    </xf>
    <xf numFmtId="278" fontId="278" fillId="0" borderId="0">
      <protection locked="0"/>
    </xf>
    <xf numFmtId="278" fontId="223" fillId="0" borderId="0">
      <protection locked="0"/>
    </xf>
    <xf numFmtId="278" fontId="278" fillId="0" borderId="0">
      <protection locked="0"/>
    </xf>
    <xf numFmtId="278" fontId="278" fillId="0" borderId="0">
      <protection locked="0"/>
    </xf>
    <xf numFmtId="0" fontId="278" fillId="0" borderId="0">
      <protection locked="0"/>
    </xf>
    <xf numFmtId="0" fontId="278" fillId="0" borderId="0">
      <protection locked="0"/>
    </xf>
    <xf numFmtId="278" fontId="278" fillId="0" borderId="0">
      <protection locked="0"/>
    </xf>
    <xf numFmtId="278" fontId="278" fillId="0" borderId="0">
      <protection locked="0"/>
    </xf>
    <xf numFmtId="0" fontId="278" fillId="0" borderId="0">
      <protection locked="0"/>
    </xf>
    <xf numFmtId="278" fontId="278" fillId="0" borderId="0">
      <protection locked="0"/>
    </xf>
    <xf numFmtId="0" fontId="223" fillId="0" borderId="0">
      <protection locked="0"/>
    </xf>
    <xf numFmtId="278" fontId="223" fillId="0" borderId="0">
      <protection locked="0"/>
    </xf>
    <xf numFmtId="278" fontId="278" fillId="0" borderId="0">
      <protection locked="0"/>
    </xf>
    <xf numFmtId="0" fontId="278" fillId="0" borderId="0">
      <protection locked="0"/>
    </xf>
    <xf numFmtId="0" fontId="278" fillId="0" borderId="0">
      <protection locked="0"/>
    </xf>
    <xf numFmtId="278" fontId="278" fillId="0" borderId="0">
      <protection locked="0"/>
    </xf>
    <xf numFmtId="278" fontId="278" fillId="0" borderId="0">
      <protection locked="0"/>
    </xf>
    <xf numFmtId="0" fontId="278" fillId="0" borderId="0">
      <protection locked="0"/>
    </xf>
    <xf numFmtId="278" fontId="278" fillId="0" borderId="0">
      <protection locked="0"/>
    </xf>
    <xf numFmtId="278" fontId="278" fillId="0" borderId="0">
      <protection locked="0"/>
    </xf>
    <xf numFmtId="278" fontId="278" fillId="0" borderId="0">
      <protection locked="0"/>
    </xf>
    <xf numFmtId="0" fontId="278" fillId="0" borderId="0">
      <protection locked="0"/>
    </xf>
    <xf numFmtId="278" fontId="278" fillId="0" borderId="0">
      <protection locked="0"/>
    </xf>
    <xf numFmtId="0" fontId="278" fillId="0" borderId="0">
      <protection locked="0"/>
    </xf>
    <xf numFmtId="278" fontId="278" fillId="0" borderId="0">
      <protection locked="0"/>
    </xf>
    <xf numFmtId="0" fontId="278" fillId="0" borderId="0">
      <protection locked="0"/>
    </xf>
    <xf numFmtId="278" fontId="278" fillId="0" borderId="0">
      <protection locked="0"/>
    </xf>
    <xf numFmtId="0" fontId="278" fillId="0" borderId="0">
      <protection locked="0"/>
    </xf>
    <xf numFmtId="278" fontId="278" fillId="0" borderId="0">
      <protection locked="0"/>
    </xf>
    <xf numFmtId="278" fontId="278" fillId="0" borderId="0">
      <protection locked="0"/>
    </xf>
    <xf numFmtId="278" fontId="223" fillId="0" borderId="0">
      <protection locked="0"/>
    </xf>
    <xf numFmtId="278" fontId="278" fillId="0" borderId="0">
      <protection locked="0"/>
    </xf>
    <xf numFmtId="278" fontId="278" fillId="0" borderId="0">
      <protection locked="0"/>
    </xf>
    <xf numFmtId="0" fontId="278" fillId="0" borderId="0">
      <protection locked="0"/>
    </xf>
    <xf numFmtId="0" fontId="278" fillId="0" borderId="0">
      <protection locked="0"/>
    </xf>
    <xf numFmtId="278" fontId="278" fillId="0" borderId="0">
      <protection locked="0"/>
    </xf>
    <xf numFmtId="278" fontId="278" fillId="0" borderId="0">
      <protection locked="0"/>
    </xf>
    <xf numFmtId="0" fontId="278" fillId="0" borderId="0">
      <protection locked="0"/>
    </xf>
    <xf numFmtId="278" fontId="278" fillId="0" borderId="0">
      <protection locked="0"/>
    </xf>
    <xf numFmtId="0" fontId="223" fillId="0" borderId="0">
      <protection locked="0"/>
    </xf>
    <xf numFmtId="278" fontId="223" fillId="0" borderId="0">
      <protection locked="0"/>
    </xf>
    <xf numFmtId="278" fontId="278" fillId="0" borderId="0">
      <protection locked="0"/>
    </xf>
    <xf numFmtId="0" fontId="278" fillId="0" borderId="0">
      <protection locked="0"/>
    </xf>
    <xf numFmtId="0" fontId="278" fillId="0" borderId="0">
      <protection locked="0"/>
    </xf>
    <xf numFmtId="278" fontId="278" fillId="0" borderId="0">
      <protection locked="0"/>
    </xf>
    <xf numFmtId="278" fontId="278" fillId="0" borderId="0">
      <protection locked="0"/>
    </xf>
    <xf numFmtId="0" fontId="278" fillId="0" borderId="0">
      <protection locked="0"/>
    </xf>
    <xf numFmtId="278" fontId="278" fillId="0" borderId="0">
      <protection locked="0"/>
    </xf>
    <xf numFmtId="278" fontId="278" fillId="0" borderId="0">
      <protection locked="0"/>
    </xf>
    <xf numFmtId="278" fontId="278" fillId="0" borderId="0">
      <protection locked="0"/>
    </xf>
    <xf numFmtId="0" fontId="278" fillId="0" borderId="0">
      <protection locked="0"/>
    </xf>
    <xf numFmtId="278" fontId="278" fillId="0" borderId="0">
      <protection locked="0"/>
    </xf>
    <xf numFmtId="0" fontId="278" fillId="0" borderId="0">
      <protection locked="0"/>
    </xf>
    <xf numFmtId="278" fontId="278" fillId="0" borderId="0">
      <protection locked="0"/>
    </xf>
    <xf numFmtId="278" fontId="74" fillId="0" borderId="87" applyNumberFormat="0" applyFill="0" applyAlignment="0" applyProtection="0"/>
    <xf numFmtId="278" fontId="181" fillId="0" borderId="0" applyNumberFormat="0" applyFill="0" applyBorder="0" applyAlignment="0" applyProtection="0">
      <alignment vertical="top"/>
      <protection locked="0"/>
    </xf>
    <xf numFmtId="0" fontId="349" fillId="0" borderId="0" applyNumberFormat="0" applyFill="0" applyBorder="0" applyAlignment="0" applyProtection="0">
      <alignment vertical="top"/>
      <protection locked="0"/>
    </xf>
    <xf numFmtId="278" fontId="62" fillId="0" borderId="20" applyNumberFormat="0" applyFill="0" applyAlignment="0" applyProtection="0"/>
    <xf numFmtId="278" fontId="203" fillId="0" borderId="20" applyNumberFormat="0" applyFill="0" applyAlignment="0" applyProtection="0"/>
    <xf numFmtId="195" fontId="203" fillId="0" borderId="20" applyNumberFormat="0" applyFill="0" applyAlignment="0" applyProtection="0"/>
    <xf numFmtId="0" fontId="350" fillId="0" borderId="103" applyNumberFormat="0" applyFill="0" applyAlignment="0" applyProtection="0"/>
    <xf numFmtId="0" fontId="64" fillId="0" borderId="77" applyNumberFormat="0" applyFill="0" applyAlignment="0" applyProtection="0"/>
    <xf numFmtId="0" fontId="350" fillId="0" borderId="103" applyNumberFormat="0" applyFill="0" applyAlignment="0" applyProtection="0"/>
    <xf numFmtId="166" fontId="51" fillId="0" borderId="0" applyFont="0" applyFill="0" applyBorder="0" applyAlignment="0" applyProtection="0"/>
    <xf numFmtId="256" fontId="20" fillId="0" borderId="0" applyFont="0" applyFill="0" applyBorder="0" applyAlignment="0" applyProtection="0"/>
    <xf numFmtId="262" fontId="73" fillId="0" borderId="0" applyFont="0" applyFill="0" applyBorder="0" applyAlignment="0" applyProtection="0"/>
    <xf numFmtId="44" fontId="51" fillId="0" borderId="0" applyFont="0" applyFill="0" applyBorder="0" applyAlignment="0" applyProtection="0"/>
    <xf numFmtId="257" fontId="20" fillId="0" borderId="0" applyFont="0" applyFill="0" applyBorder="0" applyAlignment="0" applyProtection="0"/>
    <xf numFmtId="263" fontId="73" fillId="0" borderId="0" applyFont="0" applyFill="0" applyBorder="0" applyAlignment="0" applyProtection="0"/>
    <xf numFmtId="0" fontId="168" fillId="35" borderId="5" applyNumberFormat="0" applyAlignment="0" applyProtection="0"/>
    <xf numFmtId="278" fontId="168" fillId="35" borderId="5" applyNumberFormat="0" applyAlignment="0" applyProtection="0"/>
    <xf numFmtId="278"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0" fontId="168" fillId="35" borderId="66"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278" fontId="31" fillId="20" borderId="5" applyNumberFormat="0" applyAlignment="0" applyProtection="0"/>
    <xf numFmtId="278" fontId="168" fillId="35" borderId="5" applyNumberFormat="0" applyAlignment="0" applyProtection="0"/>
    <xf numFmtId="0" fontId="168" fillId="35" borderId="5" applyNumberFormat="0" applyAlignment="0" applyProtection="0"/>
    <xf numFmtId="195" fontId="168" fillId="35" borderId="5" applyNumberFormat="0" applyAlignment="0" applyProtection="0"/>
    <xf numFmtId="0"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278" fontId="168" fillId="35" borderId="5" applyNumberFormat="0" applyAlignment="0" applyProtection="0"/>
    <xf numFmtId="278" fontId="168" fillId="35" borderId="5" applyNumberFormat="0" applyAlignment="0" applyProtection="0"/>
    <xf numFmtId="278" fontId="168" fillId="35" borderId="5" applyNumberFormat="0" applyAlignment="0" applyProtection="0"/>
    <xf numFmtId="278" fontId="168" fillId="35" borderId="5" applyNumberFormat="0" applyAlignment="0" applyProtection="0"/>
    <xf numFmtId="278" fontId="168" fillId="35" borderId="5" applyNumberFormat="0" applyAlignment="0" applyProtection="0"/>
    <xf numFmtId="278" fontId="168" fillId="35" borderId="5" applyNumberFormat="0" applyAlignment="0" applyProtection="0"/>
    <xf numFmtId="278" fontId="168" fillId="35" borderId="5" applyNumberFormat="0" applyAlignment="0" applyProtection="0"/>
    <xf numFmtId="278" fontId="168" fillId="35" borderId="5" applyNumberFormat="0" applyAlignment="0" applyProtection="0"/>
    <xf numFmtId="278" fontId="168" fillId="35" borderId="5" applyNumberFormat="0" applyAlignment="0" applyProtection="0"/>
    <xf numFmtId="0" fontId="31" fillId="20" borderId="5" applyNumberFormat="0" applyAlignment="0" applyProtection="0"/>
    <xf numFmtId="278" fontId="31" fillId="20" borderId="5" applyNumberFormat="0" applyAlignment="0" applyProtection="0"/>
    <xf numFmtId="278" fontId="168" fillId="35" borderId="66" applyNumberFormat="0" applyAlignment="0" applyProtection="0"/>
    <xf numFmtId="195" fontId="168" fillId="35" borderId="66" applyNumberFormat="0" applyAlignment="0" applyProtection="0"/>
    <xf numFmtId="278" fontId="31" fillId="20" borderId="5" applyNumberFormat="0" applyAlignment="0" applyProtection="0"/>
    <xf numFmtId="0" fontId="168" fillId="35" borderId="5" applyNumberFormat="0" applyAlignment="0" applyProtection="0"/>
    <xf numFmtId="0" fontId="168" fillId="35" borderId="66" applyNumberFormat="0" applyAlignment="0" applyProtection="0"/>
    <xf numFmtId="0" fontId="31" fillId="20" borderId="5" applyNumberFormat="0" applyAlignment="0" applyProtection="0"/>
    <xf numFmtId="278" fontId="168" fillId="35" borderId="5" applyNumberFormat="0" applyAlignment="0" applyProtection="0"/>
    <xf numFmtId="278"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278" fontId="312" fillId="20"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278" fontId="312" fillId="20" borderId="5" applyNumberFormat="0" applyAlignment="0" applyProtection="0"/>
    <xf numFmtId="278" fontId="168" fillId="35" borderId="5" applyNumberFormat="0" applyAlignment="0" applyProtection="0"/>
    <xf numFmtId="195"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31" fillId="20" borderId="5" applyNumberFormat="0" applyAlignment="0" applyProtection="0"/>
    <xf numFmtId="278" fontId="31" fillId="20" borderId="5" applyNumberFormat="0" applyAlignment="0" applyProtection="0"/>
    <xf numFmtId="0" fontId="31" fillId="20" borderId="5" applyNumberFormat="0" applyAlignment="0" applyProtection="0"/>
    <xf numFmtId="278" fontId="31" fillId="20" borderId="5" applyNumberFormat="0" applyAlignment="0" applyProtection="0"/>
    <xf numFmtId="0" fontId="168" fillId="35" borderId="66" applyNumberFormat="0" applyAlignment="0" applyProtection="0"/>
    <xf numFmtId="278" fontId="168" fillId="35" borderId="66" applyNumberFormat="0" applyAlignment="0" applyProtection="0"/>
    <xf numFmtId="0" fontId="168" fillId="35" borderId="66" applyNumberFormat="0" applyAlignment="0" applyProtection="0"/>
    <xf numFmtId="278" fontId="168" fillId="35" borderId="66" applyNumberFormat="0" applyAlignment="0" applyProtection="0"/>
    <xf numFmtId="0" fontId="168" fillId="35" borderId="66" applyNumberFormat="0" applyAlignment="0" applyProtection="0"/>
    <xf numFmtId="278" fontId="168" fillId="35" borderId="66" applyNumberFormat="0" applyAlignment="0" applyProtection="0"/>
    <xf numFmtId="0" fontId="168" fillId="35" borderId="66" applyNumberFormat="0" applyAlignment="0" applyProtection="0"/>
    <xf numFmtId="278" fontId="168" fillId="35" borderId="66" applyNumberFormat="0" applyAlignment="0" applyProtection="0"/>
    <xf numFmtId="0" fontId="168" fillId="35" borderId="66" applyNumberFormat="0" applyAlignment="0" applyProtection="0"/>
    <xf numFmtId="278" fontId="168" fillId="35" borderId="66" applyNumberFormat="0" applyAlignment="0" applyProtection="0"/>
    <xf numFmtId="0" fontId="168" fillId="35" borderId="66" applyNumberFormat="0" applyAlignment="0" applyProtection="0"/>
    <xf numFmtId="278" fontId="168" fillId="35" borderId="66" applyNumberFormat="0" applyAlignment="0" applyProtection="0"/>
    <xf numFmtId="0" fontId="168" fillId="35" borderId="66" applyNumberFormat="0" applyAlignment="0" applyProtection="0"/>
    <xf numFmtId="278" fontId="168" fillId="35" borderId="66" applyNumberFormat="0" applyAlignment="0" applyProtection="0"/>
    <xf numFmtId="0" fontId="168" fillId="35" borderId="66" applyNumberFormat="0" applyAlignment="0" applyProtection="0"/>
    <xf numFmtId="278" fontId="168" fillId="35" borderId="66" applyNumberFormat="0" applyAlignment="0" applyProtection="0"/>
    <xf numFmtId="0" fontId="168" fillId="35" borderId="66" applyNumberFormat="0" applyAlignment="0" applyProtection="0"/>
    <xf numFmtId="278" fontId="168" fillId="35" borderId="66" applyNumberFormat="0" applyAlignment="0" applyProtection="0"/>
    <xf numFmtId="0" fontId="168" fillId="35" borderId="66" applyNumberFormat="0" applyAlignment="0" applyProtection="0"/>
    <xf numFmtId="278" fontId="168" fillId="35" borderId="66"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66" applyNumberFormat="0" applyAlignment="0" applyProtection="0"/>
    <xf numFmtId="278" fontId="168" fillId="35" borderId="66" applyNumberFormat="0" applyAlignment="0" applyProtection="0"/>
    <xf numFmtId="0" fontId="168" fillId="35" borderId="66" applyNumberFormat="0" applyAlignment="0" applyProtection="0"/>
    <xf numFmtId="0" fontId="168" fillId="35" borderId="66" applyNumberFormat="0" applyAlignment="0" applyProtection="0"/>
    <xf numFmtId="0" fontId="168" fillId="35" borderId="66" applyNumberFormat="0" applyAlignment="0" applyProtection="0"/>
    <xf numFmtId="0" fontId="168" fillId="35" borderId="66" applyNumberFormat="0" applyAlignment="0" applyProtection="0"/>
    <xf numFmtId="0" fontId="224" fillId="3" borderId="2">
      <alignment vertical="top" wrapText="1"/>
    </xf>
    <xf numFmtId="278" fontId="224" fillId="3" borderId="2">
      <alignment vertical="top" wrapText="1"/>
    </xf>
    <xf numFmtId="0" fontId="225" fillId="0" borderId="0"/>
    <xf numFmtId="278" fontId="225" fillId="0" borderId="0"/>
    <xf numFmtId="278" fontId="225" fillId="0" borderId="0"/>
    <xf numFmtId="278" fontId="225" fillId="0" borderId="0"/>
    <xf numFmtId="0" fontId="225" fillId="0" borderId="0"/>
    <xf numFmtId="278" fontId="225" fillId="0" borderId="0"/>
    <xf numFmtId="0" fontId="225" fillId="0" borderId="0"/>
    <xf numFmtId="278" fontId="225" fillId="0" borderId="0"/>
    <xf numFmtId="278" fontId="225" fillId="0" borderId="0"/>
    <xf numFmtId="0" fontId="225" fillId="0" borderId="0"/>
    <xf numFmtId="278" fontId="225" fillId="0" borderId="0"/>
    <xf numFmtId="278" fontId="225" fillId="0" borderId="0"/>
    <xf numFmtId="0" fontId="225" fillId="0" borderId="0"/>
    <xf numFmtId="278" fontId="225" fillId="0" borderId="0"/>
    <xf numFmtId="278" fontId="225" fillId="0" borderId="0"/>
    <xf numFmtId="0" fontId="225" fillId="0" borderId="0"/>
    <xf numFmtId="0" fontId="225" fillId="0" borderId="0"/>
    <xf numFmtId="0" fontId="225" fillId="0" borderId="0"/>
    <xf numFmtId="278" fontId="225" fillId="0" borderId="0"/>
    <xf numFmtId="278" fontId="225" fillId="0" borderId="0"/>
    <xf numFmtId="0" fontId="225" fillId="0" borderId="0"/>
    <xf numFmtId="278" fontId="225" fillId="0" borderId="0"/>
    <xf numFmtId="0" fontId="225" fillId="0" borderId="0"/>
    <xf numFmtId="278" fontId="225" fillId="0" borderId="0"/>
    <xf numFmtId="0" fontId="225" fillId="0" borderId="0"/>
    <xf numFmtId="278" fontId="225" fillId="0" borderId="0"/>
    <xf numFmtId="0" fontId="225" fillId="0" borderId="0"/>
    <xf numFmtId="278" fontId="225" fillId="0" borderId="0"/>
    <xf numFmtId="0" fontId="225" fillId="0" borderId="0"/>
    <xf numFmtId="278" fontId="225" fillId="0" borderId="0"/>
    <xf numFmtId="278" fontId="23" fillId="24" borderId="0" applyNumberFormat="0" applyBorder="0" applyAlignment="0" applyProtection="0"/>
    <xf numFmtId="278" fontId="23" fillId="24"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278" fontId="23" fillId="18" borderId="0" applyNumberFormat="0" applyBorder="0" applyAlignment="0" applyProtection="0"/>
    <xf numFmtId="278" fontId="23" fillId="18" borderId="0" applyNumberFormat="0" applyBorder="0" applyAlignment="0" applyProtection="0"/>
    <xf numFmtId="278" fontId="23" fillId="32" borderId="0" applyNumberFormat="0" applyBorder="0" applyAlignment="0" applyProtection="0"/>
    <xf numFmtId="278" fontId="23" fillId="32" borderId="0" applyNumberFormat="0" applyBorder="0" applyAlignment="0" applyProtection="0"/>
    <xf numFmtId="278" fontId="23" fillId="33" borderId="0" applyNumberFormat="0" applyBorder="0" applyAlignment="0" applyProtection="0"/>
    <xf numFmtId="278" fontId="23" fillId="33" borderId="0" applyNumberFormat="0" applyBorder="0" applyAlignment="0" applyProtection="0"/>
    <xf numFmtId="278" fontId="23" fillId="36" borderId="0" applyNumberFormat="0" applyBorder="0" applyAlignment="0" applyProtection="0"/>
    <xf numFmtId="278" fontId="23" fillId="36" borderId="0" applyNumberFormat="0" applyBorder="0" applyAlignment="0" applyProtection="0"/>
    <xf numFmtId="278" fontId="81" fillId="19" borderId="26" applyNumberFormat="0" applyAlignment="0" applyProtection="0"/>
    <xf numFmtId="278" fontId="81" fillId="19" borderId="26" applyNumberFormat="0" applyAlignment="0" applyProtection="0"/>
    <xf numFmtId="278" fontId="81" fillId="19" borderId="26" applyNumberFormat="0" applyAlignment="0" applyProtection="0"/>
    <xf numFmtId="278" fontId="37" fillId="19" borderId="5" applyNumberFormat="0" applyAlignment="0" applyProtection="0"/>
    <xf numFmtId="278" fontId="37" fillId="19" borderId="5" applyNumberFormat="0" applyAlignment="0" applyProtection="0"/>
    <xf numFmtId="0" fontId="21" fillId="13" borderId="17" applyNumberFormat="0" applyFont="0" applyAlignment="0" applyProtection="0"/>
    <xf numFmtId="278" fontId="21" fillId="13" borderId="17" applyNumberFormat="0" applyFont="0" applyAlignment="0" applyProtection="0"/>
    <xf numFmtId="278" fontId="4" fillId="13" borderId="17" applyNumberFormat="0" applyFont="0" applyAlignment="0" applyProtection="0"/>
    <xf numFmtId="0" fontId="4" fillId="13" borderId="17" applyNumberFormat="0" applyFont="0" applyAlignment="0" applyProtection="0"/>
    <xf numFmtId="195" fontId="4" fillId="13" borderId="17" applyNumberFormat="0" applyFont="0" applyAlignment="0" applyProtection="0"/>
    <xf numFmtId="278" fontId="351" fillId="13" borderId="17" applyNumberFormat="0" applyFont="0" applyAlignment="0" applyProtection="0"/>
    <xf numFmtId="278" fontId="4" fillId="13" borderId="17" applyNumberFormat="0" applyFont="0" applyAlignment="0" applyProtection="0"/>
    <xf numFmtId="278" fontId="21" fillId="13"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278" fontId="21" fillId="13" borderId="17"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0" fontId="21" fillId="13" borderId="17" applyNumberFormat="0" applyFont="0" applyAlignment="0" applyProtection="0"/>
    <xf numFmtId="278" fontId="21" fillId="13" borderId="17" applyNumberFormat="0" applyFont="0" applyAlignment="0" applyProtection="0"/>
    <xf numFmtId="0" fontId="145" fillId="168" borderId="105" applyNumberFormat="0" applyFont="0" applyAlignment="0" applyProtection="0"/>
    <xf numFmtId="278" fontId="23" fillId="24" borderId="0" applyNumberFormat="0" applyBorder="0" applyAlignment="0" applyProtection="0"/>
    <xf numFmtId="195" fontId="23" fillId="24" borderId="0" applyNumberFormat="0" applyBorder="0" applyAlignment="0" applyProtection="0"/>
    <xf numFmtId="278" fontId="23" fillId="24" borderId="0" applyNumberFormat="0" applyBorder="0" applyAlignment="0" applyProtection="0"/>
    <xf numFmtId="0" fontId="336" fillId="169" borderId="0" applyNumberFormat="0" applyBorder="0" applyAlignment="0" applyProtection="0"/>
    <xf numFmtId="0" fontId="336" fillId="169" borderId="0" applyNumberFormat="0" applyBorder="0" applyAlignment="0" applyProtection="0"/>
    <xf numFmtId="278" fontId="23" fillId="28" borderId="0" applyNumberFormat="0" applyBorder="0" applyAlignment="0" applyProtection="0"/>
    <xf numFmtId="195" fontId="23" fillId="28" borderId="0" applyNumberFormat="0" applyBorder="0" applyAlignment="0" applyProtection="0"/>
    <xf numFmtId="0" fontId="336" fillId="173" borderId="0" applyNumberFormat="0" applyBorder="0" applyAlignment="0" applyProtection="0"/>
    <xf numFmtId="0" fontId="336" fillId="173" borderId="0" applyNumberFormat="0" applyBorder="0" applyAlignment="0" applyProtection="0"/>
    <xf numFmtId="278" fontId="23" fillId="18" borderId="0" applyNumberFormat="0" applyBorder="0" applyAlignment="0" applyProtection="0"/>
    <xf numFmtId="195" fontId="23" fillId="18" borderId="0" applyNumberFormat="0" applyBorder="0" applyAlignment="0" applyProtection="0"/>
    <xf numFmtId="0" fontId="336" fillId="177" borderId="0" applyNumberFormat="0" applyBorder="0" applyAlignment="0" applyProtection="0"/>
    <xf numFmtId="0" fontId="336" fillId="177" borderId="0" applyNumberFormat="0" applyBorder="0" applyAlignment="0" applyProtection="0"/>
    <xf numFmtId="278" fontId="23" fillId="32" borderId="0" applyNumberFormat="0" applyBorder="0" applyAlignment="0" applyProtection="0"/>
    <xf numFmtId="195" fontId="23" fillId="32" borderId="0" applyNumberFormat="0" applyBorder="0" applyAlignment="0" applyProtection="0"/>
    <xf numFmtId="278" fontId="23" fillId="32" borderId="0" applyNumberFormat="0" applyBorder="0" applyAlignment="0" applyProtection="0"/>
    <xf numFmtId="0" fontId="336" fillId="181" borderId="0" applyNumberFormat="0" applyBorder="0" applyAlignment="0" applyProtection="0"/>
    <xf numFmtId="0" fontId="336" fillId="181" borderId="0" applyNumberFormat="0" applyBorder="0" applyAlignment="0" applyProtection="0"/>
    <xf numFmtId="278" fontId="23" fillId="33" borderId="0" applyNumberFormat="0" applyBorder="0" applyAlignment="0" applyProtection="0"/>
    <xf numFmtId="195" fontId="23" fillId="33" borderId="0" applyNumberFormat="0" applyBorder="0" applyAlignment="0" applyProtection="0"/>
    <xf numFmtId="0" fontId="336" fillId="185" borderId="0" applyNumberFormat="0" applyBorder="0" applyAlignment="0" applyProtection="0"/>
    <xf numFmtId="0" fontId="336" fillId="185" borderId="0" applyNumberFormat="0" applyBorder="0" applyAlignment="0" applyProtection="0"/>
    <xf numFmtId="278" fontId="23" fillId="36" borderId="0" applyNumberFormat="0" applyBorder="0" applyAlignment="0" applyProtection="0"/>
    <xf numFmtId="195" fontId="23" fillId="36" borderId="0" applyNumberFormat="0" applyBorder="0" applyAlignment="0" applyProtection="0"/>
    <xf numFmtId="278" fontId="23" fillId="36" borderId="0" applyNumberFormat="0" applyBorder="0" applyAlignment="0" applyProtection="0"/>
    <xf numFmtId="0" fontId="336" fillId="189" borderId="0" applyNumberFormat="0" applyBorder="0" applyAlignment="0" applyProtection="0"/>
    <xf numFmtId="0" fontId="336" fillId="189" borderId="0" applyNumberFormat="0" applyBorder="0" applyAlignment="0" applyProtection="0"/>
    <xf numFmtId="278" fontId="65" fillId="49" borderId="0" applyNumberFormat="0" applyBorder="0" applyAlignment="0" applyProtection="0"/>
    <xf numFmtId="195" fontId="65" fillId="49" borderId="0" applyNumberFormat="0" applyBorder="0" applyAlignment="0" applyProtection="0"/>
    <xf numFmtId="278" fontId="65" fillId="49" borderId="0" applyNumberFormat="0" applyBorder="0" applyAlignment="0" applyProtection="0"/>
    <xf numFmtId="0" fontId="348" fillId="162" borderId="0" applyNumberFormat="0" applyBorder="0" applyAlignment="0" applyProtection="0"/>
    <xf numFmtId="0" fontId="272" fillId="0" borderId="2" applyProtection="0">
      <alignment horizontal="centerContinuous" vertical="center"/>
      <protection locked="0"/>
    </xf>
    <xf numFmtId="0" fontId="132" fillId="19" borderId="26" applyNumberFormat="0" applyAlignment="0" applyProtection="0"/>
    <xf numFmtId="278" fontId="132" fillId="19" borderId="26" applyNumberFormat="0" applyAlignment="0" applyProtection="0"/>
    <xf numFmtId="278" fontId="81" fillId="19" borderId="26" applyNumberFormat="0" applyAlignment="0" applyProtection="0"/>
    <xf numFmtId="195" fontId="81" fillId="19" borderId="26" applyNumberFormat="0" applyAlignment="0" applyProtection="0"/>
    <xf numFmtId="278" fontId="81" fillId="19" borderId="26" applyNumberFormat="0" applyAlignment="0" applyProtection="0"/>
    <xf numFmtId="0" fontId="352" fillId="166" borderId="102" applyNumberFormat="0" applyAlignment="0" applyProtection="0"/>
    <xf numFmtId="0" fontId="132" fillId="113" borderId="26" applyNumberFormat="0" applyAlignment="0" applyProtection="0"/>
    <xf numFmtId="0" fontId="352" fillId="166" borderId="102" applyNumberFormat="0" applyAlignment="0" applyProtection="0"/>
    <xf numFmtId="278" fontId="39" fillId="40" borderId="10" applyNumberFormat="0" applyAlignment="0" applyProtection="0"/>
    <xf numFmtId="0" fontId="226" fillId="74" borderId="15"/>
    <xf numFmtId="0" fontId="64" fillId="0" borderId="77" applyNumberFormat="0" applyFill="0" applyAlignment="0" applyProtection="0"/>
    <xf numFmtId="278" fontId="64" fillId="0" borderId="77" applyNumberFormat="0" applyFill="0" applyAlignment="0" applyProtection="0"/>
    <xf numFmtId="278" fontId="64" fillId="0" borderId="77" applyNumberFormat="0" applyFill="0" applyAlignment="0" applyProtection="0"/>
    <xf numFmtId="278" fontId="203" fillId="0" borderId="20" applyNumberFormat="0" applyFill="0" applyAlignment="0" applyProtection="0"/>
    <xf numFmtId="278" fontId="169" fillId="0" borderId="23" applyNumberFormat="0" applyFill="0" applyAlignment="0" applyProtection="0"/>
    <xf numFmtId="195" fontId="169" fillId="0" borderId="23" applyNumberFormat="0" applyFill="0" applyAlignment="0" applyProtection="0"/>
    <xf numFmtId="278" fontId="169" fillId="0" borderId="23" applyNumberFormat="0" applyFill="0" applyAlignment="0" applyProtection="0"/>
    <xf numFmtId="0" fontId="169" fillId="0" borderId="23" applyNumberFormat="0" applyFill="0" applyAlignment="0" applyProtection="0"/>
    <xf numFmtId="0" fontId="203" fillId="0" borderId="20" applyNumberFormat="0" applyFill="0" applyAlignment="0" applyProtection="0"/>
    <xf numFmtId="278" fontId="203" fillId="0" borderId="20" applyNumberFormat="0" applyFill="0" applyAlignment="0" applyProtection="0"/>
    <xf numFmtId="278" fontId="64" fillId="0" borderId="77" applyNumberFormat="0" applyFill="0" applyAlignment="0" applyProtection="0"/>
    <xf numFmtId="195" fontId="64" fillId="0" borderId="77" applyNumberFormat="0" applyFill="0" applyAlignment="0" applyProtection="0"/>
    <xf numFmtId="278" fontId="203" fillId="0" borderId="20" applyNumberFormat="0" applyFill="0" applyAlignment="0" applyProtection="0"/>
    <xf numFmtId="0" fontId="203" fillId="0" borderId="20" applyNumberFormat="0" applyFill="0" applyAlignment="0" applyProtection="0"/>
    <xf numFmtId="278" fontId="203" fillId="0" borderId="20" applyNumberFormat="0" applyFill="0" applyAlignment="0" applyProtection="0"/>
    <xf numFmtId="0" fontId="64" fillId="0" borderId="77" applyNumberFormat="0" applyFill="0" applyAlignment="0" applyProtection="0"/>
    <xf numFmtId="278" fontId="64" fillId="0" borderId="77" applyNumberFormat="0" applyFill="0" applyAlignment="0" applyProtection="0"/>
    <xf numFmtId="278" fontId="169" fillId="0" borderId="23" applyNumberFormat="0" applyFill="0" applyAlignment="0" applyProtection="0"/>
    <xf numFmtId="195" fontId="169" fillId="0" borderId="23" applyNumberFormat="0" applyFill="0" applyAlignment="0" applyProtection="0"/>
    <xf numFmtId="0" fontId="64" fillId="0" borderId="77" applyNumberFormat="0" applyFill="0" applyAlignment="0" applyProtection="0"/>
    <xf numFmtId="278" fontId="64" fillId="0" borderId="77" applyNumberFormat="0" applyFill="0" applyAlignment="0" applyProtection="0"/>
    <xf numFmtId="0" fontId="64" fillId="0" borderId="77" applyNumberFormat="0" applyFill="0" applyAlignment="0" applyProtection="0"/>
    <xf numFmtId="0" fontId="169" fillId="0" borderId="23" applyNumberFormat="0" applyFill="0" applyAlignment="0" applyProtection="0"/>
    <xf numFmtId="278" fontId="64" fillId="0" borderId="77" applyNumberFormat="0" applyFill="0" applyAlignment="0" applyProtection="0"/>
    <xf numFmtId="0" fontId="64" fillId="0" borderId="77" applyNumberFormat="0" applyFill="0" applyAlignment="0" applyProtection="0"/>
    <xf numFmtId="278" fontId="64" fillId="0" borderId="77" applyNumberFormat="0" applyFill="0" applyAlignment="0" applyProtection="0"/>
    <xf numFmtId="0" fontId="64" fillId="0" borderId="77" applyNumberFormat="0" applyFill="0" applyAlignment="0" applyProtection="0"/>
    <xf numFmtId="278" fontId="64" fillId="0" borderId="77" applyNumberFormat="0" applyFill="0" applyAlignment="0" applyProtection="0"/>
    <xf numFmtId="278" fontId="29" fillId="16" borderId="0" applyNumberFormat="0" applyBorder="0" applyAlignment="0" applyProtection="0"/>
    <xf numFmtId="278" fontId="29" fillId="16" borderId="0" applyNumberFormat="0" applyBorder="0" applyAlignment="0" applyProtection="0"/>
    <xf numFmtId="278" fontId="228" fillId="0" borderId="3">
      <alignment horizontal="left"/>
      <protection locked="0"/>
    </xf>
    <xf numFmtId="278" fontId="59" fillId="0" borderId="0" applyNumberFormat="0" applyFill="0" applyBorder="0" applyAlignment="0" applyProtection="0"/>
    <xf numFmtId="195" fontId="59" fillId="0" borderId="0" applyNumberFormat="0" applyFill="0" applyBorder="0" applyAlignment="0" applyProtection="0"/>
    <xf numFmtId="0" fontId="346" fillId="0" borderId="0" applyNumberFormat="0" applyFill="0" applyBorder="0" applyAlignment="0" applyProtection="0"/>
    <xf numFmtId="0" fontId="346" fillId="0" borderId="0" applyNumberFormat="0" applyFill="0" applyBorder="0" applyAlignment="0" applyProtection="0"/>
    <xf numFmtId="278" fontId="78" fillId="3" borderId="31"/>
    <xf numFmtId="0" fontId="78" fillId="3" borderId="31"/>
    <xf numFmtId="278" fontId="78" fillId="3" borderId="14"/>
    <xf numFmtId="0" fontId="78" fillId="3" borderId="14"/>
    <xf numFmtId="278" fontId="78" fillId="3" borderId="32"/>
    <xf numFmtId="0" fontId="78" fillId="3" borderId="32"/>
    <xf numFmtId="278" fontId="78" fillId="3" borderId="31"/>
    <xf numFmtId="0" fontId="78" fillId="3" borderId="31"/>
    <xf numFmtId="278" fontId="78" fillId="3" borderId="33">
      <protection hidden="1"/>
    </xf>
    <xf numFmtId="0" fontId="78" fillId="3" borderId="33">
      <protection hidden="1"/>
    </xf>
    <xf numFmtId="164" fontId="4" fillId="0" borderId="0" applyFont="0" applyFill="0" applyBorder="0" applyAlignment="0" applyProtection="0"/>
    <xf numFmtId="165" fontId="4" fillId="0" borderId="0" applyFont="0" applyFill="0" applyBorder="0" applyAlignment="0" applyProtection="0"/>
    <xf numFmtId="278" fontId="206" fillId="0" borderId="27" applyNumberFormat="0" applyFill="0" applyAlignment="0" applyProtection="0"/>
    <xf numFmtId="278" fontId="207" fillId="0" borderId="28" applyNumberFormat="0" applyFill="0" applyAlignment="0" applyProtection="0"/>
    <xf numFmtId="278" fontId="85" fillId="31" borderId="34">
      <alignment horizontal="center" vertical="center"/>
    </xf>
    <xf numFmtId="0" fontId="85" fillId="31" borderId="34">
      <alignment horizontal="center" vertical="center"/>
    </xf>
    <xf numFmtId="195" fontId="85" fillId="31" borderId="34">
      <alignment horizontal="center" vertical="center"/>
    </xf>
    <xf numFmtId="278" fontId="208" fillId="0" borderId="29" applyNumberFormat="0" applyFill="0" applyAlignment="0" applyProtection="0"/>
    <xf numFmtId="278" fontId="208" fillId="0" borderId="0" applyNumberFormat="0" applyFill="0" applyBorder="0" applyAlignment="0" applyProtection="0"/>
    <xf numFmtId="278" fontId="86" fillId="2" borderId="5">
      <alignment horizontal="center" vertical="center"/>
      <protection locked="0"/>
    </xf>
    <xf numFmtId="0" fontId="86" fillId="2" borderId="5">
      <alignment horizontal="center" vertical="center"/>
      <protection locked="0"/>
    </xf>
    <xf numFmtId="278" fontId="86" fillId="31" borderId="35">
      <alignment horizontal="centerContinuous" vertical="center"/>
    </xf>
    <xf numFmtId="0" fontId="86" fillId="31" borderId="35">
      <alignment horizontal="centerContinuous" vertical="center"/>
    </xf>
    <xf numFmtId="278" fontId="87" fillId="3" borderId="36">
      <alignment horizontal="centerContinuous"/>
    </xf>
    <xf numFmtId="0" fontId="87" fillId="3" borderId="36">
      <alignment horizontal="centerContinuous"/>
    </xf>
    <xf numFmtId="278" fontId="88" fillId="3" borderId="36">
      <alignment horizontal="centerContinuous"/>
    </xf>
    <xf numFmtId="0" fontId="88" fillId="3" borderId="36">
      <alignment horizontal="centerContinuous"/>
    </xf>
    <xf numFmtId="278" fontId="88" fillId="3" borderId="37">
      <alignment horizontal="centerContinuous"/>
    </xf>
    <xf numFmtId="0" fontId="88" fillId="3" borderId="37">
      <alignment horizontal="centerContinuous"/>
    </xf>
    <xf numFmtId="278" fontId="23" fillId="24" borderId="0" applyNumberFormat="0" applyBorder="0" applyAlignment="0" applyProtection="0"/>
    <xf numFmtId="278" fontId="23" fillId="28" borderId="0" applyNumberFormat="0" applyBorder="0" applyAlignment="0" applyProtection="0"/>
    <xf numFmtId="278" fontId="23" fillId="18" borderId="0" applyNumberFormat="0" applyBorder="0" applyAlignment="0" applyProtection="0"/>
    <xf numFmtId="278" fontId="23" fillId="32" borderId="0" applyNumberFormat="0" applyBorder="0" applyAlignment="0" applyProtection="0"/>
    <xf numFmtId="278" fontId="23" fillId="33" borderId="0" applyNumberFormat="0" applyBorder="0" applyAlignment="0" applyProtection="0"/>
    <xf numFmtId="278" fontId="23" fillId="36" borderId="0" applyNumberFormat="0" applyBorder="0" applyAlignment="0" applyProtection="0"/>
    <xf numFmtId="278" fontId="89" fillId="3" borderId="14"/>
    <xf numFmtId="0" fontId="89" fillId="3" borderId="14"/>
    <xf numFmtId="278" fontId="88" fillId="3" borderId="33"/>
    <xf numFmtId="0" fontId="88" fillId="3" borderId="33"/>
    <xf numFmtId="278" fontId="89" fillId="3" borderId="31"/>
    <xf numFmtId="0" fontId="89" fillId="3" borderId="31"/>
    <xf numFmtId="278" fontId="90" fillId="3" borderId="32"/>
    <xf numFmtId="0" fontId="90" fillId="3" borderId="32"/>
    <xf numFmtId="168" fontId="51" fillId="0" borderId="0" applyFont="0" applyFill="0" applyBorder="0" applyAlignment="0" applyProtection="0"/>
    <xf numFmtId="258" fontId="20" fillId="0" borderId="0" applyFont="0" applyFill="0" applyBorder="0" applyAlignment="0" applyProtection="0"/>
    <xf numFmtId="264" fontId="87" fillId="0" borderId="0" applyFont="0" applyFill="0" applyBorder="0" applyAlignment="0" applyProtection="0"/>
    <xf numFmtId="278" fontId="21" fillId="13" borderId="17" applyNumberFormat="0" applyFont="0" applyAlignment="0" applyProtection="0"/>
    <xf numFmtId="278" fontId="21" fillId="13" borderId="17" applyNumberFormat="0" applyFont="0" applyAlignment="0" applyProtection="0"/>
    <xf numFmtId="278" fontId="206" fillId="0" borderId="27" applyNumberFormat="0" applyFill="0" applyAlignment="0" applyProtection="0"/>
    <xf numFmtId="278" fontId="206" fillId="0" borderId="27" applyNumberFormat="0" applyFill="0" applyAlignment="0" applyProtection="0"/>
    <xf numFmtId="278" fontId="207" fillId="0" borderId="28" applyNumberFormat="0" applyFill="0" applyAlignment="0" applyProtection="0"/>
    <xf numFmtId="278" fontId="207" fillId="0" borderId="28" applyNumberFormat="0" applyFill="0" applyAlignment="0" applyProtection="0"/>
    <xf numFmtId="278" fontId="208" fillId="0" borderId="29" applyNumberFormat="0" applyFill="0" applyAlignment="0" applyProtection="0"/>
    <xf numFmtId="278" fontId="208" fillId="0" borderId="29" applyNumberFormat="0" applyFill="0" applyAlignment="0" applyProtection="0"/>
    <xf numFmtId="278" fontId="208" fillId="0" borderId="0" applyNumberFormat="0" applyFill="0" applyBorder="0" applyAlignment="0" applyProtection="0"/>
    <xf numFmtId="278" fontId="208" fillId="0" borderId="0" applyNumberFormat="0" applyFill="0" applyBorder="0" applyAlignment="0" applyProtection="0"/>
    <xf numFmtId="278" fontId="170" fillId="0" borderId="0" applyNumberFormat="0" applyFill="0" applyBorder="0" applyAlignment="0" applyProtection="0"/>
    <xf numFmtId="278" fontId="170" fillId="0" borderId="0" applyNumberFormat="0" applyFill="0" applyBorder="0" applyAlignment="0" applyProtection="0"/>
    <xf numFmtId="0" fontId="51" fillId="0" borderId="0"/>
    <xf numFmtId="278" fontId="51" fillId="0" borderId="0"/>
    <xf numFmtId="278" fontId="51" fillId="0" borderId="0"/>
    <xf numFmtId="278" fontId="4" fillId="0" borderId="0"/>
    <xf numFmtId="278" fontId="4" fillId="0" borderId="0"/>
    <xf numFmtId="278" fontId="4" fillId="0" borderId="0"/>
    <xf numFmtId="278" fontId="4" fillId="0" borderId="0"/>
    <xf numFmtId="0" fontId="4" fillId="0" borderId="0"/>
    <xf numFmtId="278" fontId="4" fillId="0" borderId="0"/>
    <xf numFmtId="278" fontId="4" fillId="0" borderId="0"/>
    <xf numFmtId="278" fontId="4" fillId="0" borderId="0"/>
    <xf numFmtId="0" fontId="64" fillId="35" borderId="0" applyNumberFormat="0" applyBorder="0" applyAlignment="0" applyProtection="0"/>
    <xf numFmtId="278" fontId="64" fillId="35" borderId="0" applyNumberFormat="0" applyBorder="0" applyAlignment="0" applyProtection="0"/>
    <xf numFmtId="278" fontId="64" fillId="35" borderId="0" applyNumberFormat="0" applyBorder="0" applyAlignment="0" applyProtection="0"/>
    <xf numFmtId="0" fontId="353" fillId="164" borderId="0" applyNumberFormat="0" applyBorder="0" applyAlignment="0" applyProtection="0"/>
    <xf numFmtId="278" fontId="92" fillId="57" borderId="0" applyNumberFormat="0" applyBorder="0" applyAlignment="0" applyProtection="0"/>
    <xf numFmtId="278" fontId="91" fillId="35" borderId="0" applyNumberFormat="0" applyBorder="0" applyAlignment="0" applyProtection="0"/>
    <xf numFmtId="195" fontId="91" fillId="35" borderId="0" applyNumberFormat="0" applyBorder="0" applyAlignment="0" applyProtection="0"/>
    <xf numFmtId="0" fontId="91" fillId="35" borderId="0" applyNumberFormat="0" applyBorder="0" applyAlignment="0" applyProtection="0"/>
    <xf numFmtId="0" fontId="92" fillId="57" borderId="0" applyNumberFormat="0" applyBorder="0" applyAlignment="0" applyProtection="0"/>
    <xf numFmtId="278" fontId="92" fillId="57" borderId="0" applyNumberFormat="0" applyBorder="0" applyAlignment="0" applyProtection="0"/>
    <xf numFmtId="278" fontId="64" fillId="35" borderId="0" applyNumberFormat="0" applyBorder="0" applyAlignment="0" applyProtection="0"/>
    <xf numFmtId="195" fontId="64" fillId="35" borderId="0" applyNumberFormat="0" applyBorder="0" applyAlignment="0" applyProtection="0"/>
    <xf numFmtId="278" fontId="92" fillId="57" borderId="0" applyNumberFormat="0" applyBorder="0" applyAlignment="0" applyProtection="0"/>
    <xf numFmtId="0" fontId="91" fillId="35" borderId="0" applyNumberFormat="0" applyBorder="0" applyAlignment="0" applyProtection="0"/>
    <xf numFmtId="0" fontId="64" fillId="35"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278" fontId="92" fillId="57" borderId="0" applyNumberFormat="0" applyBorder="0" applyAlignment="0" applyProtection="0"/>
    <xf numFmtId="278" fontId="91"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278" fontId="64" fillId="35" borderId="0" applyNumberFormat="0" applyBorder="0" applyAlignment="0" applyProtection="0"/>
    <xf numFmtId="278" fontId="91" fillId="35" borderId="0" applyNumberFormat="0" applyBorder="0" applyAlignment="0" applyProtection="0"/>
    <xf numFmtId="195" fontId="91" fillId="35" borderId="0" applyNumberFormat="0" applyBorder="0" applyAlignment="0" applyProtection="0"/>
    <xf numFmtId="0" fontId="64" fillId="35" borderId="0" applyNumberFormat="0" applyBorder="0" applyAlignment="0" applyProtection="0"/>
    <xf numFmtId="278" fontId="64" fillId="35" borderId="0" applyNumberFormat="0" applyBorder="0" applyAlignment="0" applyProtection="0"/>
    <xf numFmtId="0" fontId="64" fillId="35" borderId="0" applyNumberFormat="0" applyBorder="0" applyAlignment="0" applyProtection="0"/>
    <xf numFmtId="0" fontId="91" fillId="35" borderId="0" applyNumberFormat="0" applyBorder="0" applyAlignment="0" applyProtection="0"/>
    <xf numFmtId="0" fontId="64" fillId="35" borderId="0" applyNumberFormat="0" applyBorder="0" applyAlignment="0" applyProtection="0"/>
    <xf numFmtId="278" fontId="64" fillId="35" borderId="0" applyNumberFormat="0" applyBorder="0" applyAlignment="0" applyProtection="0"/>
    <xf numFmtId="0" fontId="64" fillId="35" borderId="0" applyNumberFormat="0" applyBorder="0" applyAlignment="0" applyProtection="0"/>
    <xf numFmtId="278" fontId="64" fillId="35" borderId="0" applyNumberFormat="0" applyBorder="0" applyAlignment="0" applyProtection="0"/>
    <xf numFmtId="0" fontId="64" fillId="35" borderId="0" applyNumberFormat="0" applyBorder="0" applyAlignment="0" applyProtection="0"/>
    <xf numFmtId="278" fontId="64" fillId="35" borderId="0" applyNumberFormat="0" applyBorder="0" applyAlignment="0" applyProtection="0"/>
    <xf numFmtId="278" fontId="92" fillId="57" borderId="0" applyNumberFormat="0" applyBorder="0" applyAlignment="0" applyProtection="0"/>
    <xf numFmtId="278" fontId="92" fillId="57" borderId="0" applyNumberFormat="0" applyBorder="0" applyAlignment="0" applyProtection="0"/>
    <xf numFmtId="278" fontId="92" fillId="57" borderId="0" applyNumberFormat="0" applyBorder="0" applyAlignment="0" applyProtection="0"/>
    <xf numFmtId="278" fontId="92" fillId="57" borderId="0" applyNumberFormat="0" applyBorder="0" applyAlignment="0" applyProtection="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278" fontId="49" fillId="2" borderId="0"/>
    <xf numFmtId="278" fontId="49" fillId="2" borderId="0"/>
    <xf numFmtId="0" fontId="4" fillId="0" borderId="0"/>
    <xf numFmtId="0" fontId="49" fillId="2" borderId="0"/>
    <xf numFmtId="0" fontId="4" fillId="0" borderId="0"/>
    <xf numFmtId="278" fontId="49" fillId="2" borderId="0"/>
    <xf numFmtId="278" fontId="4" fillId="0" borderId="0"/>
    <xf numFmtId="278" fontId="4" fillId="0" borderId="0"/>
    <xf numFmtId="278" fontId="4" fillId="0" borderId="0"/>
    <xf numFmtId="278" fontId="49" fillId="2" borderId="0"/>
    <xf numFmtId="278" fontId="4" fillId="0" borderId="0"/>
    <xf numFmtId="278" fontId="49" fillId="2" borderId="0"/>
    <xf numFmtId="278" fontId="49" fillId="2" borderId="0"/>
    <xf numFmtId="278" fontId="49" fillId="2" borderId="0"/>
    <xf numFmtId="278" fontId="45" fillId="3" borderId="38" applyProtection="0">
      <alignment horizontal="center" wrapText="1"/>
      <protection locked="0"/>
    </xf>
    <xf numFmtId="278" fontId="49" fillId="2" borderId="0"/>
    <xf numFmtId="0" fontId="45" fillId="3" borderId="38" applyProtection="0">
      <alignment horizontal="center" wrapText="1"/>
      <protection locked="0"/>
    </xf>
    <xf numFmtId="278" fontId="49" fillId="2" borderId="0"/>
    <xf numFmtId="0" fontId="45" fillId="3" borderId="38" applyProtection="0">
      <alignment horizontal="center" wrapText="1"/>
      <protection locked="0"/>
    </xf>
    <xf numFmtId="278" fontId="49" fillId="2" borderId="0"/>
    <xf numFmtId="278" fontId="145" fillId="0" borderId="0"/>
    <xf numFmtId="278" fontId="3" fillId="0" borderId="0"/>
    <xf numFmtId="278" fontId="3" fillId="0" borderId="0"/>
    <xf numFmtId="0" fontId="3" fillId="0" borderId="0"/>
    <xf numFmtId="0" fontId="145" fillId="0" borderId="0"/>
    <xf numFmtId="278" fontId="145" fillId="0" borderId="0"/>
    <xf numFmtId="0" fontId="145" fillId="0" borderId="0"/>
    <xf numFmtId="278" fontId="145"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145" fillId="0" borderId="0"/>
    <xf numFmtId="278" fontId="145" fillId="0" borderId="0"/>
    <xf numFmtId="0" fontId="3" fillId="0" borderId="0"/>
    <xf numFmtId="278" fontId="3" fillId="0" borderId="0"/>
    <xf numFmtId="278" fontId="3" fillId="0" borderId="0"/>
    <xf numFmtId="0" fontId="3" fillId="0" borderId="0"/>
    <xf numFmtId="0" fontId="145" fillId="0" borderId="0"/>
    <xf numFmtId="278" fontId="145" fillId="0" borderId="0"/>
    <xf numFmtId="0" fontId="3" fillId="0" borderId="0"/>
    <xf numFmtId="278" fontId="3" fillId="0" borderId="0"/>
    <xf numFmtId="278" fontId="3" fillId="0" borderId="0"/>
    <xf numFmtId="0" fontId="3" fillId="0" borderId="0"/>
    <xf numFmtId="0" fontId="4" fillId="0" borderId="0"/>
    <xf numFmtId="0" fontId="49" fillId="2" borderId="0"/>
    <xf numFmtId="278" fontId="49" fillId="2" borderId="0"/>
    <xf numFmtId="278" fontId="49" fillId="2" borderId="0"/>
    <xf numFmtId="0" fontId="145" fillId="0" borderId="0"/>
    <xf numFmtId="278" fontId="145" fillId="0" borderId="0"/>
    <xf numFmtId="0" fontId="145" fillId="0" borderId="0"/>
    <xf numFmtId="278" fontId="145" fillId="0" borderId="0"/>
    <xf numFmtId="0" fontId="145" fillId="0" borderId="0"/>
    <xf numFmtId="278" fontId="145"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145" fillId="0" borderId="0"/>
    <xf numFmtId="278" fontId="145" fillId="0" borderId="0"/>
    <xf numFmtId="0" fontId="49" fillId="2" borderId="0"/>
    <xf numFmtId="0" fontId="49" fillId="2" borderId="0"/>
    <xf numFmtId="278" fontId="49" fillId="2" borderId="0"/>
    <xf numFmtId="0" fontId="49" fillId="2" borderId="0"/>
    <xf numFmtId="0" fontId="49" fillId="2" borderId="0"/>
    <xf numFmtId="278" fontId="49" fillId="2" borderId="0"/>
    <xf numFmtId="0" fontId="49" fillId="2" borderId="0"/>
    <xf numFmtId="0" fontId="4" fillId="0" borderId="0"/>
    <xf numFmtId="0" fontId="3" fillId="0" borderId="0"/>
    <xf numFmtId="278" fontId="3" fillId="0" borderId="0"/>
    <xf numFmtId="278" fontId="4" fillId="0" borderId="0"/>
    <xf numFmtId="278" fontId="3" fillId="0" borderId="0"/>
    <xf numFmtId="278" fontId="3" fillId="0" borderId="0"/>
    <xf numFmtId="0" fontId="4" fillId="0" borderId="0"/>
    <xf numFmtId="0" fontId="49" fillId="2" borderId="0"/>
    <xf numFmtId="278" fontId="49" fillId="2" borderId="0"/>
    <xf numFmtId="0" fontId="49" fillId="2" borderId="0"/>
    <xf numFmtId="0" fontId="49" fillId="2" borderId="0"/>
    <xf numFmtId="278" fontId="49" fillId="2" borderId="0"/>
    <xf numFmtId="0" fontId="49" fillId="2" borderId="0"/>
    <xf numFmtId="0" fontId="49" fillId="2" borderId="0"/>
    <xf numFmtId="278" fontId="49" fillId="2" borderId="0"/>
    <xf numFmtId="0" fontId="49" fillId="2" borderId="0"/>
    <xf numFmtId="0" fontId="49" fillId="2" borderId="0"/>
    <xf numFmtId="278" fontId="49" fillId="2" borderId="0"/>
    <xf numFmtId="0" fontId="49" fillId="2" borderId="0"/>
    <xf numFmtId="0" fontId="49" fillId="2" borderId="0"/>
    <xf numFmtId="278" fontId="49" fillId="2" borderId="0"/>
    <xf numFmtId="0" fontId="49" fillId="2" borderId="0"/>
    <xf numFmtId="0" fontId="49" fillId="2" borderId="0"/>
    <xf numFmtId="278" fontId="49" fillId="2" borderId="0"/>
    <xf numFmtId="0" fontId="49" fillId="2" borderId="0"/>
    <xf numFmtId="0" fontId="49" fillId="2" borderId="0"/>
    <xf numFmtId="278" fontId="49" fillId="2" borderId="0"/>
    <xf numFmtId="0" fontId="49" fillId="2" borderId="0"/>
    <xf numFmtId="0" fontId="49" fillId="2" borderId="0"/>
    <xf numFmtId="278" fontId="49" fillId="2" borderId="0"/>
    <xf numFmtId="0" fontId="49" fillId="2" borderId="0"/>
    <xf numFmtId="0" fontId="49" fillId="2" borderId="0"/>
    <xf numFmtId="278" fontId="49" fillId="2" borderId="0"/>
    <xf numFmtId="0" fontId="49" fillId="2" borderId="0"/>
    <xf numFmtId="0" fontId="49" fillId="2" borderId="0"/>
    <xf numFmtId="278" fontId="49" fillId="2" borderId="0"/>
    <xf numFmtId="0" fontId="49" fillId="2" borderId="0"/>
    <xf numFmtId="0" fontId="4" fillId="0" borderId="0"/>
    <xf numFmtId="0" fontId="145" fillId="0" borderId="0"/>
    <xf numFmtId="278" fontId="145" fillId="0" borderId="0"/>
    <xf numFmtId="0" fontId="49" fillId="2" borderId="0"/>
    <xf numFmtId="278" fontId="49" fillId="2" borderId="0"/>
    <xf numFmtId="0" fontId="49" fillId="2" borderId="0"/>
    <xf numFmtId="0" fontId="49" fillId="2" borderId="0"/>
    <xf numFmtId="278" fontId="49" fillId="2" borderId="0"/>
    <xf numFmtId="0" fontId="49" fillId="2" borderId="0"/>
    <xf numFmtId="0" fontId="49" fillId="2" borderId="0"/>
    <xf numFmtId="278" fontId="49" fillId="2" borderId="0"/>
    <xf numFmtId="0" fontId="49" fillId="2"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9" fillId="2" borderId="0"/>
    <xf numFmtId="278" fontId="49" fillId="2" borderId="0"/>
    <xf numFmtId="0" fontId="49" fillId="2" borderId="0"/>
    <xf numFmtId="0" fontId="4" fillId="0" borderId="0"/>
    <xf numFmtId="0" fontId="145" fillId="0" borderId="0"/>
    <xf numFmtId="278" fontId="145" fillId="0" borderId="0"/>
    <xf numFmtId="0" fontId="4" fillId="0" borderId="0"/>
    <xf numFmtId="0" fontId="4" fillId="0" borderId="0"/>
    <xf numFmtId="0" fontId="4" fillId="0" borderId="0"/>
    <xf numFmtId="278" fontId="49" fillId="2" borderId="0"/>
    <xf numFmtId="278" fontId="49" fillId="2" borderId="0"/>
    <xf numFmtId="0" fontId="49" fillId="2" borderId="0"/>
    <xf numFmtId="0" fontId="4" fillId="0" borderId="0"/>
    <xf numFmtId="278" fontId="49" fillId="2" borderId="0"/>
    <xf numFmtId="0" fontId="4" fillId="0" borderId="0"/>
    <xf numFmtId="278" fontId="4" fillId="0" borderId="0"/>
    <xf numFmtId="0" fontId="49" fillId="2" borderId="0"/>
    <xf numFmtId="278" fontId="4" fillId="0" borderId="0"/>
    <xf numFmtId="0" fontId="49" fillId="2" borderId="0"/>
    <xf numFmtId="278" fontId="4" fillId="0" borderId="0"/>
    <xf numFmtId="0" fontId="49" fillId="2" borderId="0"/>
    <xf numFmtId="278" fontId="4" fillId="0" borderId="0"/>
    <xf numFmtId="0" fontId="3" fillId="0" borderId="0"/>
    <xf numFmtId="278" fontId="4" fillId="0" borderId="0"/>
    <xf numFmtId="0" fontId="49" fillId="2" borderId="0"/>
    <xf numFmtId="278" fontId="4" fillId="0" borderId="0"/>
    <xf numFmtId="0" fontId="3" fillId="0" borderId="0"/>
    <xf numFmtId="278" fontId="4" fillId="0" borderId="0"/>
    <xf numFmtId="278" fontId="4" fillId="0" borderId="0"/>
    <xf numFmtId="0" fontId="4" fillId="0" borderId="0"/>
    <xf numFmtId="0" fontId="3" fillId="0" borderId="0"/>
    <xf numFmtId="278" fontId="3" fillId="0" borderId="0"/>
    <xf numFmtId="0"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145" fillId="0" borderId="0"/>
    <xf numFmtId="0" fontId="4" fillId="0" borderId="0"/>
    <xf numFmtId="0" fontId="4" fillId="0" borderId="0"/>
    <xf numFmtId="0" fontId="4" fillId="0" borderId="0"/>
    <xf numFmtId="0" fontId="3" fillId="0" borderId="0"/>
    <xf numFmtId="0" fontId="3" fillId="0" borderId="0"/>
    <xf numFmtId="0" fontId="4" fillId="0" borderId="0"/>
    <xf numFmtId="278" fontId="3" fillId="0" borderId="0"/>
    <xf numFmtId="278" fontId="4" fillId="0" borderId="0"/>
    <xf numFmtId="278" fontId="3" fillId="0" borderId="0"/>
    <xf numFmtId="278" fontId="3" fillId="0" borderId="0"/>
    <xf numFmtId="278" fontId="51"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278" fontId="51" fillId="0" borderId="0"/>
    <xf numFmtId="278" fontId="3" fillId="0" borderId="0"/>
    <xf numFmtId="278" fontId="3"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3" fillId="0" borderId="0"/>
    <xf numFmtId="0" fontId="3" fillId="0" borderId="0"/>
    <xf numFmtId="278" fontId="51" fillId="0" borderId="0"/>
    <xf numFmtId="278" fontId="3" fillId="0" borderId="0"/>
    <xf numFmtId="0" fontId="51" fillId="0" borderId="0"/>
    <xf numFmtId="0" fontId="51"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3" fillId="0" borderId="0"/>
    <xf numFmtId="278" fontId="51" fillId="0" borderId="0"/>
    <xf numFmtId="278" fontId="3" fillId="0" borderId="0"/>
    <xf numFmtId="278" fontId="3" fillId="0" borderId="0"/>
    <xf numFmtId="0" fontId="51" fillId="0" borderId="0"/>
    <xf numFmtId="0" fontId="51" fillId="0" borderId="0"/>
    <xf numFmtId="0" fontId="51"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158"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3" fillId="0" borderId="0"/>
    <xf numFmtId="0" fontId="4" fillId="0" borderId="0"/>
    <xf numFmtId="278" fontId="3" fillId="0" borderId="0"/>
    <xf numFmtId="0" fontId="4" fillId="0" borderId="0"/>
    <xf numFmtId="278" fontId="4" fillId="0" borderId="0"/>
    <xf numFmtId="278" fontId="3" fillId="0" borderId="0"/>
    <xf numFmtId="278" fontId="4" fillId="0" borderId="0"/>
    <xf numFmtId="278" fontId="3" fillId="0" borderId="0"/>
    <xf numFmtId="0" fontId="4" fillId="0" borderId="0"/>
    <xf numFmtId="278" fontId="3" fillId="0" borderId="0"/>
    <xf numFmtId="0" fontId="4" fillId="0" borderId="0"/>
    <xf numFmtId="278" fontId="4" fillId="0" borderId="0"/>
    <xf numFmtId="278" fontId="3" fillId="0" borderId="0"/>
    <xf numFmtId="278" fontId="4" fillId="0" borderId="0"/>
    <xf numFmtId="278" fontId="3" fillId="0" borderId="0"/>
    <xf numFmtId="0" fontId="4" fillId="0" borderId="0"/>
    <xf numFmtId="278" fontId="3" fillId="0" borderId="0"/>
    <xf numFmtId="278" fontId="4" fillId="0" borderId="0"/>
    <xf numFmtId="278" fontId="3" fillId="0" borderId="0"/>
    <xf numFmtId="278" fontId="3" fillId="0" borderId="0"/>
    <xf numFmtId="0" fontId="4" fillId="0" borderId="0"/>
    <xf numFmtId="278" fontId="3" fillId="0" borderId="0"/>
    <xf numFmtId="278" fontId="4" fillId="0" borderId="0"/>
    <xf numFmtId="278" fontId="3" fillId="0" borderId="0"/>
    <xf numFmtId="278" fontId="3" fillId="0" borderId="0"/>
    <xf numFmtId="0" fontId="4" fillId="0" borderId="0"/>
    <xf numFmtId="278" fontId="3" fillId="0" borderId="0"/>
    <xf numFmtId="278" fontId="4" fillId="0" borderId="0"/>
    <xf numFmtId="278" fontId="3" fillId="0" borderId="0"/>
    <xf numFmtId="278" fontId="3" fillId="0" borderId="0"/>
    <xf numFmtId="0" fontId="49" fillId="2" borderId="0"/>
    <xf numFmtId="278" fontId="3" fillId="0" borderId="0"/>
    <xf numFmtId="278" fontId="49" fillId="2" borderId="0"/>
    <xf numFmtId="278" fontId="3" fillId="0" borderId="0"/>
    <xf numFmtId="278" fontId="3" fillId="0" borderId="0"/>
    <xf numFmtId="0" fontId="4" fillId="0" borderId="0"/>
    <xf numFmtId="278" fontId="3" fillId="0" borderId="0"/>
    <xf numFmtId="278" fontId="4" fillId="0" borderId="0"/>
    <xf numFmtId="278" fontId="3" fillId="0" borderId="0"/>
    <xf numFmtId="278" fontId="3" fillId="0" borderId="0"/>
    <xf numFmtId="0" fontId="4" fillId="0" borderId="0"/>
    <xf numFmtId="278" fontId="3" fillId="0" borderId="0"/>
    <xf numFmtId="278" fontId="4" fillId="0" borderId="0"/>
    <xf numFmtId="278" fontId="3" fillId="0" borderId="0"/>
    <xf numFmtId="278" fontId="3" fillId="0" borderId="0"/>
    <xf numFmtId="0" fontId="4" fillId="0" borderId="0"/>
    <xf numFmtId="278" fontId="3" fillId="0" borderId="0"/>
    <xf numFmtId="278" fontId="4" fillId="0" borderId="0"/>
    <xf numFmtId="278" fontId="3" fillId="0" borderId="0"/>
    <xf numFmtId="278" fontId="3" fillId="0" borderId="0"/>
    <xf numFmtId="0" fontId="4" fillId="0" borderId="0"/>
    <xf numFmtId="278" fontId="3" fillId="0" borderId="0"/>
    <xf numFmtId="278" fontId="4" fillId="0" borderId="0"/>
    <xf numFmtId="278" fontId="3"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278" fontId="4" fillId="0" borderId="0"/>
    <xf numFmtId="0" fontId="124" fillId="0" borderId="0"/>
    <xf numFmtId="0" fontId="4" fillId="0" borderId="0"/>
    <xf numFmtId="0" fontId="4" fillId="0" borderId="0"/>
    <xf numFmtId="278" fontId="4" fillId="0" borderId="0"/>
    <xf numFmtId="278" fontId="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4" fillId="0" borderId="0"/>
    <xf numFmtId="0" fontId="4" fillId="0" borderId="0"/>
    <xf numFmtId="278" fontId="4" fillId="0" borderId="0"/>
    <xf numFmtId="278" fontId="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4" fillId="0" borderId="0"/>
    <xf numFmtId="0" fontId="4" fillId="0" borderId="0"/>
    <xf numFmtId="278" fontId="4" fillId="0" borderId="0"/>
    <xf numFmtId="278" fontId="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4" fillId="0" borderId="0"/>
    <xf numFmtId="0" fontId="4" fillId="0" borderId="0"/>
    <xf numFmtId="278" fontId="4" fillId="0" borderId="0"/>
    <xf numFmtId="278" fontId="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4" fillId="0" borderId="0"/>
    <xf numFmtId="0" fontId="4" fillId="0" borderId="0"/>
    <xf numFmtId="278" fontId="4" fillId="0" borderId="0"/>
    <xf numFmtId="278" fontId="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3" fillId="0" borderId="0"/>
    <xf numFmtId="0" fontId="4" fillId="0" borderId="0"/>
    <xf numFmtId="278" fontId="3" fillId="0" borderId="0"/>
    <xf numFmtId="278" fontId="4" fillId="0" borderId="0"/>
    <xf numFmtId="278" fontId="3" fillId="0" borderId="0"/>
    <xf numFmtId="278" fontId="145" fillId="0" borderId="0"/>
    <xf numFmtId="0" fontId="4" fillId="0" borderId="0"/>
    <xf numFmtId="278" fontId="4" fillId="0" borderId="0"/>
    <xf numFmtId="0" fontId="3" fillId="0" borderId="0"/>
    <xf numFmtId="0" fontId="49" fillId="2" borderId="0"/>
    <xf numFmtId="0" fontId="3" fillId="0" borderId="0"/>
    <xf numFmtId="278" fontId="49" fillId="2" borderId="0"/>
    <xf numFmtId="0" fontId="3" fillId="0" borderId="0"/>
    <xf numFmtId="0" fontId="3" fillId="0" borderId="0"/>
    <xf numFmtId="0" fontId="49" fillId="2" borderId="0"/>
    <xf numFmtId="0" fontId="3" fillId="0" borderId="0"/>
    <xf numFmtId="278" fontId="49" fillId="2" borderId="0"/>
    <xf numFmtId="0" fontId="3" fillId="0" borderId="0"/>
    <xf numFmtId="0" fontId="3" fillId="0" borderId="0"/>
    <xf numFmtId="0" fontId="49" fillId="2" borderId="0"/>
    <xf numFmtId="0" fontId="3" fillId="0" borderId="0"/>
    <xf numFmtId="278" fontId="49" fillId="2" borderId="0"/>
    <xf numFmtId="0" fontId="3" fillId="0" borderId="0"/>
    <xf numFmtId="0" fontId="3" fillId="0" borderId="0"/>
    <xf numFmtId="0" fontId="49" fillId="2" borderId="0"/>
    <xf numFmtId="0" fontId="3" fillId="0" borderId="0"/>
    <xf numFmtId="278" fontId="49" fillId="2" borderId="0"/>
    <xf numFmtId="0" fontId="3" fillId="0" borderId="0"/>
    <xf numFmtId="0" fontId="3" fillId="0" borderId="0"/>
    <xf numFmtId="0" fontId="49" fillId="2" borderId="0"/>
    <xf numFmtId="0" fontId="3" fillId="0" borderId="0"/>
    <xf numFmtId="278" fontId="49" fillId="2" borderId="0"/>
    <xf numFmtId="0" fontId="3" fillId="0" borderId="0"/>
    <xf numFmtId="0" fontId="3" fillId="0" borderId="0"/>
    <xf numFmtId="0" fontId="49" fillId="2" borderId="0"/>
    <xf numFmtId="0" fontId="3" fillId="0" borderId="0"/>
    <xf numFmtId="278" fontId="49" fillId="2" borderId="0"/>
    <xf numFmtId="0" fontId="3" fillId="0" borderId="0"/>
    <xf numFmtId="0" fontId="3" fillId="0" borderId="0"/>
    <xf numFmtId="0" fontId="49" fillId="2" borderId="0"/>
    <xf numFmtId="0" fontId="3" fillId="0" borderId="0"/>
    <xf numFmtId="278" fontId="49" fillId="2" borderId="0"/>
    <xf numFmtId="0" fontId="3" fillId="0" borderId="0"/>
    <xf numFmtId="0" fontId="3" fillId="0" borderId="0"/>
    <xf numFmtId="0" fontId="49" fillId="2" borderId="0"/>
    <xf numFmtId="0" fontId="3" fillId="0" borderId="0"/>
    <xf numFmtId="278" fontId="49" fillId="2" borderId="0"/>
    <xf numFmtId="0" fontId="3"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4" fillId="0" borderId="0"/>
    <xf numFmtId="278" fontId="4" fillId="0" borderId="0"/>
    <xf numFmtId="0" fontId="5" fillId="0" borderId="0"/>
    <xf numFmtId="0" fontId="5" fillId="0" borderId="0"/>
    <xf numFmtId="0" fontId="5" fillId="0" borderId="0"/>
    <xf numFmtId="0" fontId="5" fillId="0" borderId="0"/>
    <xf numFmtId="0" fontId="4" fillId="0" borderId="0"/>
    <xf numFmtId="0" fontId="4" fillId="0" borderId="0"/>
    <xf numFmtId="278" fontId="4" fillId="0" borderId="0"/>
    <xf numFmtId="278"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278" fontId="4" fillId="0" borderId="0"/>
    <xf numFmtId="278"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278" fontId="4" fillId="0" borderId="0"/>
    <xf numFmtId="278"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278" fontId="4" fillId="0" borderId="0"/>
    <xf numFmtId="278"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278" fontId="4" fillId="0" borderId="0"/>
    <xf numFmtId="278"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3" fillId="0" borderId="0"/>
    <xf numFmtId="0" fontId="49" fillId="2" borderId="0"/>
    <xf numFmtId="0" fontId="3" fillId="0" borderId="0"/>
    <xf numFmtId="278" fontId="49" fillId="2" borderId="0"/>
    <xf numFmtId="0" fontId="3" fillId="0" borderId="0"/>
    <xf numFmtId="0" fontId="3" fillId="0" borderId="0"/>
    <xf numFmtId="0" fontId="49" fillId="2" borderId="0"/>
    <xf numFmtId="0" fontId="3" fillId="0" borderId="0"/>
    <xf numFmtId="278" fontId="49" fillId="2" borderId="0"/>
    <xf numFmtId="0" fontId="3" fillId="0" borderId="0"/>
    <xf numFmtId="0" fontId="3" fillId="0" borderId="0"/>
    <xf numFmtId="0" fontId="4" fillId="0" borderId="0"/>
    <xf numFmtId="0" fontId="3" fillId="0" borderId="0"/>
    <xf numFmtId="278" fontId="4" fillId="0" borderId="0"/>
    <xf numFmtId="0" fontId="3" fillId="0" borderId="0"/>
    <xf numFmtId="0" fontId="3" fillId="0" borderId="0"/>
    <xf numFmtId="0" fontId="4" fillId="0" borderId="0"/>
    <xf numFmtId="0" fontId="3" fillId="0" borderId="0"/>
    <xf numFmtId="278" fontId="4" fillId="0" borderId="0"/>
    <xf numFmtId="0" fontId="3" fillId="0" borderId="0"/>
    <xf numFmtId="0" fontId="3" fillId="0" borderId="0"/>
    <xf numFmtId="0" fontId="4" fillId="0" borderId="0"/>
    <xf numFmtId="0" fontId="3" fillId="0" borderId="0"/>
    <xf numFmtId="278" fontId="4" fillId="0" borderId="0"/>
    <xf numFmtId="0" fontId="3" fillId="0" borderId="0"/>
    <xf numFmtId="0" fontId="3" fillId="0" borderId="0"/>
    <xf numFmtId="0" fontId="49" fillId="2" borderId="0"/>
    <xf numFmtId="0" fontId="3" fillId="0" borderId="0"/>
    <xf numFmtId="278" fontId="49" fillId="2" borderId="0"/>
    <xf numFmtId="0" fontId="3" fillId="0" borderId="0"/>
    <xf numFmtId="0" fontId="3" fillId="0" borderId="0"/>
    <xf numFmtId="0" fontId="49" fillId="2" borderId="0"/>
    <xf numFmtId="0" fontId="3" fillId="0" borderId="0"/>
    <xf numFmtId="278" fontId="49" fillId="2" borderId="0"/>
    <xf numFmtId="0" fontId="3" fillId="0" borderId="0"/>
    <xf numFmtId="0" fontId="3" fillId="0" borderId="0"/>
    <xf numFmtId="0" fontId="49" fillId="2" borderId="0"/>
    <xf numFmtId="0" fontId="3" fillId="0" borderId="0"/>
    <xf numFmtId="278" fontId="49" fillId="2" borderId="0"/>
    <xf numFmtId="0" fontId="3" fillId="0" borderId="0"/>
    <xf numFmtId="0" fontId="3" fillId="0" borderId="0"/>
    <xf numFmtId="0" fontId="49" fillId="2" borderId="0"/>
    <xf numFmtId="0" fontId="3" fillId="0" borderId="0"/>
    <xf numFmtId="278" fontId="49" fillId="2" borderId="0"/>
    <xf numFmtId="0" fontId="3" fillId="0" borderId="0"/>
    <xf numFmtId="0" fontId="3" fillId="0" borderId="0"/>
    <xf numFmtId="0" fontId="49" fillId="2" borderId="0"/>
    <xf numFmtId="0" fontId="3" fillId="0" borderId="0"/>
    <xf numFmtId="278" fontId="49" fillId="2" borderId="0"/>
    <xf numFmtId="0" fontId="3"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0" fontId="3" fillId="0" borderId="0"/>
    <xf numFmtId="0" fontId="3" fillId="0" borderId="0"/>
    <xf numFmtId="278" fontId="4" fillId="0" borderId="0"/>
    <xf numFmtId="278"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4" fillId="0" borderId="0"/>
    <xf numFmtId="278"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278" fontId="4" fillId="0" borderId="0"/>
    <xf numFmtId="278"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278" fontId="4" fillId="0" borderId="0"/>
    <xf numFmtId="278"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278" fontId="4" fillId="0" borderId="0"/>
    <xf numFmtId="278"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278" fontId="4" fillId="0" borderId="0"/>
    <xf numFmtId="278"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278" fontId="4" fillId="0" borderId="0"/>
    <xf numFmtId="278"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3" fillId="0" borderId="0"/>
    <xf numFmtId="0" fontId="49" fillId="2" borderId="0"/>
    <xf numFmtId="0" fontId="3" fillId="0" borderId="0"/>
    <xf numFmtId="278" fontId="49" fillId="2" borderId="0"/>
    <xf numFmtId="0" fontId="3" fillId="0" borderId="0"/>
    <xf numFmtId="0" fontId="3" fillId="0" borderId="0"/>
    <xf numFmtId="0" fontId="4" fillId="0" borderId="0"/>
    <xf numFmtId="0" fontId="3" fillId="0" borderId="0"/>
    <xf numFmtId="278" fontId="4" fillId="0" borderId="0"/>
    <xf numFmtId="0" fontId="3" fillId="0" borderId="0"/>
    <xf numFmtId="0" fontId="3" fillId="0" borderId="0"/>
    <xf numFmtId="0" fontId="49" fillId="2" borderId="0"/>
    <xf numFmtId="0" fontId="3" fillId="0" borderId="0"/>
    <xf numFmtId="278" fontId="49" fillId="2" borderId="0"/>
    <xf numFmtId="0" fontId="3" fillId="0" borderId="0"/>
    <xf numFmtId="0" fontId="3" fillId="0" borderId="0"/>
    <xf numFmtId="0" fontId="4" fillId="0" borderId="0"/>
    <xf numFmtId="0" fontId="3" fillId="0" borderId="0"/>
    <xf numFmtId="278" fontId="4" fillId="0" borderId="0"/>
    <xf numFmtId="0" fontId="3" fillId="0" borderId="0"/>
    <xf numFmtId="0" fontId="3" fillId="0" borderId="0"/>
    <xf numFmtId="0" fontId="49" fillId="2" borderId="0"/>
    <xf numFmtId="0" fontId="3" fillId="0" borderId="0"/>
    <xf numFmtId="278" fontId="49" fillId="2" borderId="0"/>
    <xf numFmtId="0" fontId="3" fillId="0" borderId="0"/>
    <xf numFmtId="0" fontId="3" fillId="0" borderId="0"/>
    <xf numFmtId="0" fontId="4" fillId="0" borderId="0"/>
    <xf numFmtId="0" fontId="3" fillId="0" borderId="0"/>
    <xf numFmtId="278" fontId="4" fillId="0" borderId="0"/>
    <xf numFmtId="0" fontId="3" fillId="0" borderId="0"/>
    <xf numFmtId="0" fontId="3" fillId="0" borderId="0"/>
    <xf numFmtId="0" fontId="49" fillId="2" borderId="0"/>
    <xf numFmtId="0" fontId="3" fillId="0" borderId="0"/>
    <xf numFmtId="278" fontId="49" fillId="2" borderId="0"/>
    <xf numFmtId="0" fontId="3" fillId="0" borderId="0"/>
    <xf numFmtId="0" fontId="3" fillId="0" borderId="0"/>
    <xf numFmtId="0" fontId="49" fillId="2" borderId="0"/>
    <xf numFmtId="0" fontId="3" fillId="0" borderId="0"/>
    <xf numFmtId="278" fontId="49" fillId="2" borderId="0"/>
    <xf numFmtId="0" fontId="3" fillId="0" borderId="0"/>
    <xf numFmtId="0" fontId="3" fillId="0" borderId="0"/>
    <xf numFmtId="0" fontId="4" fillId="0" borderId="0"/>
    <xf numFmtId="0" fontId="3" fillId="0" borderId="0"/>
    <xf numFmtId="278" fontId="4" fillId="0" borderId="0"/>
    <xf numFmtId="0" fontId="3" fillId="0" borderId="0"/>
    <xf numFmtId="0" fontId="3" fillId="0" borderId="0"/>
    <xf numFmtId="0" fontId="4" fillId="0" borderId="0"/>
    <xf numFmtId="0" fontId="3" fillId="0" borderId="0"/>
    <xf numFmtId="278" fontId="4" fillId="0" borderId="0"/>
    <xf numFmtId="0" fontId="3"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3" fillId="0" borderId="0"/>
    <xf numFmtId="0" fontId="49" fillId="2" borderId="0"/>
    <xf numFmtId="0" fontId="3" fillId="0" borderId="0"/>
    <xf numFmtId="278" fontId="49" fillId="2" borderId="0"/>
    <xf numFmtId="0" fontId="3" fillId="0" borderId="0"/>
    <xf numFmtId="0" fontId="3" fillId="0" borderId="0"/>
    <xf numFmtId="0" fontId="4" fillId="0" borderId="0"/>
    <xf numFmtId="0" fontId="3" fillId="0" borderId="0"/>
    <xf numFmtId="278" fontId="4" fillId="0" borderId="0"/>
    <xf numFmtId="0" fontId="3" fillId="0" borderId="0"/>
    <xf numFmtId="0" fontId="3" fillId="0" borderId="0"/>
    <xf numFmtId="0" fontId="49" fillId="2" borderId="0"/>
    <xf numFmtId="0" fontId="3" fillId="0" borderId="0"/>
    <xf numFmtId="278" fontId="49" fillId="2" borderId="0"/>
    <xf numFmtId="0" fontId="3" fillId="0" borderId="0"/>
    <xf numFmtId="0" fontId="3" fillId="0" borderId="0"/>
    <xf numFmtId="0" fontId="4" fillId="0" borderId="0"/>
    <xf numFmtId="0" fontId="3" fillId="0" borderId="0"/>
    <xf numFmtId="278" fontId="4" fillId="0" borderId="0"/>
    <xf numFmtId="0" fontId="3" fillId="0" borderId="0"/>
    <xf numFmtId="0" fontId="3" fillId="0" borderId="0"/>
    <xf numFmtId="0" fontId="49" fillId="2" borderId="0"/>
    <xf numFmtId="0" fontId="3" fillId="0" borderId="0"/>
    <xf numFmtId="278" fontId="49" fillId="2" borderId="0"/>
    <xf numFmtId="0" fontId="3" fillId="0" borderId="0"/>
    <xf numFmtId="0" fontId="3" fillId="0" borderId="0"/>
    <xf numFmtId="0" fontId="49" fillId="2" borderId="0"/>
    <xf numFmtId="0" fontId="3" fillId="0" borderId="0"/>
    <xf numFmtId="278" fontId="49" fillId="2" borderId="0"/>
    <xf numFmtId="0" fontId="3" fillId="0" borderId="0"/>
    <xf numFmtId="0" fontId="3" fillId="0" borderId="0"/>
    <xf numFmtId="0" fontId="49" fillId="2" borderId="0"/>
    <xf numFmtId="0" fontId="3" fillId="0" borderId="0"/>
    <xf numFmtId="278" fontId="49" fillId="2" borderId="0"/>
    <xf numFmtId="0" fontId="3" fillId="0" borderId="0"/>
    <xf numFmtId="0" fontId="3" fillId="0" borderId="0"/>
    <xf numFmtId="0" fontId="4" fillId="0" borderId="0"/>
    <xf numFmtId="0" fontId="3" fillId="0" borderId="0"/>
    <xf numFmtId="278" fontId="4" fillId="0" borderId="0"/>
    <xf numFmtId="0" fontId="3" fillId="0" borderId="0"/>
    <xf numFmtId="0" fontId="3" fillId="0" borderId="0"/>
    <xf numFmtId="0" fontId="49" fillId="2" borderId="0"/>
    <xf numFmtId="0" fontId="3" fillId="0" borderId="0"/>
    <xf numFmtId="278" fontId="49" fillId="2" borderId="0"/>
    <xf numFmtId="0" fontId="3" fillId="0" borderId="0"/>
    <xf numFmtId="0" fontId="3" fillId="0" borderId="0"/>
    <xf numFmtId="0" fontId="3" fillId="0" borderId="0"/>
    <xf numFmtId="0" fontId="3" fillId="0" borderId="0"/>
    <xf numFmtId="0" fontId="4" fillId="0" borderId="0"/>
    <xf numFmtId="0" fontId="3" fillId="0" borderId="0"/>
    <xf numFmtId="278" fontId="4" fillId="0" borderId="0"/>
    <xf numFmtId="0" fontId="3"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3" fillId="0" borderId="0"/>
    <xf numFmtId="0" fontId="4" fillId="0" borderId="0"/>
    <xf numFmtId="0" fontId="3" fillId="0" borderId="0"/>
    <xf numFmtId="278" fontId="4" fillId="0" borderId="0"/>
    <xf numFmtId="0" fontId="3" fillId="0" borderId="0"/>
    <xf numFmtId="0" fontId="3" fillId="0" borderId="0"/>
    <xf numFmtId="0" fontId="4" fillId="0" borderId="0"/>
    <xf numFmtId="0" fontId="3" fillId="0" borderId="0"/>
    <xf numFmtId="278" fontId="4" fillId="0" borderId="0"/>
    <xf numFmtId="0" fontId="3" fillId="0" borderId="0"/>
    <xf numFmtId="0" fontId="3" fillId="0" borderId="0"/>
    <xf numFmtId="0" fontId="4" fillId="0" borderId="0"/>
    <xf numFmtId="0" fontId="3" fillId="0" borderId="0"/>
    <xf numFmtId="278" fontId="4" fillId="0" borderId="0"/>
    <xf numFmtId="0" fontId="3" fillId="0" borderId="0"/>
    <xf numFmtId="0" fontId="3" fillId="0" borderId="0"/>
    <xf numFmtId="0" fontId="4" fillId="0" borderId="0"/>
    <xf numFmtId="0" fontId="3" fillId="0" borderId="0"/>
    <xf numFmtId="278" fontId="4" fillId="0" borderId="0"/>
    <xf numFmtId="0" fontId="3" fillId="0" borderId="0"/>
    <xf numFmtId="0" fontId="3" fillId="0" borderId="0"/>
    <xf numFmtId="0" fontId="4" fillId="0" borderId="0"/>
    <xf numFmtId="0" fontId="3" fillId="0" borderId="0"/>
    <xf numFmtId="278" fontId="4" fillId="0" borderId="0"/>
    <xf numFmtId="0" fontId="3" fillId="0" borderId="0"/>
    <xf numFmtId="0" fontId="3" fillId="0" borderId="0"/>
    <xf numFmtId="278" fontId="4" fillId="0" borderId="0"/>
    <xf numFmtId="0" fontId="3" fillId="0" borderId="0"/>
    <xf numFmtId="0" fontId="3" fillId="0" borderId="0"/>
    <xf numFmtId="0" fontId="3" fillId="0" borderId="0"/>
    <xf numFmtId="278" fontId="4" fillId="0" borderId="0"/>
    <xf numFmtId="0" fontId="3" fillId="0" borderId="0"/>
    <xf numFmtId="0" fontId="3" fillId="0" borderId="0"/>
    <xf numFmtId="0" fontId="3" fillId="0" borderId="0"/>
    <xf numFmtId="278" fontId="4" fillId="0" borderId="0"/>
    <xf numFmtId="0" fontId="3" fillId="0" borderId="0"/>
    <xf numFmtId="0" fontId="3" fillId="0" borderId="0"/>
    <xf numFmtId="0" fontId="3" fillId="0" borderId="0"/>
    <xf numFmtId="278" fontId="4" fillId="0" borderId="0"/>
    <xf numFmtId="0" fontId="3" fillId="0" borderId="0"/>
    <xf numFmtId="0" fontId="3" fillId="0" borderId="0"/>
    <xf numFmtId="0" fontId="3" fillId="0" borderId="0"/>
    <xf numFmtId="278" fontId="4" fillId="0" borderId="0"/>
    <xf numFmtId="0" fontId="3" fillId="0" borderId="0"/>
    <xf numFmtId="0" fontId="3"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3" fillId="0" borderId="0"/>
    <xf numFmtId="278" fontId="4" fillId="0" borderId="0"/>
    <xf numFmtId="0" fontId="3" fillId="0" borderId="0"/>
    <xf numFmtId="0" fontId="3" fillId="0" borderId="0"/>
    <xf numFmtId="0" fontId="3" fillId="0" borderId="0"/>
    <xf numFmtId="278" fontId="4" fillId="0" borderId="0"/>
    <xf numFmtId="0" fontId="3" fillId="0" borderId="0"/>
    <xf numFmtId="0" fontId="3" fillId="0" borderId="0"/>
    <xf numFmtId="0" fontId="3" fillId="0" borderId="0"/>
    <xf numFmtId="278" fontId="4" fillId="0" borderId="0"/>
    <xf numFmtId="0" fontId="3" fillId="0" borderId="0"/>
    <xf numFmtId="0" fontId="3" fillId="0" borderId="0"/>
    <xf numFmtId="0" fontId="3" fillId="0" borderId="0"/>
    <xf numFmtId="278" fontId="4" fillId="0" borderId="0"/>
    <xf numFmtId="0" fontId="3" fillId="0" borderId="0"/>
    <xf numFmtId="0" fontId="3" fillId="0" borderId="0"/>
    <xf numFmtId="0" fontId="3" fillId="0" borderId="0"/>
    <xf numFmtId="278" fontId="4" fillId="0" borderId="0"/>
    <xf numFmtId="0" fontId="3" fillId="0" borderId="0"/>
    <xf numFmtId="0" fontId="3" fillId="0" borderId="0"/>
    <xf numFmtId="0" fontId="3" fillId="0" borderId="0"/>
    <xf numFmtId="278" fontId="4" fillId="0" borderId="0"/>
    <xf numFmtId="0" fontId="3" fillId="0" borderId="0"/>
    <xf numFmtId="0" fontId="3" fillId="0" borderId="0"/>
    <xf numFmtId="0" fontId="3" fillId="0" borderId="0"/>
    <xf numFmtId="278" fontId="4" fillId="0" borderId="0"/>
    <xf numFmtId="0" fontId="3" fillId="0" borderId="0"/>
    <xf numFmtId="0" fontId="3" fillId="0" borderId="0"/>
    <xf numFmtId="0" fontId="3" fillId="0" borderId="0"/>
    <xf numFmtId="278" fontId="4" fillId="0" borderId="0"/>
    <xf numFmtId="0" fontId="3" fillId="0" borderId="0"/>
    <xf numFmtId="0" fontId="3" fillId="0" borderId="0"/>
    <xf numFmtId="0" fontId="3" fillId="0" borderId="0"/>
    <xf numFmtId="278" fontId="4" fillId="0" borderId="0"/>
    <xf numFmtId="0" fontId="3" fillId="0" borderId="0"/>
    <xf numFmtId="0" fontId="3" fillId="0" borderId="0"/>
    <xf numFmtId="0" fontId="3" fillId="0" borderId="0"/>
    <xf numFmtId="278" fontId="4" fillId="0" borderId="0"/>
    <xf numFmtId="0" fontId="3" fillId="0" borderId="0"/>
    <xf numFmtId="0" fontId="3"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3" fillId="0" borderId="0"/>
    <xf numFmtId="278" fontId="4" fillId="0" borderId="0"/>
    <xf numFmtId="0" fontId="3" fillId="0" borderId="0"/>
    <xf numFmtId="0" fontId="3" fillId="0" borderId="0"/>
    <xf numFmtId="0" fontId="3" fillId="0" borderId="0"/>
    <xf numFmtId="278" fontId="4" fillId="0" borderId="0"/>
    <xf numFmtId="0" fontId="3" fillId="0" borderId="0"/>
    <xf numFmtId="0" fontId="3" fillId="0" borderId="0"/>
    <xf numFmtId="0" fontId="3" fillId="0" borderId="0"/>
    <xf numFmtId="0" fontId="49" fillId="2" borderId="0"/>
    <xf numFmtId="0" fontId="3" fillId="0" borderId="0"/>
    <xf numFmtId="0" fontId="3" fillId="0" borderId="0"/>
    <xf numFmtId="0" fontId="3" fillId="0" borderId="0"/>
    <xf numFmtId="0" fontId="49" fillId="2"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278" fontId="4" fillId="0" borderId="0"/>
    <xf numFmtId="0" fontId="4" fillId="0" borderId="0"/>
    <xf numFmtId="278" fontId="4" fillId="0" borderId="0"/>
    <xf numFmtId="278" fontId="4"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278" fontId="4" fillId="0" borderId="0"/>
    <xf numFmtId="0" fontId="145" fillId="0" borderId="0"/>
    <xf numFmtId="278" fontId="145" fillId="0" borderId="0"/>
    <xf numFmtId="278" fontId="145"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1" fontId="4" fillId="0" borderId="0"/>
    <xf numFmtId="278" fontId="4" fillId="0" borderId="0"/>
    <xf numFmtId="278"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278" fontId="4" fillId="0" borderId="0"/>
    <xf numFmtId="278"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5" fontId="168" fillId="35" borderId="5" applyNumberFormat="0" applyAlignment="0" applyProtection="0"/>
    <xf numFmtId="278" fontId="4" fillId="0" borderId="0"/>
    <xf numFmtId="278"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4" fillId="0" borderId="0"/>
    <xf numFmtId="278"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4" fillId="0" borderId="0"/>
    <xf numFmtId="278"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4" fillId="0" borderId="0"/>
    <xf numFmtId="278"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49" fillId="42" borderId="41" applyNumberFormat="0" applyProtection="0">
      <alignment horizontal="left" vertical="top" indent="1"/>
    </xf>
    <xf numFmtId="278" fontId="4" fillId="0" borderId="0"/>
    <xf numFmtId="278"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4" fillId="0" borderId="0"/>
    <xf numFmtId="278"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4" fillId="0" borderId="0"/>
    <xf numFmtId="278"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4" fillId="0" borderId="0"/>
    <xf numFmtId="278"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1" fillId="0" borderId="0">
      <alignment horizontal="left"/>
    </xf>
    <xf numFmtId="0" fontId="231" fillId="0" borderId="0">
      <alignment horizontal="left"/>
    </xf>
    <xf numFmtId="0" fontId="231" fillId="0" borderId="0">
      <alignment horizontal="left"/>
    </xf>
    <xf numFmtId="278" fontId="4" fillId="0" borderId="0"/>
    <xf numFmtId="278" fontId="21" fillId="0" borderId="0"/>
    <xf numFmtId="0" fontId="21" fillId="0" borderId="0"/>
    <xf numFmtId="278" fontId="21" fillId="0" borderId="0"/>
    <xf numFmtId="278" fontId="21" fillId="0" borderId="0"/>
    <xf numFmtId="0" fontId="21" fillId="0" borderId="0"/>
    <xf numFmtId="0" fontId="21" fillId="0" borderId="0"/>
    <xf numFmtId="0" fontId="21" fillId="0" borderId="0"/>
    <xf numFmtId="195" fontId="21" fillId="0" borderId="0"/>
    <xf numFmtId="278" fontId="4" fillId="0" borderId="0"/>
    <xf numFmtId="278" fontId="21" fillId="0" borderId="0"/>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278" fontId="4" fillId="0" borderId="0"/>
    <xf numFmtId="278" fontId="21" fillId="0" borderId="0"/>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278" fontId="4" fillId="0" borderId="0"/>
    <xf numFmtId="278" fontId="21" fillId="0" borderId="0"/>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4" fontId="66" fillId="33" borderId="66" applyNumberFormat="0" applyProtection="0">
      <alignment horizontal="left" vertical="center" indent="1"/>
    </xf>
    <xf numFmtId="278" fontId="4" fillId="0" borderId="0"/>
    <xf numFmtId="278" fontId="21" fillId="0" borderId="0"/>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49" fillId="42" borderId="41" applyNumberFormat="0" applyProtection="0">
      <alignment horizontal="left" vertical="top" indent="1"/>
    </xf>
    <xf numFmtId="278" fontId="4" fillId="0" borderId="0"/>
    <xf numFmtId="278" fontId="21" fillId="0" borderId="0"/>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145" fillId="0" borderId="0"/>
    <xf numFmtId="0" fontId="4" fillId="0" borderId="0"/>
    <xf numFmtId="278" fontId="4" fillId="0" borderId="0"/>
    <xf numFmtId="278" fontId="21" fillId="0" borderId="0"/>
    <xf numFmtId="0" fontId="4" fillId="0" borderId="0"/>
    <xf numFmtId="0" fontId="4" fillId="0" borderId="0"/>
    <xf numFmtId="0" fontId="4" fillId="0" borderId="0"/>
    <xf numFmtId="0" fontId="21" fillId="0" borderId="0"/>
    <xf numFmtId="278" fontId="4" fillId="0" borderId="0"/>
    <xf numFmtId="278" fontId="21" fillId="0" borderId="0"/>
    <xf numFmtId="0" fontId="4" fillId="0" borderId="0"/>
    <xf numFmtId="0" fontId="21" fillId="0" borderId="0"/>
    <xf numFmtId="278" fontId="4" fillId="0" borderId="0"/>
    <xf numFmtId="278" fontId="21" fillId="0" borderId="0"/>
    <xf numFmtId="0" fontId="145" fillId="0" borderId="0"/>
    <xf numFmtId="278" fontId="21" fillId="0" borderId="0"/>
    <xf numFmtId="278" fontId="145" fillId="0" borderId="0"/>
    <xf numFmtId="0" fontId="4" fillId="0" borderId="0"/>
    <xf numFmtId="278" fontId="4" fillId="0" borderId="0"/>
    <xf numFmtId="278" fontId="4" fillId="0" borderId="0"/>
    <xf numFmtId="278" fontId="21"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145" fillId="0" borderId="0"/>
    <xf numFmtId="278" fontId="145" fillId="0" borderId="0"/>
    <xf numFmtId="0" fontId="145" fillId="0" borderId="0"/>
    <xf numFmtId="278" fontId="145" fillId="0" borderId="0"/>
    <xf numFmtId="0" fontId="145" fillId="0" borderId="0"/>
    <xf numFmtId="278" fontId="145" fillId="0" borderId="0"/>
    <xf numFmtId="0" fontId="145" fillId="0" borderId="0"/>
    <xf numFmtId="278" fontId="145" fillId="0" borderId="0"/>
    <xf numFmtId="0" fontId="145" fillId="0" borderId="0"/>
    <xf numFmtId="278" fontId="145" fillId="0" borderId="0"/>
    <xf numFmtId="278" fontId="4" fillId="0" borderId="0"/>
    <xf numFmtId="278" fontId="21" fillId="0" borderId="0"/>
    <xf numFmtId="0" fontId="145" fillId="0" borderId="0"/>
    <xf numFmtId="278" fontId="145" fillId="0" borderId="0"/>
    <xf numFmtId="0" fontId="4" fillId="0" borderId="0"/>
    <xf numFmtId="278" fontId="4" fillId="0" borderId="0"/>
    <xf numFmtId="0" fontId="145" fillId="0" borderId="0"/>
    <xf numFmtId="278" fontId="145" fillId="0" borderId="0"/>
    <xf numFmtId="0" fontId="4" fillId="0" borderId="0"/>
    <xf numFmtId="278" fontId="4" fillId="0" borderId="0"/>
    <xf numFmtId="0" fontId="145" fillId="0" borderId="0"/>
    <xf numFmtId="278" fontId="145" fillId="0" borderId="0"/>
    <xf numFmtId="0" fontId="4" fillId="0" borderId="0"/>
    <xf numFmtId="278" fontId="4" fillId="0" borderId="0"/>
    <xf numFmtId="0" fontId="145" fillId="0" borderId="0"/>
    <xf numFmtId="278" fontId="145" fillId="0" borderId="0"/>
    <xf numFmtId="0" fontId="145" fillId="0" borderId="0"/>
    <xf numFmtId="278" fontId="145" fillId="0" borderId="0"/>
    <xf numFmtId="0" fontId="4" fillId="0" borderId="0"/>
    <xf numFmtId="278" fontId="4" fillId="0" borderId="0"/>
    <xf numFmtId="0" fontId="4" fillId="0" borderId="0"/>
    <xf numFmtId="278" fontId="4" fillId="0" borderId="0"/>
    <xf numFmtId="278" fontId="4" fillId="0" borderId="0"/>
    <xf numFmtId="278" fontId="21" fillId="0" borderId="0"/>
    <xf numFmtId="0" fontId="145" fillId="0" borderId="0"/>
    <xf numFmtId="278" fontId="145" fillId="0" borderId="0"/>
    <xf numFmtId="0" fontId="4" fillId="0" borderId="0"/>
    <xf numFmtId="278" fontId="4" fillId="0" borderId="0"/>
    <xf numFmtId="0" fontId="145" fillId="0" borderId="0"/>
    <xf numFmtId="278" fontId="145" fillId="0" borderId="0"/>
    <xf numFmtId="0" fontId="4" fillId="0" borderId="0"/>
    <xf numFmtId="278" fontId="4" fillId="0" borderId="0"/>
    <xf numFmtId="0" fontId="145" fillId="0" borderId="0"/>
    <xf numFmtId="278" fontId="145" fillId="0" borderId="0"/>
    <xf numFmtId="0" fontId="145" fillId="0" borderId="0"/>
    <xf numFmtId="278" fontId="145" fillId="0" borderId="0"/>
    <xf numFmtId="0" fontId="145" fillId="0" borderId="0"/>
    <xf numFmtId="278" fontId="145" fillId="0" borderId="0"/>
    <xf numFmtId="0" fontId="4" fillId="0" borderId="0"/>
    <xf numFmtId="278" fontId="4"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278" fontId="4" fillId="0" borderId="0"/>
    <xf numFmtId="278" fontId="21"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4" fillId="0" borderId="0"/>
    <xf numFmtId="278" fontId="21"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4" fillId="0" borderId="0"/>
    <xf numFmtId="278" fontId="21" fillId="0" borderId="0"/>
    <xf numFmtId="278" fontId="1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4" fillId="0" borderId="0"/>
    <xf numFmtId="278"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4" fillId="0" borderId="0"/>
    <xf numFmtId="278" fontId="4" fillId="0" borderId="0"/>
    <xf numFmtId="0" fontId="4"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1" fontId="4" fillId="0" borderId="0"/>
    <xf numFmtId="278" fontId="4" fillId="0" borderId="0"/>
    <xf numFmtId="278" fontId="4" fillId="0" borderId="0"/>
    <xf numFmtId="0" fontId="4" fillId="0" borderId="0"/>
    <xf numFmtId="0" fontId="4" fillId="0" borderId="0"/>
    <xf numFmtId="0" fontId="4"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1" fontId="4" fillId="0" borderId="0"/>
    <xf numFmtId="278" fontId="4" fillId="0" borderId="0"/>
    <xf numFmtId="278" fontId="4" fillId="0" borderId="0"/>
    <xf numFmtId="0" fontId="4" fillId="0" borderId="0"/>
    <xf numFmtId="0" fontId="4" fillId="0" borderId="0"/>
    <xf numFmtId="0" fontId="4"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27" fillId="0" borderId="0"/>
    <xf numFmtId="0" fontId="4" fillId="0" borderId="0"/>
    <xf numFmtId="0" fontId="27" fillId="0" borderId="0"/>
    <xf numFmtId="0" fontId="4" fillId="0" borderId="0"/>
    <xf numFmtId="1" fontId="4" fillId="0" borderId="0"/>
    <xf numFmtId="278" fontId="4" fillId="0" borderId="0"/>
    <xf numFmtId="278" fontId="4" fillId="0" borderId="0"/>
    <xf numFmtId="0" fontId="4" fillId="0" borderId="0"/>
    <xf numFmtId="0" fontId="4"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278" fontId="4" fillId="0" borderId="0"/>
    <xf numFmtId="278" fontId="4" fillId="0" borderId="0"/>
    <xf numFmtId="0" fontId="4" fillId="0" borderId="0"/>
    <xf numFmtId="0" fontId="4"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278" fontId="4" fillId="0" borderId="0"/>
    <xf numFmtId="278" fontId="4" fillId="0" borderId="0"/>
    <xf numFmtId="0" fontId="4" fillId="0" borderId="0"/>
    <xf numFmtId="0" fontId="4"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278" fontId="4" fillId="0" borderId="0"/>
    <xf numFmtId="278" fontId="4" fillId="0" borderId="0"/>
    <xf numFmtId="0" fontId="4" fillId="0" borderId="0"/>
    <xf numFmtId="0" fontId="4"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278" fontId="4" fillId="0" borderId="0"/>
    <xf numFmtId="278" fontId="4" fillId="0" borderId="0"/>
    <xf numFmtId="0" fontId="4" fillId="0" borderId="0"/>
    <xf numFmtId="0" fontId="4"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145" fillId="0" borderId="0"/>
    <xf numFmtId="0" fontId="4" fillId="0" borderId="0"/>
    <xf numFmtId="278" fontId="4" fillId="0" borderId="0"/>
    <xf numFmtId="278" fontId="4" fillId="0" borderId="0"/>
    <xf numFmtId="0" fontId="49" fillId="2" borderId="0"/>
    <xf numFmtId="0" fontId="4" fillId="0" borderId="0"/>
    <xf numFmtId="0" fontId="49" fillId="2" borderId="0"/>
    <xf numFmtId="0" fontId="4" fillId="0" borderId="0"/>
    <xf numFmtId="0" fontId="49" fillId="2"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78" fontId="4" fillId="0" borderId="0"/>
    <xf numFmtId="278"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78" fontId="4" fillId="0" borderId="0"/>
    <xf numFmtId="278"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278" fontId="4" fillId="0" borderId="0"/>
    <xf numFmtId="278"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278" fontId="4" fillId="0" borderId="0"/>
    <xf numFmtId="278"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278" fontId="4" fillId="0" borderId="0"/>
    <xf numFmtId="278"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278" fontId="4" fillId="0" borderId="0"/>
    <xf numFmtId="278"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278" fontId="4" fillId="0" borderId="0"/>
    <xf numFmtId="278"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278" fontId="4" fillId="0" borderId="0"/>
    <xf numFmtId="278"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278" fontId="4" fillId="0" borderId="0"/>
    <xf numFmtId="278"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278" fontId="4" fillId="0" borderId="0"/>
    <xf numFmtId="278"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4" fontId="173" fillId="94" borderId="41" applyNumberFormat="0" applyProtection="0">
      <alignment horizontal="right" vertical="center"/>
    </xf>
    <xf numFmtId="278" fontId="4" fillId="0" borderId="0"/>
    <xf numFmtId="278"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4" fillId="0" borderId="0"/>
    <xf numFmtId="0" fontId="174" fillId="0" borderId="0"/>
    <xf numFmtId="0" fontId="174" fillId="0" borderId="0"/>
    <xf numFmtId="278" fontId="4" fillId="0" borderId="0"/>
    <xf numFmtId="0" fontId="4" fillId="0" borderId="0"/>
    <xf numFmtId="278" fontId="4" fillId="0" borderId="0"/>
    <xf numFmtId="278" fontId="4" fillId="0" borderId="0"/>
    <xf numFmtId="0" fontId="4" fillId="0" borderId="0"/>
    <xf numFmtId="0" fontId="4" fillId="0" borderId="0"/>
    <xf numFmtId="0" fontId="4" fillId="0" borderId="0"/>
    <xf numFmtId="195" fontId="4" fillId="0" borderId="0"/>
    <xf numFmtId="0" fontId="4" fillId="0" borderId="0"/>
    <xf numFmtId="278" fontId="4" fillId="0" borderId="0"/>
    <xf numFmtId="278" fontId="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4" fillId="0" borderId="0"/>
    <xf numFmtId="278" fontId="4" fillId="0" borderId="0"/>
    <xf numFmtId="278" fontId="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4" fillId="0" borderId="0"/>
    <xf numFmtId="278" fontId="132" fillId="73" borderId="26" applyNumberFormat="0" applyAlignment="0" applyProtection="0"/>
    <xf numFmtId="278" fontId="4" fillId="0" borderId="0"/>
    <xf numFmtId="278" fontId="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4" fillId="0" borderId="0"/>
    <xf numFmtId="278" fontId="4" fillId="0" borderId="0"/>
    <xf numFmtId="278" fontId="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4" fillId="0" borderId="0"/>
    <xf numFmtId="278" fontId="4" fillId="0" borderId="0"/>
    <xf numFmtId="278" fontId="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45" fillId="0" borderId="0"/>
    <xf numFmtId="0" fontId="4" fillId="0" borderId="0"/>
    <xf numFmtId="0" fontId="49" fillId="34" borderId="66" applyNumberFormat="0" applyFont="0" applyAlignment="0" applyProtection="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145" fillId="0" borderId="0"/>
    <xf numFmtId="0" fontId="4" fillId="0" borderId="0"/>
    <xf numFmtId="278" fontId="145" fillId="0" borderId="0"/>
    <xf numFmtId="278" fontId="4" fillId="0" borderId="0"/>
    <xf numFmtId="0" fontId="4" fillId="0" borderId="0"/>
    <xf numFmtId="278" fontId="4" fillId="0" borderId="0"/>
    <xf numFmtId="278" fontId="4" fillId="0" borderId="0"/>
    <xf numFmtId="278"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145" fillId="0" borderId="0"/>
    <xf numFmtId="278" fontId="145" fillId="0" borderId="0"/>
    <xf numFmtId="0" fontId="145" fillId="0" borderId="0"/>
    <xf numFmtId="278" fontId="145" fillId="0" borderId="0"/>
    <xf numFmtId="0" fontId="145" fillId="0" borderId="0"/>
    <xf numFmtId="278" fontId="145" fillId="0" borderId="0"/>
    <xf numFmtId="0" fontId="145" fillId="0" borderId="0"/>
    <xf numFmtId="278" fontId="145" fillId="0" borderId="0"/>
    <xf numFmtId="0" fontId="145" fillId="0" borderId="0"/>
    <xf numFmtId="278" fontId="145" fillId="0" borderId="0"/>
    <xf numFmtId="278" fontId="4" fillId="0" borderId="0"/>
    <xf numFmtId="278" fontId="4" fillId="0" borderId="0"/>
    <xf numFmtId="0" fontId="145" fillId="0" borderId="0"/>
    <xf numFmtId="278" fontId="145" fillId="0" borderId="0"/>
    <xf numFmtId="0" fontId="4" fillId="0" borderId="0"/>
    <xf numFmtId="278" fontId="4" fillId="0" borderId="0"/>
    <xf numFmtId="0" fontId="145" fillId="0" borderId="0"/>
    <xf numFmtId="278" fontId="145" fillId="0" borderId="0"/>
    <xf numFmtId="0" fontId="4" fillId="0" borderId="0"/>
    <xf numFmtId="278" fontId="4" fillId="0" borderId="0"/>
    <xf numFmtId="0" fontId="145" fillId="0" borderId="0"/>
    <xf numFmtId="278" fontId="145" fillId="0" borderId="0"/>
    <xf numFmtId="0" fontId="4" fillId="0" borderId="0"/>
    <xf numFmtId="278" fontId="4" fillId="0" borderId="0"/>
    <xf numFmtId="0" fontId="145" fillId="0" borderId="0"/>
    <xf numFmtId="278" fontId="145" fillId="0" borderId="0"/>
    <xf numFmtId="0" fontId="145" fillId="0" borderId="0"/>
    <xf numFmtId="278" fontId="145" fillId="0" borderId="0"/>
    <xf numFmtId="0" fontId="4" fillId="0" borderId="0"/>
    <xf numFmtId="278" fontId="4" fillId="0" borderId="0"/>
    <xf numFmtId="0" fontId="4" fillId="0" borderId="0"/>
    <xf numFmtId="278" fontId="4" fillId="0" borderId="0"/>
    <xf numFmtId="278" fontId="4" fillId="0" borderId="0"/>
    <xf numFmtId="278" fontId="4" fillId="0" borderId="0"/>
    <xf numFmtId="0" fontId="145" fillId="0" borderId="0"/>
    <xf numFmtId="278" fontId="145" fillId="0" borderId="0"/>
    <xf numFmtId="0" fontId="4" fillId="0" borderId="0"/>
    <xf numFmtId="278" fontId="4" fillId="0" borderId="0"/>
    <xf numFmtId="0" fontId="145" fillId="0" borderId="0"/>
    <xf numFmtId="278" fontId="145" fillId="0" borderId="0"/>
    <xf numFmtId="0" fontId="4" fillId="0" borderId="0"/>
    <xf numFmtId="278" fontId="4" fillId="0" borderId="0"/>
    <xf numFmtId="0" fontId="145" fillId="0" borderId="0"/>
    <xf numFmtId="278" fontId="145" fillId="0" borderId="0"/>
    <xf numFmtId="0" fontId="145" fillId="0" borderId="0"/>
    <xf numFmtId="278" fontId="145" fillId="0" borderId="0"/>
    <xf numFmtId="0" fontId="145" fillId="0" borderId="0"/>
    <xf numFmtId="278" fontId="145" fillId="0" borderId="0"/>
    <xf numFmtId="0" fontId="4" fillId="0" borderId="0"/>
    <xf numFmtId="278" fontId="4"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278" fontId="4" fillId="0" borderId="0"/>
    <xf numFmtId="278" fontId="4"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4" fillId="0" borderId="0"/>
    <xf numFmtId="278" fontId="4"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4" fillId="0" borderId="0"/>
    <xf numFmtId="278" fontId="4" fillId="0" borderId="0"/>
    <xf numFmtId="278" fontId="1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4" fillId="0" borderId="0"/>
    <xf numFmtId="278"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4" fillId="0" borderId="0"/>
    <xf numFmtId="278"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78" fontId="4" fillId="0" borderId="0"/>
    <xf numFmtId="278"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2" borderId="0"/>
    <xf numFmtId="0" fontId="4" fillId="0" borderId="0"/>
    <xf numFmtId="0" fontId="4" fillId="0" borderId="0"/>
    <xf numFmtId="278" fontId="4" fillId="0" borderId="0"/>
    <xf numFmtId="278"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78" fontId="4" fillId="0" borderId="0"/>
    <xf numFmtId="278"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78" fontId="4" fillId="0" borderId="0"/>
    <xf numFmtId="278" fontId="4" fillId="0" borderId="0"/>
    <xf numFmtId="0" fontId="4" fillId="0" borderId="0"/>
    <xf numFmtId="0" fontId="4" fillId="0" borderId="0"/>
    <xf numFmtId="195" fontId="4" fillId="0" borderId="0"/>
    <xf numFmtId="0" fontId="4" fillId="0" borderId="0"/>
    <xf numFmtId="0" fontId="4" fillId="0" borderId="0"/>
    <xf numFmtId="0" fontId="4" fillId="0" borderId="0"/>
    <xf numFmtId="278" fontId="4" fillId="0" borderId="0"/>
    <xf numFmtId="278" fontId="4" fillId="0" borderId="0"/>
    <xf numFmtId="0"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4" fillId="0" borderId="0"/>
    <xf numFmtId="0" fontId="4" fillId="0" borderId="0"/>
    <xf numFmtId="278" fontId="4" fillId="0" borderId="0"/>
    <xf numFmtId="278" fontId="49" fillId="2" borderId="0"/>
    <xf numFmtId="0" fontId="4" fillId="0" borderId="0"/>
    <xf numFmtId="0" fontId="4" fillId="0" borderId="0"/>
    <xf numFmtId="0" fontId="4" fillId="0" borderId="0"/>
    <xf numFmtId="195" fontId="49" fillId="2"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4" fillId="0" borderId="0"/>
    <xf numFmtId="0" fontId="4" fillId="0" borderId="0"/>
    <xf numFmtId="278" fontId="4" fillId="0" borderId="0"/>
    <xf numFmtId="0" fontId="4" fillId="0" borderId="0"/>
    <xf numFmtId="278" fontId="4" fillId="0" borderId="0"/>
    <xf numFmtId="278" fontId="4" fillId="0" borderId="0"/>
    <xf numFmtId="278" fontId="4" fillId="0" borderId="0"/>
    <xf numFmtId="278" fontId="49" fillId="2"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78" fontId="4" fillId="0" borderId="0"/>
    <xf numFmtId="278"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78" fontId="4" fillId="0" borderId="0"/>
    <xf numFmtId="278"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78" fontId="4" fillId="0" borderId="0"/>
    <xf numFmtId="278"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78" fontId="4" fillId="0" borderId="0"/>
    <xf numFmtId="278"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78" fontId="4" fillId="0" borderId="0"/>
    <xf numFmtId="278" fontId="4" fillId="0" borderId="0"/>
    <xf numFmtId="0" fontId="4" fillId="0" borderId="0"/>
    <xf numFmtId="0" fontId="4" fillId="0" borderId="0"/>
    <xf numFmtId="0" fontId="4" fillId="0" borderId="0"/>
    <xf numFmtId="0" fontId="4" fillId="0" borderId="0"/>
    <xf numFmtId="0" fontId="4" fillId="0" borderId="0"/>
    <xf numFmtId="0" fontId="49" fillId="2"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145" fillId="0" borderId="0"/>
    <xf numFmtId="0" fontId="4" fillId="0" borderId="0"/>
    <xf numFmtId="278" fontId="145" fillId="0" borderId="0"/>
    <xf numFmtId="0" fontId="4" fillId="0" borderId="0"/>
    <xf numFmtId="278" fontId="4" fillId="0" borderId="0"/>
    <xf numFmtId="278"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145" fillId="0" borderId="0"/>
    <xf numFmtId="0" fontId="4" fillId="0" borderId="0"/>
    <xf numFmtId="278" fontId="145" fillId="0" borderId="0"/>
    <xf numFmtId="0" fontId="4" fillId="0" borderId="0"/>
    <xf numFmtId="278" fontId="4" fillId="0" borderId="0"/>
    <xf numFmtId="278" fontId="4" fillId="0" borderId="0"/>
    <xf numFmtId="0" fontId="145" fillId="0" borderId="0"/>
    <xf numFmtId="0" fontId="4" fillId="0" borderId="0"/>
    <xf numFmtId="278" fontId="145" fillId="0" borderId="0"/>
    <xf numFmtId="0" fontId="4" fillId="0" borderId="0"/>
    <xf numFmtId="278" fontId="4" fillId="0" borderId="0"/>
    <xf numFmtId="278" fontId="4" fillId="0" borderId="0"/>
    <xf numFmtId="0" fontId="145" fillId="0" borderId="0"/>
    <xf numFmtId="0" fontId="4" fillId="0" borderId="0"/>
    <xf numFmtId="278" fontId="145" fillId="0" borderId="0"/>
    <xf numFmtId="0" fontId="4" fillId="0" borderId="0"/>
    <xf numFmtId="278" fontId="4" fillId="0" borderId="0"/>
    <xf numFmtId="278" fontId="4" fillId="0" borderId="0"/>
    <xf numFmtId="0" fontId="145" fillId="0" borderId="0"/>
    <xf numFmtId="0" fontId="4" fillId="0" borderId="0"/>
    <xf numFmtId="278" fontId="145"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145" fillId="0" borderId="0"/>
    <xf numFmtId="0" fontId="4" fillId="0" borderId="0"/>
    <xf numFmtId="278" fontId="145" fillId="0" borderId="0"/>
    <xf numFmtId="0" fontId="4" fillId="0" borderId="0"/>
    <xf numFmtId="278" fontId="4" fillId="0" borderId="0"/>
    <xf numFmtId="278" fontId="4" fillId="0" borderId="0"/>
    <xf numFmtId="0" fontId="145" fillId="0" borderId="0"/>
    <xf numFmtId="0" fontId="4" fillId="0" borderId="0"/>
    <xf numFmtId="278" fontId="145"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145" fillId="0" borderId="0"/>
    <xf numFmtId="0" fontId="4" fillId="0" borderId="0"/>
    <xf numFmtId="278" fontId="145"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145" fillId="0" borderId="0"/>
    <xf numFmtId="0" fontId="4" fillId="0" borderId="0"/>
    <xf numFmtId="278" fontId="145"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145" fillId="0" borderId="0"/>
    <xf numFmtId="0" fontId="4" fillId="0" borderId="0"/>
    <xf numFmtId="278" fontId="145" fillId="0" borderId="0"/>
    <xf numFmtId="0" fontId="4" fillId="0" borderId="0"/>
    <xf numFmtId="278" fontId="4" fillId="0" borderId="0"/>
    <xf numFmtId="278" fontId="4" fillId="0" borderId="0"/>
    <xf numFmtId="0" fontId="145" fillId="0" borderId="0"/>
    <xf numFmtId="0" fontId="4" fillId="0" borderId="0"/>
    <xf numFmtId="278" fontId="145"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145" fillId="0" borderId="0"/>
    <xf numFmtId="0" fontId="4" fillId="0" borderId="0"/>
    <xf numFmtId="278" fontId="145"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145" fillId="0" borderId="0"/>
    <xf numFmtId="0" fontId="4" fillId="0" borderId="0"/>
    <xf numFmtId="278" fontId="145"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145" fillId="0" borderId="0"/>
    <xf numFmtId="0" fontId="4" fillId="0" borderId="0"/>
    <xf numFmtId="278" fontId="145" fillId="0" borderId="0"/>
    <xf numFmtId="0" fontId="4" fillId="0" borderId="0"/>
    <xf numFmtId="278" fontId="4" fillId="0" borderId="0"/>
    <xf numFmtId="278" fontId="4" fillId="0" borderId="0"/>
    <xf numFmtId="0" fontId="145" fillId="0" borderId="0"/>
    <xf numFmtId="0" fontId="4" fillId="0" borderId="0"/>
    <xf numFmtId="278" fontId="145" fillId="0" borderId="0"/>
    <xf numFmtId="0" fontId="4" fillId="0" borderId="0"/>
    <xf numFmtId="278" fontId="4" fillId="0" borderId="0"/>
    <xf numFmtId="278" fontId="4" fillId="0" borderId="0"/>
    <xf numFmtId="0" fontId="145" fillId="0" borderId="0"/>
    <xf numFmtId="0" fontId="4" fillId="0" borderId="0"/>
    <xf numFmtId="278" fontId="145"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3" fillId="0" borderId="0"/>
    <xf numFmtId="0" fontId="4" fillId="0" borderId="0"/>
    <xf numFmtId="278" fontId="3" fillId="0" borderId="0"/>
    <xf numFmtId="0" fontId="4" fillId="0" borderId="0"/>
    <xf numFmtId="278" fontId="3" fillId="0" borderId="0"/>
    <xf numFmtId="278" fontId="4" fillId="0" borderId="0"/>
    <xf numFmtId="278" fontId="3" fillId="0" borderId="0"/>
    <xf numFmtId="0" fontId="3" fillId="0" borderId="0"/>
    <xf numFmtId="278" fontId="4" fillId="0" borderId="0"/>
    <xf numFmtId="0" fontId="3" fillId="0" borderId="0"/>
    <xf numFmtId="0" fontId="3" fillId="0" borderId="0"/>
    <xf numFmtId="0" fontId="3" fillId="0" borderId="0"/>
    <xf numFmtId="0" fontId="3"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3" fillId="0" borderId="0"/>
    <xf numFmtId="0" fontId="4" fillId="0" borderId="0"/>
    <xf numFmtId="278" fontId="3" fillId="0" borderId="0"/>
    <xf numFmtId="0" fontId="4" fillId="0" borderId="0"/>
    <xf numFmtId="278" fontId="3" fillId="0" borderId="0"/>
    <xf numFmtId="278" fontId="4" fillId="0" borderId="0"/>
    <xf numFmtId="278" fontId="3" fillId="0" borderId="0"/>
    <xf numFmtId="0" fontId="3" fillId="0" borderId="0"/>
    <xf numFmtId="278" fontId="4" fillId="0" borderId="0"/>
    <xf numFmtId="0" fontId="3" fillId="0" borderId="0"/>
    <xf numFmtId="0" fontId="3" fillId="0" borderId="0"/>
    <xf numFmtId="0" fontId="3" fillId="0" borderId="0"/>
    <xf numFmtId="0" fontId="3" fillId="0" borderId="0"/>
    <xf numFmtId="0" fontId="3" fillId="0" borderId="0"/>
    <xf numFmtId="0" fontId="4" fillId="0" borderId="0"/>
    <xf numFmtId="278" fontId="3" fillId="0" borderId="0"/>
    <xf numFmtId="0" fontId="4" fillId="0" borderId="0"/>
    <xf numFmtId="278" fontId="3" fillId="0" borderId="0"/>
    <xf numFmtId="278" fontId="4" fillId="0" borderId="0"/>
    <xf numFmtId="278" fontId="3" fillId="0" borderId="0"/>
    <xf numFmtId="0" fontId="3" fillId="0" borderId="0"/>
    <xf numFmtId="278" fontId="4" fillId="0" borderId="0"/>
    <xf numFmtId="0" fontId="3" fillId="0" borderId="0"/>
    <xf numFmtId="0" fontId="3" fillId="0" borderId="0"/>
    <xf numFmtId="0" fontId="3" fillId="0" borderId="0"/>
    <xf numFmtId="0" fontId="3" fillId="0" borderId="0"/>
    <xf numFmtId="0" fontId="3" fillId="0" borderId="0"/>
    <xf numFmtId="0" fontId="4" fillId="0" borderId="0"/>
    <xf numFmtId="278" fontId="3" fillId="0" borderId="0"/>
    <xf numFmtId="0" fontId="4" fillId="0" borderId="0"/>
    <xf numFmtId="278" fontId="3" fillId="0" borderId="0"/>
    <xf numFmtId="278" fontId="4" fillId="0" borderId="0"/>
    <xf numFmtId="278" fontId="3" fillId="0" borderId="0"/>
    <xf numFmtId="0" fontId="3" fillId="0" borderId="0"/>
    <xf numFmtId="278" fontId="4" fillId="0" borderId="0"/>
    <xf numFmtId="0" fontId="3" fillId="0" borderId="0"/>
    <xf numFmtId="0" fontId="3" fillId="0" borderId="0"/>
    <xf numFmtId="0" fontId="3" fillId="0" borderId="0"/>
    <xf numFmtId="0" fontId="3" fillId="0" borderId="0"/>
    <xf numFmtId="0" fontId="3" fillId="0" borderId="0"/>
    <xf numFmtId="0" fontId="4" fillId="0" borderId="0"/>
    <xf numFmtId="278" fontId="3" fillId="0" borderId="0"/>
    <xf numFmtId="0" fontId="4" fillId="0" borderId="0"/>
    <xf numFmtId="278" fontId="3" fillId="0" borderId="0"/>
    <xf numFmtId="278" fontId="4" fillId="0" borderId="0"/>
    <xf numFmtId="278" fontId="3" fillId="0" borderId="0"/>
    <xf numFmtId="0" fontId="3" fillId="0" borderId="0"/>
    <xf numFmtId="278" fontId="4" fillId="0" borderId="0"/>
    <xf numFmtId="0" fontId="3" fillId="0" borderId="0"/>
    <xf numFmtId="0" fontId="3" fillId="0" borderId="0"/>
    <xf numFmtId="0" fontId="3" fillId="0" borderId="0"/>
    <xf numFmtId="0" fontId="3" fillId="0" borderId="0"/>
    <xf numFmtId="0" fontId="3" fillId="0" borderId="0"/>
    <xf numFmtId="0" fontId="4" fillId="0" borderId="0"/>
    <xf numFmtId="278" fontId="3" fillId="0" borderId="0"/>
    <xf numFmtId="0" fontId="4" fillId="0" borderId="0"/>
    <xf numFmtId="278" fontId="3" fillId="0" borderId="0"/>
    <xf numFmtId="278" fontId="4" fillId="0" borderId="0"/>
    <xf numFmtId="278" fontId="3" fillId="0" borderId="0"/>
    <xf numFmtId="0" fontId="3" fillId="0" borderId="0"/>
    <xf numFmtId="278" fontId="4" fillId="0" borderId="0"/>
    <xf numFmtId="0" fontId="3" fillId="0" borderId="0"/>
    <xf numFmtId="0" fontId="3" fillId="0" borderId="0"/>
    <xf numFmtId="0" fontId="3" fillId="0" borderId="0"/>
    <xf numFmtId="0" fontId="3" fillId="0" borderId="0"/>
    <xf numFmtId="0" fontId="145" fillId="0" borderId="0"/>
    <xf numFmtId="0" fontId="4" fillId="0" borderId="0"/>
    <xf numFmtId="278" fontId="3" fillId="0" borderId="0"/>
    <xf numFmtId="0" fontId="4" fillId="0" borderId="0"/>
    <xf numFmtId="278" fontId="4" fillId="0" borderId="0"/>
    <xf numFmtId="278" fontId="3" fillId="0" borderId="0"/>
    <xf numFmtId="278" fontId="4" fillId="0" borderId="0"/>
    <xf numFmtId="278" fontId="3" fillId="0" borderId="0"/>
    <xf numFmtId="278" fontId="3" fillId="0" borderId="0"/>
    <xf numFmtId="0" fontId="4" fillId="0" borderId="0"/>
    <xf numFmtId="278" fontId="3" fillId="0" borderId="0"/>
    <xf numFmtId="0" fontId="4" fillId="0" borderId="0"/>
    <xf numFmtId="278" fontId="4" fillId="0" borderId="0"/>
    <xf numFmtId="278" fontId="3" fillId="0" borderId="0"/>
    <xf numFmtId="278" fontId="4" fillId="0" borderId="0"/>
    <xf numFmtId="278" fontId="3" fillId="0" borderId="0"/>
    <xf numFmtId="0" fontId="4" fillId="0" borderId="0"/>
    <xf numFmtId="278" fontId="3" fillId="0" borderId="0"/>
    <xf numFmtId="0" fontId="4" fillId="0" borderId="0"/>
    <xf numFmtId="278" fontId="4" fillId="0" borderId="0"/>
    <xf numFmtId="278" fontId="3" fillId="0" borderId="0"/>
    <xf numFmtId="278" fontId="4" fillId="0" borderId="0"/>
    <xf numFmtId="278" fontId="3" fillId="0" borderId="0"/>
    <xf numFmtId="0" fontId="4" fillId="0" borderId="0"/>
    <xf numFmtId="278" fontId="3" fillId="0" borderId="0"/>
    <xf numFmtId="0" fontId="4" fillId="0" borderId="0"/>
    <xf numFmtId="278" fontId="4" fillId="0" borderId="0"/>
    <xf numFmtId="278" fontId="3" fillId="0" borderId="0"/>
    <xf numFmtId="278" fontId="4" fillId="0" borderId="0"/>
    <xf numFmtId="278" fontId="3" fillId="0" borderId="0"/>
    <xf numFmtId="0" fontId="4" fillId="0" borderId="0"/>
    <xf numFmtId="278" fontId="3" fillId="0" borderId="0"/>
    <xf numFmtId="0" fontId="4" fillId="0" borderId="0"/>
    <xf numFmtId="278" fontId="4" fillId="0" borderId="0"/>
    <xf numFmtId="278" fontId="3" fillId="0" borderId="0"/>
    <xf numFmtId="278" fontId="4" fillId="0" borderId="0"/>
    <xf numFmtId="0" fontId="4" fillId="0" borderId="0"/>
    <xf numFmtId="0" fontId="4" fillId="0" borderId="0"/>
    <xf numFmtId="0"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51" fillId="0" borderId="0"/>
    <xf numFmtId="0" fontId="145" fillId="0" borderId="0"/>
    <xf numFmtId="278" fontId="51" fillId="0" borderId="0"/>
    <xf numFmtId="0" fontId="51" fillId="0" borderId="0"/>
    <xf numFmtId="0" fontId="51" fillId="0" borderId="0"/>
    <xf numFmtId="0" fontId="51"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145" fillId="0" borderId="0"/>
    <xf numFmtId="0" fontId="3" fillId="0" borderId="0"/>
    <xf numFmtId="278" fontId="51" fillId="0" borderId="0"/>
    <xf numFmtId="278" fontId="145" fillId="0" borderId="0"/>
    <xf numFmtId="0" fontId="51" fillId="0" borderId="0"/>
    <xf numFmtId="0" fontId="51" fillId="0" borderId="0"/>
    <xf numFmtId="0" fontId="51" fillId="0" borderId="0"/>
    <xf numFmtId="0" fontId="51"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145" fillId="0" borderId="0"/>
    <xf numFmtId="0" fontId="3" fillId="0" borderId="0"/>
    <xf numFmtId="278" fontId="4" fillId="0" borderId="0"/>
    <xf numFmtId="278" fontId="145" fillId="0" borderId="0"/>
    <xf numFmtId="0" fontId="4" fillId="0" borderId="0"/>
    <xf numFmtId="0" fontId="51" fillId="0" borderId="0"/>
    <xf numFmtId="0" fontId="51" fillId="0" borderId="0"/>
    <xf numFmtId="0" fontId="51" fillId="0" borderId="0"/>
    <xf numFmtId="0" fontId="51" fillId="0" borderId="0"/>
    <xf numFmtId="0" fontId="51"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145" fillId="0" borderId="0"/>
    <xf numFmtId="0" fontId="3" fillId="0" borderId="0"/>
    <xf numFmtId="278" fontId="4" fillId="0" borderId="0"/>
    <xf numFmtId="278" fontId="145" fillId="0" borderId="0"/>
    <xf numFmtId="0" fontId="4" fillId="0" borderId="0"/>
    <xf numFmtId="0" fontId="51" fillId="0" borderId="0"/>
    <xf numFmtId="0" fontId="51" fillId="0" borderId="0"/>
    <xf numFmtId="0" fontId="51" fillId="0" borderId="0"/>
    <xf numFmtId="0" fontId="51"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145" fillId="0" borderId="0"/>
    <xf numFmtId="278" fontId="4" fillId="0" borderId="0"/>
    <xf numFmtId="278" fontId="145" fillId="0" borderId="0"/>
    <xf numFmtId="0" fontId="4" fillId="0" borderId="0"/>
    <xf numFmtId="0" fontId="51" fillId="0" borderId="0"/>
    <xf numFmtId="0" fontId="51" fillId="0" borderId="0"/>
    <xf numFmtId="0" fontId="51" fillId="0" borderId="0"/>
    <xf numFmtId="0" fontId="51"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145" fillId="0" borderId="0"/>
    <xf numFmtId="278" fontId="4" fillId="0" borderId="0"/>
    <xf numFmtId="278" fontId="145" fillId="0" borderId="0"/>
    <xf numFmtId="0" fontId="4" fillId="0" borderId="0"/>
    <xf numFmtId="0" fontId="51" fillId="0" borderId="0"/>
    <xf numFmtId="0" fontId="51" fillId="0" borderId="0"/>
    <xf numFmtId="0" fontId="51" fillId="0" borderId="0"/>
    <xf numFmtId="0" fontId="51"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145" fillId="0" borderId="0"/>
    <xf numFmtId="278" fontId="4" fillId="0" borderId="0"/>
    <xf numFmtId="278" fontId="145" fillId="0" borderId="0"/>
    <xf numFmtId="0" fontId="4" fillId="0" borderId="0"/>
    <xf numFmtId="0" fontId="51" fillId="0" borderId="0"/>
    <xf numFmtId="0" fontId="51" fillId="0" borderId="0"/>
    <xf numFmtId="0" fontId="51" fillId="0" borderId="0"/>
    <xf numFmtId="0" fontId="51" fillId="0" borderId="0"/>
    <xf numFmtId="0" fontId="51"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145" fillId="0" borderId="0"/>
    <xf numFmtId="278" fontId="4" fillId="0" borderId="0"/>
    <xf numFmtId="0" fontId="51" fillId="0" borderId="0"/>
    <xf numFmtId="0" fontId="51" fillId="0" borderId="0"/>
    <xf numFmtId="0" fontId="51" fillId="0" borderId="0"/>
    <xf numFmtId="0" fontId="51" fillId="0" borderId="0"/>
    <xf numFmtId="0" fontId="51" fillId="0" borderId="0"/>
    <xf numFmtId="0" fontId="51"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145" fillId="0" borderId="0"/>
    <xf numFmtId="278" fontId="4"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145" fillId="0" borderId="0"/>
    <xf numFmtId="278" fontId="4"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51" fillId="0" borderId="0"/>
    <xf numFmtId="0" fontId="4" fillId="0" borderId="0"/>
    <xf numFmtId="278" fontId="4" fillId="0" borderId="0"/>
    <xf numFmtId="278"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8" fillId="0" borderId="0"/>
    <xf numFmtId="0" fontId="4" fillId="0" borderId="0"/>
    <xf numFmtId="0" fontId="4" fillId="0" borderId="0"/>
    <xf numFmtId="0" fontId="4" fillId="0" borderId="0"/>
    <xf numFmtId="0"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278" fontId="4" fillId="0" borderId="0"/>
    <xf numFmtId="0" fontId="51" fillId="0" borderId="0"/>
    <xf numFmtId="278" fontId="4" fillId="0" borderId="0"/>
    <xf numFmtId="278" fontId="51" fillId="0" borderId="0"/>
    <xf numFmtId="0" fontId="4" fillId="0" borderId="0"/>
    <xf numFmtId="278" fontId="4" fillId="0" borderId="0"/>
    <xf numFmtId="278" fontId="4" fillId="0" borderId="0"/>
    <xf numFmtId="0" fontId="51" fillId="0" borderId="0"/>
    <xf numFmtId="278" fontId="4" fillId="0" borderId="0"/>
    <xf numFmtId="278" fontId="51"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27" fillId="0" borderId="0"/>
    <xf numFmtId="278" fontId="27" fillId="0" borderId="0"/>
    <xf numFmtId="278" fontId="4" fillId="0" borderId="0"/>
    <xf numFmtId="278" fontId="27" fillId="0" borderId="0"/>
    <xf numFmtId="278" fontId="4" fillId="0" borderId="0"/>
    <xf numFmtId="278" fontId="27" fillId="0" borderId="0"/>
    <xf numFmtId="278" fontId="4" fillId="0" borderId="0"/>
    <xf numFmtId="195" fontId="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27" fillId="0" borderId="0"/>
    <xf numFmtId="0" fontId="174" fillId="0" borderId="0"/>
    <xf numFmtId="0" fontId="4" fillId="0" borderId="0"/>
    <xf numFmtId="278" fontId="4" fillId="0" borderId="0"/>
    <xf numFmtId="0" fontId="174" fillId="0" borderId="0"/>
    <xf numFmtId="278" fontId="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27" fillId="0" borderId="0"/>
    <xf numFmtId="0" fontId="4" fillId="0" borderId="0"/>
    <xf numFmtId="0" fontId="174" fillId="0" borderId="0"/>
    <xf numFmtId="278" fontId="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27" fillId="0" borderId="0"/>
    <xf numFmtId="278" fontId="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27" fillId="0" borderId="0"/>
    <xf numFmtId="0" fontId="174" fillId="0" borderId="0"/>
    <xf numFmtId="0" fontId="27" fillId="0" borderId="0"/>
    <xf numFmtId="0" fontId="174" fillId="0" borderId="0"/>
    <xf numFmtId="0" fontId="174" fillId="0" borderId="0"/>
    <xf numFmtId="0" fontId="4" fillId="0" borderId="0"/>
    <xf numFmtId="0" fontId="4" fillId="0" borderId="0"/>
    <xf numFmtId="278" fontId="4" fillId="0" borderId="0"/>
    <xf numFmtId="278" fontId="4" fillId="0" borderId="0"/>
    <xf numFmtId="278" fontId="4" fillId="0" borderId="0"/>
    <xf numFmtId="278" fontId="51" fillId="0" borderId="0"/>
    <xf numFmtId="278" fontId="4" fillId="0" borderId="0"/>
    <xf numFmtId="278" fontId="4" fillId="0" borderId="0"/>
    <xf numFmtId="278" fontId="4" fillId="0" borderId="0"/>
    <xf numFmtId="278" fontId="4" fillId="0" borderId="0"/>
    <xf numFmtId="278" fontId="4" fillId="0" borderId="0"/>
    <xf numFmtId="278" fontId="51" fillId="0" borderId="0"/>
    <xf numFmtId="278" fontId="4" fillId="0" borderId="0"/>
    <xf numFmtId="278" fontId="51" fillId="0" borderId="0"/>
    <xf numFmtId="278" fontId="4" fillId="0" borderId="0"/>
    <xf numFmtId="278" fontId="4" fillId="0" borderId="0"/>
    <xf numFmtId="278" fontId="4" fillId="0" borderId="0"/>
    <xf numFmtId="278" fontId="51" fillId="0" borderId="0"/>
    <xf numFmtId="278" fontId="4" fillId="0" borderId="0"/>
    <xf numFmtId="278" fontId="4" fillId="0" borderId="0"/>
    <xf numFmtId="278" fontId="4" fillId="0" borderId="0"/>
    <xf numFmtId="278" fontId="51" fillId="0" borderId="0"/>
    <xf numFmtId="195" fontId="51" fillId="0" borderId="0"/>
    <xf numFmtId="278" fontId="51" fillId="0" borderId="0"/>
    <xf numFmtId="278" fontId="51"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51"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51" fillId="0" borderId="0"/>
    <xf numFmtId="0" fontId="4" fillId="0" borderId="0"/>
    <xf numFmtId="195" fontId="51" fillId="0" borderId="0"/>
    <xf numFmtId="278" fontId="4" fillId="0" borderId="0"/>
    <xf numFmtId="0" fontId="51" fillId="0" borderId="0"/>
    <xf numFmtId="0" fontId="51" fillId="0" borderId="0"/>
    <xf numFmtId="0" fontId="51"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278" fontId="4"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51" fillId="0" borderId="0"/>
    <xf numFmtId="0" fontId="21" fillId="0" borderId="0"/>
    <xf numFmtId="0" fontId="21" fillId="0" borderId="0"/>
    <xf numFmtId="0" fontId="21" fillId="0" borderId="0"/>
    <xf numFmtId="0" fontId="21"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51" fillId="0" borderId="0"/>
    <xf numFmtId="0" fontId="21" fillId="0" borderId="0"/>
    <xf numFmtId="278" fontId="5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51" fillId="0" borderId="0"/>
    <xf numFmtId="0" fontId="21" fillId="0" borderId="0"/>
    <xf numFmtId="278" fontId="5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51" fillId="0" borderId="0"/>
    <xf numFmtId="278" fontId="4" fillId="0" borderId="0"/>
    <xf numFmtId="278" fontId="4" fillId="0" borderId="0"/>
    <xf numFmtId="0" fontId="51" fillId="0" borderId="0"/>
    <xf numFmtId="0" fontId="51" fillId="0" borderId="0"/>
    <xf numFmtId="0" fontId="51" fillId="0" borderId="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51" fillId="0" borderId="0"/>
    <xf numFmtId="278" fontId="4" fillId="0" borderId="0"/>
    <xf numFmtId="278" fontId="4"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51" fillId="0" borderId="0"/>
    <xf numFmtId="278" fontId="4" fillId="0" borderId="0"/>
    <xf numFmtId="278" fontId="4" fillId="0" borderId="0"/>
    <xf numFmtId="0" fontId="51" fillId="0" borderId="0"/>
    <xf numFmtId="0" fontId="51" fillId="0" borderId="0"/>
    <xf numFmtId="0" fontId="51" fillId="0" borderId="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5" fillId="0" borderId="0"/>
    <xf numFmtId="0" fontId="145" fillId="0" borderId="0"/>
    <xf numFmtId="0" fontId="3" fillId="0" borderId="0"/>
    <xf numFmtId="0" fontId="3" fillId="0" borderId="0"/>
    <xf numFmtId="0" fontId="351" fillId="0" borderId="0"/>
    <xf numFmtId="0" fontId="51" fillId="0" borderId="0"/>
    <xf numFmtId="278" fontId="4" fillId="0" borderId="0"/>
    <xf numFmtId="0" fontId="51" fillId="0" borderId="0"/>
    <xf numFmtId="0" fontId="51" fillId="0" borderId="0"/>
    <xf numFmtId="0" fontId="51" fillId="0" borderId="0"/>
    <xf numFmtId="0" fontId="51" fillId="0" borderId="0"/>
    <xf numFmtId="0" fontId="51" fillId="0" borderId="0"/>
    <xf numFmtId="0" fontId="51" fillId="0" borderId="0"/>
    <xf numFmtId="0" fontId="145" fillId="0" borderId="0"/>
    <xf numFmtId="0" fontId="145" fillId="0" borderId="0"/>
    <xf numFmtId="0" fontId="3" fillId="0" borderId="0"/>
    <xf numFmtId="0" fontId="3" fillId="0" borderId="0"/>
    <xf numFmtId="0" fontId="3" fillId="0" borderId="0"/>
    <xf numFmtId="0" fontId="49" fillId="2" borderId="0"/>
    <xf numFmtId="0" fontId="49" fillId="2" borderId="0"/>
    <xf numFmtId="0" fontId="3" fillId="0" borderId="0"/>
    <xf numFmtId="0" fontId="145" fillId="0" borderId="0"/>
    <xf numFmtId="0" fontId="51" fillId="0" borderId="0"/>
    <xf numFmtId="278" fontId="4" fillId="0" borderId="0"/>
    <xf numFmtId="0" fontId="4" fillId="0" borderId="0"/>
    <xf numFmtId="0" fontId="51" fillId="0" borderId="0"/>
    <xf numFmtId="0" fontId="51" fillId="0" borderId="0"/>
    <xf numFmtId="0" fontId="51" fillId="0" borderId="0"/>
    <xf numFmtId="0" fontId="51" fillId="0" borderId="0"/>
    <xf numFmtId="0" fontId="51" fillId="0" borderId="0"/>
    <xf numFmtId="0" fontId="351" fillId="0" borderId="0"/>
    <xf numFmtId="0" fontId="51" fillId="0" borderId="0"/>
    <xf numFmtId="278" fontId="4" fillId="0" borderId="0"/>
    <xf numFmtId="0" fontId="4" fillId="0" borderId="0"/>
    <xf numFmtId="0" fontId="51" fillId="0" borderId="0"/>
    <xf numFmtId="0" fontId="51" fillId="0" borderId="0"/>
    <xf numFmtId="0" fontId="51" fillId="0" borderId="0"/>
    <xf numFmtId="0" fontId="51" fillId="0" borderId="0"/>
    <xf numFmtId="0" fontId="51" fillId="0" borderId="0"/>
    <xf numFmtId="0" fontId="51" fillId="0" borderId="0"/>
    <xf numFmtId="0" fontId="351" fillId="0" borderId="0"/>
    <xf numFmtId="0" fontId="51" fillId="0" borderId="0"/>
    <xf numFmtId="278" fontId="4" fillId="0" borderId="0"/>
    <xf numFmtId="0" fontId="4" fillId="0" borderId="0"/>
    <xf numFmtId="0" fontId="51" fillId="0" borderId="0"/>
    <xf numFmtId="0" fontId="51" fillId="0" borderId="0"/>
    <xf numFmtId="0" fontId="51" fillId="0" borderId="0"/>
    <xf numFmtId="0" fontId="51" fillId="0" borderId="0"/>
    <xf numFmtId="0" fontId="51" fillId="0" borderId="0"/>
    <xf numFmtId="0" fontId="51" fillId="0" borderId="0"/>
    <xf numFmtId="0" fontId="351" fillId="0" borderId="0"/>
    <xf numFmtId="0" fontId="51" fillId="0" borderId="0"/>
    <xf numFmtId="278" fontId="4" fillId="0" borderId="0"/>
    <xf numFmtId="0" fontId="4" fillId="0" borderId="0"/>
    <xf numFmtId="0" fontId="51" fillId="0" borderId="0"/>
    <xf numFmtId="0" fontId="51" fillId="0" borderId="0"/>
    <xf numFmtId="0" fontId="51" fillId="0" borderId="0"/>
    <xf numFmtId="0" fontId="51" fillId="0" borderId="0"/>
    <xf numFmtId="0" fontId="51" fillId="0" borderId="0"/>
    <xf numFmtId="0" fontId="51" fillId="0" borderId="0"/>
    <xf numFmtId="0" fontId="145" fillId="0" borderId="0"/>
    <xf numFmtId="0" fontId="51" fillId="0" borderId="0"/>
    <xf numFmtId="278" fontId="4" fillId="0" borderId="0"/>
    <xf numFmtId="0" fontId="4"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51" fillId="0" borderId="0"/>
    <xf numFmtId="0" fontId="51" fillId="0" borderId="0"/>
    <xf numFmtId="278" fontId="3" fillId="0" borderId="0"/>
    <xf numFmtId="278" fontId="3" fillId="0" borderId="0"/>
    <xf numFmtId="278"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27" fillId="0" borderId="0"/>
    <xf numFmtId="0" fontId="174" fillId="0" borderId="0"/>
    <xf numFmtId="278" fontId="10" fillId="0" borderId="0"/>
    <xf numFmtId="0" fontId="174" fillId="0" borderId="0"/>
    <xf numFmtId="0" fontId="174" fillId="0" borderId="0"/>
    <xf numFmtId="278" fontId="49" fillId="2" borderId="0"/>
    <xf numFmtId="278" fontId="49" fillId="2" borderId="0"/>
    <xf numFmtId="0" fontId="51" fillId="0" borderId="0"/>
    <xf numFmtId="0" fontId="51"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278" fontId="51" fillId="0" borderId="0"/>
    <xf numFmtId="278" fontId="51" fillId="0" borderId="0"/>
    <xf numFmtId="278" fontId="51" fillId="0" borderId="0"/>
    <xf numFmtId="1" fontId="4" fillId="0" borderId="0"/>
    <xf numFmtId="1" fontId="4" fillId="0" borderId="0"/>
    <xf numFmtId="0" fontId="51" fillId="0" borderId="0"/>
    <xf numFmtId="0" fontId="49" fillId="2" borderId="0"/>
    <xf numFmtId="278" fontId="4" fillId="0" borderId="0"/>
    <xf numFmtId="278" fontId="49" fillId="2" borderId="0"/>
    <xf numFmtId="0" fontId="4" fillId="0" borderId="0"/>
    <xf numFmtId="0" fontId="4" fillId="0" borderId="0"/>
    <xf numFmtId="0" fontId="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49" fillId="2" borderId="0"/>
    <xf numFmtId="0" fontId="174" fillId="0" borderId="0"/>
    <xf numFmtId="0" fontId="24" fillId="0" borderId="0"/>
    <xf numFmtId="278" fontId="4" fillId="0" borderId="0"/>
    <xf numFmtId="0" fontId="49" fillId="2" borderId="0"/>
    <xf numFmtId="278" fontId="49" fillId="2" borderId="0"/>
    <xf numFmtId="0" fontId="4" fillId="0" borderId="0"/>
    <xf numFmtId="278" fontId="4" fillId="0" borderId="0"/>
    <xf numFmtId="0" fontId="4" fillId="0" borderId="0"/>
    <xf numFmtId="0" fontId="49" fillId="2" borderId="0"/>
    <xf numFmtId="0" fontId="4" fillId="0" borderId="0"/>
    <xf numFmtId="0" fontId="49" fillId="2" borderId="0"/>
    <xf numFmtId="0" fontId="49" fillId="2" borderId="0"/>
    <xf numFmtId="0" fontId="174" fillId="0" borderId="0"/>
    <xf numFmtId="0" fontId="24" fillId="0" borderId="0"/>
    <xf numFmtId="0" fontId="174" fillId="0" borderId="0"/>
    <xf numFmtId="0" fontId="24" fillId="0" borderId="0"/>
    <xf numFmtId="0" fontId="174" fillId="0" borderId="0"/>
    <xf numFmtId="0" fontId="24" fillId="0" borderId="0"/>
    <xf numFmtId="0" fontId="174" fillId="0" borderId="0"/>
    <xf numFmtId="0" fontId="24" fillId="0" borderId="0"/>
    <xf numFmtId="0" fontId="174" fillId="0" borderId="0"/>
    <xf numFmtId="0" fontId="24" fillId="0" borderId="0"/>
    <xf numFmtId="0" fontId="174" fillId="0" borderId="0"/>
    <xf numFmtId="0" fontId="24" fillId="0" borderId="0"/>
    <xf numFmtId="0" fontId="174" fillId="0" borderId="0"/>
    <xf numFmtId="0" fontId="24" fillId="0" borderId="0"/>
    <xf numFmtId="0" fontId="174" fillId="0" borderId="0"/>
    <xf numFmtId="0" fontId="24" fillId="0" borderId="0"/>
    <xf numFmtId="0" fontId="174" fillId="0" borderId="0"/>
    <xf numFmtId="0" fontId="24" fillId="0" borderId="0"/>
    <xf numFmtId="0" fontId="174" fillId="0" borderId="0"/>
    <xf numFmtId="0" fontId="24" fillId="0" borderId="0"/>
    <xf numFmtId="278" fontId="4" fillId="0" borderId="0"/>
    <xf numFmtId="278" fontId="10" fillId="0" borderId="0"/>
    <xf numFmtId="0" fontId="4" fillId="0" borderId="0"/>
    <xf numFmtId="0" fontId="4" fillId="0" borderId="0"/>
    <xf numFmtId="0" fontId="4" fillId="0" borderId="0"/>
    <xf numFmtId="0" fontId="174" fillId="0" borderId="0"/>
    <xf numFmtId="0" fontId="24" fillId="0" borderId="0"/>
    <xf numFmtId="0" fontId="174" fillId="0" borderId="0"/>
    <xf numFmtId="0" fontId="24" fillId="0" borderId="0"/>
    <xf numFmtId="0" fontId="174" fillId="0" borderId="0"/>
    <xf numFmtId="0" fontId="24" fillId="0" borderId="0"/>
    <xf numFmtId="0" fontId="174" fillId="0" borderId="0"/>
    <xf numFmtId="0" fontId="24" fillId="0" borderId="0"/>
    <xf numFmtId="0" fontId="174" fillId="0" borderId="0"/>
    <xf numFmtId="0" fontId="24" fillId="0" borderId="0"/>
    <xf numFmtId="0" fontId="174" fillId="0" borderId="0"/>
    <xf numFmtId="0" fontId="24" fillId="0" borderId="0"/>
    <xf numFmtId="0" fontId="174" fillId="0" borderId="0"/>
    <xf numFmtId="0" fontId="24" fillId="0" borderId="0"/>
    <xf numFmtId="0" fontId="174" fillId="0" borderId="0"/>
    <xf numFmtId="0" fontId="24" fillId="0" borderId="0"/>
    <xf numFmtId="0" fontId="51" fillId="0" borderId="0"/>
    <xf numFmtId="0" fontId="24" fillId="0" borderId="0"/>
    <xf numFmtId="0" fontId="51" fillId="0" borderId="0"/>
    <xf numFmtId="0" fontId="24" fillId="0" borderId="0"/>
    <xf numFmtId="278" fontId="51" fillId="0" borderId="0"/>
    <xf numFmtId="278" fontId="10" fillId="0" borderId="0"/>
    <xf numFmtId="278" fontId="51" fillId="0" borderId="0"/>
    <xf numFmtId="278" fontId="51" fillId="0" borderId="0"/>
    <xf numFmtId="0" fontId="51" fillId="0" borderId="0"/>
    <xf numFmtId="0" fontId="24" fillId="0" borderId="0"/>
    <xf numFmtId="0" fontId="24" fillId="0" borderId="0"/>
    <xf numFmtId="0" fontId="24" fillId="0" borderId="0"/>
    <xf numFmtId="195" fontId="4" fillId="0" borderId="0"/>
    <xf numFmtId="0" fontId="174" fillId="0" borderId="0"/>
    <xf numFmtId="278" fontId="10" fillId="0" borderId="0"/>
    <xf numFmtId="0" fontId="174" fillId="0" borderId="0"/>
    <xf numFmtId="0" fontId="174" fillId="0" borderId="0"/>
    <xf numFmtId="0" fontId="174" fillId="0" borderId="0"/>
    <xf numFmtId="278" fontId="10" fillId="0" borderId="0"/>
    <xf numFmtId="0" fontId="174" fillId="0" borderId="0"/>
    <xf numFmtId="0" fontId="174" fillId="0" borderId="0"/>
    <xf numFmtId="0" fontId="174" fillId="0" borderId="0"/>
    <xf numFmtId="278" fontId="10" fillId="0" borderId="0"/>
    <xf numFmtId="0" fontId="174" fillId="0" borderId="0"/>
    <xf numFmtId="0" fontId="174" fillId="0" borderId="0"/>
    <xf numFmtId="0" fontId="145" fillId="0" borderId="0"/>
    <xf numFmtId="0" fontId="51" fillId="0" borderId="0"/>
    <xf numFmtId="278" fontId="3" fillId="0" borderId="0"/>
    <xf numFmtId="278" fontId="3" fillId="0" borderId="0"/>
    <xf numFmtId="278"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145" fillId="0" borderId="0"/>
    <xf numFmtId="0" fontId="51" fillId="0" borderId="0"/>
    <xf numFmtId="278" fontId="3" fillId="0" borderId="0"/>
    <xf numFmtId="278" fontId="3" fillId="0" borderId="0"/>
    <xf numFmtId="278"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145" fillId="0" borderId="0"/>
    <xf numFmtId="0" fontId="51" fillId="0" borderId="0"/>
    <xf numFmtId="278" fontId="3" fillId="0" borderId="0"/>
    <xf numFmtId="278" fontId="3" fillId="0" borderId="0"/>
    <xf numFmtId="278"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351" fillId="0" borderId="0"/>
    <xf numFmtId="0" fontId="51" fillId="0" borderId="0"/>
    <xf numFmtId="278" fontId="3" fillId="0" borderId="0"/>
    <xf numFmtId="278" fontId="3" fillId="0" borderId="0"/>
    <xf numFmtId="278"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351" fillId="0" borderId="0"/>
    <xf numFmtId="0" fontId="51" fillId="0" borderId="0"/>
    <xf numFmtId="278" fontId="3" fillId="0" borderId="0"/>
    <xf numFmtId="278" fontId="3" fillId="0" borderId="0"/>
    <xf numFmtId="278"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351" fillId="0" borderId="0"/>
    <xf numFmtId="0" fontId="51" fillId="0" borderId="0"/>
    <xf numFmtId="278" fontId="3" fillId="0" borderId="0"/>
    <xf numFmtId="278" fontId="351" fillId="0" borderId="0"/>
    <xf numFmtId="278" fontId="3" fillId="0" borderId="0"/>
    <xf numFmtId="278"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351" fillId="0" borderId="0"/>
    <xf numFmtId="0" fontId="51" fillId="0" borderId="0"/>
    <xf numFmtId="0" fontId="4" fillId="0" borderId="0"/>
    <xf numFmtId="278" fontId="4" fillId="0" borderId="0"/>
    <xf numFmtId="278" fontId="4"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51" fillId="0" borderId="0"/>
    <xf numFmtId="0" fontId="51" fillId="0" borderId="0"/>
    <xf numFmtId="0" fontId="4" fillId="0" borderId="0"/>
    <xf numFmtId="278" fontId="4" fillId="0" borderId="0"/>
    <xf numFmtId="278" fontId="3" fillId="0" borderId="0"/>
    <xf numFmtId="0" fontId="51" fillId="0" borderId="0"/>
    <xf numFmtId="278" fontId="3" fillId="0" borderId="0"/>
    <xf numFmtId="278"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51" fillId="0" borderId="0"/>
    <xf numFmtId="0" fontId="51" fillId="0" borderId="0"/>
    <xf numFmtId="0" fontId="351" fillId="0" borderId="0"/>
    <xf numFmtId="0" fontId="4" fillId="0" borderId="0"/>
    <xf numFmtId="0" fontId="4" fillId="0" borderId="0"/>
    <xf numFmtId="278" fontId="4" fillId="0" borderId="0"/>
    <xf numFmtId="278" fontId="3" fillId="0" borderId="0"/>
    <xf numFmtId="278" fontId="3" fillId="0" borderId="0"/>
    <xf numFmtId="278" fontId="3" fillId="0" borderId="0"/>
    <xf numFmtId="0" fontId="3" fillId="0" borderId="0"/>
    <xf numFmtId="0" fontId="4" fillId="0" borderId="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351"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278"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49" fillId="2" borderId="0"/>
    <xf numFmtId="0" fontId="49" fillId="2" borderId="0"/>
    <xf numFmtId="278" fontId="49" fillId="2" borderId="0"/>
    <xf numFmtId="278" fontId="49" fillId="2" borderId="0"/>
    <xf numFmtId="278" fontId="14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 fontId="4" fillId="0" borderId="0"/>
    <xf numFmtId="0" fontId="4" fillId="0" borderId="0"/>
    <xf numFmtId="278" fontId="49" fillId="2" borderId="0"/>
    <xf numFmtId="278" fontId="4" fillId="0" borderId="0"/>
    <xf numFmtId="278" fontId="4" fillId="0" borderId="0"/>
    <xf numFmtId="0" fontId="49" fillId="2" borderId="0"/>
    <xf numFmtId="0" fontId="4" fillId="0" borderId="0"/>
    <xf numFmtId="175" fontId="4" fillId="0" borderId="0"/>
    <xf numFmtId="175" fontId="4" fillId="0" borderId="0"/>
    <xf numFmtId="175"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4" fillId="0" borderId="0"/>
    <xf numFmtId="278" fontId="49" fillId="2" borderId="0"/>
    <xf numFmtId="278" fontId="354" fillId="0" borderId="0"/>
    <xf numFmtId="278" fontId="4" fillId="0" borderId="0"/>
    <xf numFmtId="0" fontId="49" fillId="2" borderId="0"/>
    <xf numFmtId="0" fontId="4" fillId="0" borderId="0"/>
    <xf numFmtId="0" fontId="4" fillId="0" borderId="0"/>
    <xf numFmtId="0" fontId="4" fillId="0" borderId="0"/>
    <xf numFmtId="0" fontId="4" fillId="0" borderId="0"/>
    <xf numFmtId="0" fontId="66" fillId="0" borderId="0"/>
    <xf numFmtId="0" fontId="4" fillId="0" borderId="0"/>
    <xf numFmtId="0" fontId="66" fillId="0" borderId="0"/>
    <xf numFmtId="0" fontId="4" fillId="0" borderId="0"/>
    <xf numFmtId="0" fontId="66" fillId="0" borderId="0"/>
    <xf numFmtId="0" fontId="4" fillId="0" borderId="0"/>
    <xf numFmtId="0" fontId="66" fillId="0" borderId="0"/>
    <xf numFmtId="0" fontId="4" fillId="0" borderId="0"/>
    <xf numFmtId="0" fontId="66" fillId="0" borderId="0"/>
    <xf numFmtId="0" fontId="4" fillId="0" borderId="0"/>
    <xf numFmtId="0" fontId="66" fillId="0" borderId="0"/>
    <xf numFmtId="0" fontId="49" fillId="2" borderId="0"/>
    <xf numFmtId="0" fontId="66" fillId="0" borderId="0"/>
    <xf numFmtId="0" fontId="4" fillId="0" borderId="0"/>
    <xf numFmtId="0" fontId="66" fillId="0" borderId="0"/>
    <xf numFmtId="0" fontId="4" fillId="0" borderId="0"/>
    <xf numFmtId="0" fontId="66" fillId="0" borderId="0"/>
    <xf numFmtId="0" fontId="4" fillId="0" borderId="0"/>
    <xf numFmtId="278" fontId="4" fillId="0" borderId="0"/>
    <xf numFmtId="278" fontId="49" fillId="2" borderId="0"/>
    <xf numFmtId="0" fontId="4" fillId="0" borderId="0"/>
    <xf numFmtId="0" fontId="49" fillId="2" borderId="0"/>
    <xf numFmtId="0" fontId="4" fillId="0" borderId="0"/>
    <xf numFmtId="0" fontId="4" fillId="0" borderId="0"/>
    <xf numFmtId="0" fontId="66" fillId="0" borderId="0"/>
    <xf numFmtId="0" fontId="4" fillId="0" borderId="0"/>
    <xf numFmtId="0" fontId="66" fillId="0" borderId="0"/>
    <xf numFmtId="0" fontId="4" fillId="0" borderId="0"/>
    <xf numFmtId="0" fontId="66" fillId="0" borderId="0"/>
    <xf numFmtId="0" fontId="4" fillId="0" borderId="0"/>
    <xf numFmtId="0" fontId="66" fillId="0" borderId="0"/>
    <xf numFmtId="0" fontId="4" fillId="0" borderId="0"/>
    <xf numFmtId="0" fontId="66" fillId="0" borderId="0"/>
    <xf numFmtId="0" fontId="4" fillId="0" borderId="0"/>
    <xf numFmtId="0" fontId="66" fillId="0" borderId="0"/>
    <xf numFmtId="0" fontId="4" fillId="0" borderId="0"/>
    <xf numFmtId="0" fontId="66" fillId="0" borderId="0"/>
    <xf numFmtId="0" fontId="4" fillId="0" borderId="0"/>
    <xf numFmtId="0" fontId="66" fillId="0" borderId="0"/>
    <xf numFmtId="0" fontId="4" fillId="0" borderId="0"/>
    <xf numFmtId="0" fontId="66" fillId="0" borderId="0"/>
    <xf numFmtId="0" fontId="4" fillId="0" borderId="0"/>
    <xf numFmtId="0" fontId="66" fillId="0" borderId="0"/>
    <xf numFmtId="0" fontId="4" fillId="0" borderId="0"/>
    <xf numFmtId="0" fontId="49" fillId="2" borderId="0"/>
    <xf numFmtId="278" fontId="4" fillId="0" borderId="0"/>
    <xf numFmtId="278" fontId="49" fillId="2" borderId="0"/>
    <xf numFmtId="278" fontId="4" fillId="0" borderId="0"/>
    <xf numFmtId="278" fontId="4" fillId="0" borderId="0"/>
    <xf numFmtId="0" fontId="66" fillId="0" borderId="0"/>
    <xf numFmtId="0" fontId="4" fillId="0" borderId="0"/>
    <xf numFmtId="0" fontId="66" fillId="0" borderId="0"/>
    <xf numFmtId="0" fontId="4" fillId="0" borderId="0"/>
    <xf numFmtId="0" fontId="66" fillId="0" borderId="0"/>
    <xf numFmtId="0" fontId="4" fillId="0" borderId="0"/>
    <xf numFmtId="0" fontId="66" fillId="0" borderId="0"/>
    <xf numFmtId="0" fontId="4" fillId="0" borderId="0"/>
    <xf numFmtId="0" fontId="66" fillId="0" borderId="0"/>
    <xf numFmtId="0" fontId="4" fillId="0" borderId="0"/>
    <xf numFmtId="0" fontId="66" fillId="0" borderId="0"/>
    <xf numFmtId="0" fontId="4" fillId="0" borderId="0"/>
    <xf numFmtId="0" fontId="66" fillId="0" borderId="0"/>
    <xf numFmtId="0" fontId="4" fillId="0" borderId="0"/>
    <xf numFmtId="0" fontId="4" fillId="0" borderId="0"/>
    <xf numFmtId="0" fontId="4" fillId="0" borderId="0"/>
    <xf numFmtId="175" fontId="4" fillId="0" borderId="0"/>
    <xf numFmtId="0" fontId="4" fillId="0" borderId="0"/>
    <xf numFmtId="175" fontId="4" fillId="0" borderId="0"/>
    <xf numFmtId="0" fontId="4" fillId="0" borderId="0"/>
    <xf numFmtId="0" fontId="49" fillId="2" borderId="0"/>
    <xf numFmtId="0" fontId="66" fillId="0" borderId="0"/>
    <xf numFmtId="278" fontId="49" fillId="2" borderId="0"/>
    <xf numFmtId="0" fontId="66" fillId="0" borderId="0"/>
    <xf numFmtId="0" fontId="66" fillId="0" borderId="0"/>
    <xf numFmtId="175" fontId="4" fillId="0" borderId="0"/>
    <xf numFmtId="0" fontId="4" fillId="0" borderId="0"/>
    <xf numFmtId="195" fontId="145" fillId="0" borderId="0"/>
    <xf numFmtId="0" fontId="4" fillId="0" borderId="0"/>
    <xf numFmtId="0" fontId="4" fillId="0" borderId="0"/>
    <xf numFmtId="0" fontId="4" fillId="0" borderId="0"/>
    <xf numFmtId="0" fontId="49" fillId="2" borderId="0"/>
    <xf numFmtId="0" fontId="66" fillId="0" borderId="0"/>
    <xf numFmtId="278" fontId="49" fillId="2" borderId="0"/>
    <xf numFmtId="0" fontId="66" fillId="0" borderId="0"/>
    <xf numFmtId="0" fontId="66" fillId="0" borderId="0"/>
    <xf numFmtId="0" fontId="49" fillId="2" borderId="0"/>
    <xf numFmtId="0" fontId="66" fillId="0" borderId="0"/>
    <xf numFmtId="278" fontId="49" fillId="2" borderId="0"/>
    <xf numFmtId="0" fontId="66" fillId="0" borderId="0"/>
    <xf numFmtId="0" fontId="66" fillId="0" borderId="0"/>
    <xf numFmtId="0" fontId="49" fillId="2" borderId="0"/>
    <xf numFmtId="0" fontId="66" fillId="0" borderId="0"/>
    <xf numFmtId="278" fontId="49" fillId="2" borderId="0"/>
    <xf numFmtId="0" fontId="66" fillId="0" borderId="0"/>
    <xf numFmtId="0" fontId="66" fillId="0" borderId="0"/>
    <xf numFmtId="0" fontId="145" fillId="0" borderId="0"/>
    <xf numFmtId="0" fontId="49" fillId="2" borderId="0"/>
    <xf numFmtId="0" fontId="4" fillId="0" borderId="0"/>
    <xf numFmtId="278" fontId="4" fillId="0" borderId="0"/>
    <xf numFmtId="278" fontId="3" fillId="0" borderId="0"/>
    <xf numFmtId="0" fontId="49" fillId="2" borderId="0"/>
    <xf numFmtId="278" fontId="3" fillId="0" borderId="0"/>
    <xf numFmtId="278" fontId="3" fillId="0" borderId="0"/>
    <xf numFmtId="0" fontId="3" fillId="0" borderId="0"/>
    <xf numFmtId="0" fontId="49" fillId="2" borderId="0"/>
    <xf numFmtId="0" fontId="3" fillId="0" borderId="0"/>
    <xf numFmtId="0" fontId="49" fillId="2" borderId="0"/>
    <xf numFmtId="0" fontId="3" fillId="0" borderId="0"/>
    <xf numFmtId="0" fontId="49" fillId="2" borderId="0"/>
    <xf numFmtId="0" fontId="49" fillId="2" borderId="0"/>
    <xf numFmtId="0" fontId="49" fillId="2" borderId="0"/>
    <xf numFmtId="0" fontId="49" fillId="2" borderId="0"/>
    <xf numFmtId="0" fontId="351" fillId="0" borderId="0"/>
    <xf numFmtId="0" fontId="49" fillId="2" borderId="0"/>
    <xf numFmtId="0" fontId="4" fillId="0" borderId="0"/>
    <xf numFmtId="278" fontId="4" fillId="0" borderId="0"/>
    <xf numFmtId="278" fontId="3" fillId="0" borderId="0"/>
    <xf numFmtId="278" fontId="3" fillId="0" borderId="0"/>
    <xf numFmtId="278" fontId="3" fillId="0" borderId="0"/>
    <xf numFmtId="0" fontId="3" fillId="0" borderId="0"/>
    <xf numFmtId="0" fontId="49" fillId="2" borderId="0"/>
    <xf numFmtId="0" fontId="3" fillId="0" borderId="0"/>
    <xf numFmtId="0" fontId="49" fillId="2" borderId="0"/>
    <xf numFmtId="0" fontId="3" fillId="0" borderId="0"/>
    <xf numFmtId="0" fontId="49" fillId="2" borderId="0"/>
    <xf numFmtId="0" fontId="49" fillId="2" borderId="0"/>
    <xf numFmtId="0" fontId="49" fillId="2" borderId="0"/>
    <xf numFmtId="0" fontId="49" fillId="2" borderId="0"/>
    <xf numFmtId="0" fontId="351" fillId="0" borderId="0"/>
    <xf numFmtId="0" fontId="270" fillId="0" borderId="0"/>
    <xf numFmtId="0" fontId="4" fillId="0" borderId="0"/>
    <xf numFmtId="278" fontId="4" fillId="0" borderId="0"/>
    <xf numFmtId="278" fontId="3" fillId="0" borderId="0"/>
    <xf numFmtId="278" fontId="3" fillId="0" borderId="0"/>
    <xf numFmtId="278" fontId="3" fillId="0" borderId="0"/>
    <xf numFmtId="0" fontId="3" fillId="0" borderId="0"/>
    <xf numFmtId="0" fontId="270" fillId="0" borderId="0"/>
    <xf numFmtId="0" fontId="3" fillId="0" borderId="0"/>
    <xf numFmtId="0" fontId="270" fillId="0" borderId="0"/>
    <xf numFmtId="0" fontId="3" fillId="0" borderId="0"/>
    <xf numFmtId="0" fontId="270" fillId="0" borderId="0"/>
    <xf numFmtId="0" fontId="270" fillId="0" borderId="0"/>
    <xf numFmtId="0" fontId="270" fillId="0" borderId="0"/>
    <xf numFmtId="0" fontId="270" fillId="0" borderId="0"/>
    <xf numFmtId="0" fontId="351" fillId="0" borderId="0"/>
    <xf numFmtId="0" fontId="270" fillId="0" borderId="0"/>
    <xf numFmtId="0" fontId="51" fillId="0" borderId="0"/>
    <xf numFmtId="278" fontId="51" fillId="0" borderId="0"/>
    <xf numFmtId="278" fontId="3" fillId="0" borderId="0"/>
    <xf numFmtId="278" fontId="3" fillId="0" borderId="0"/>
    <xf numFmtId="278" fontId="3" fillId="0" borderId="0"/>
    <xf numFmtId="0" fontId="3" fillId="0" borderId="0"/>
    <xf numFmtId="0" fontId="270" fillId="0" borderId="0"/>
    <xf numFmtId="0" fontId="3" fillId="0" borderId="0"/>
    <xf numFmtId="0" fontId="270" fillId="0" borderId="0"/>
    <xf numFmtId="0" fontId="3" fillId="0" borderId="0"/>
    <xf numFmtId="0" fontId="270" fillId="0" borderId="0"/>
    <xf numFmtId="0" fontId="270" fillId="0" borderId="0"/>
    <xf numFmtId="0" fontId="270" fillId="0" borderId="0"/>
    <xf numFmtId="0" fontId="270" fillId="0" borderId="0"/>
    <xf numFmtId="0" fontId="351" fillId="0" borderId="0"/>
    <xf numFmtId="0" fontId="270" fillId="0" borderId="0"/>
    <xf numFmtId="0" fontId="51" fillId="0" borderId="0"/>
    <xf numFmtId="278" fontId="51" fillId="0" borderId="0"/>
    <xf numFmtId="278" fontId="3" fillId="0" borderId="0"/>
    <xf numFmtId="278" fontId="3" fillId="0" borderId="0"/>
    <xf numFmtId="278" fontId="3" fillId="0" borderId="0"/>
    <xf numFmtId="0" fontId="3" fillId="0" borderId="0"/>
    <xf numFmtId="0" fontId="270" fillId="0" borderId="0"/>
    <xf numFmtId="0" fontId="3" fillId="0" borderId="0"/>
    <xf numFmtId="0" fontId="270" fillId="0" borderId="0"/>
    <xf numFmtId="0" fontId="3" fillId="0" borderId="0"/>
    <xf numFmtId="0" fontId="270" fillId="0" borderId="0"/>
    <xf numFmtId="0" fontId="270" fillId="0" borderId="0"/>
    <xf numFmtId="0" fontId="270" fillId="0" borderId="0"/>
    <xf numFmtId="0" fontId="270" fillId="0" borderId="0"/>
    <xf numFmtId="0" fontId="351" fillId="0" borderId="0"/>
    <xf numFmtId="0" fontId="158" fillId="0" borderId="0"/>
    <xf numFmtId="0" fontId="51" fillId="0" borderId="0"/>
    <xf numFmtId="278" fontId="51" fillId="0" borderId="0"/>
    <xf numFmtId="278" fontId="3" fillId="0" borderId="0"/>
    <xf numFmtId="0" fontId="158" fillId="0" borderId="0"/>
    <xf numFmtId="278" fontId="3" fillId="0" borderId="0"/>
    <xf numFmtId="278" fontId="3" fillId="0" borderId="0"/>
    <xf numFmtId="0" fontId="3" fillId="0" borderId="0"/>
    <xf numFmtId="0" fontId="158" fillId="0" borderId="0"/>
    <xf numFmtId="0" fontId="3" fillId="0" borderId="0"/>
    <xf numFmtId="0" fontId="158" fillId="0" borderId="0"/>
    <xf numFmtId="0" fontId="3" fillId="0" borderId="0"/>
    <xf numFmtId="0" fontId="158" fillId="0" borderId="0"/>
    <xf numFmtId="0" fontId="158" fillId="0" borderId="0"/>
    <xf numFmtId="0" fontId="158" fillId="0" borderId="0"/>
    <xf numFmtId="0" fontId="158" fillId="0" borderId="0"/>
    <xf numFmtId="0" fontId="351" fillId="0" borderId="0"/>
    <xf numFmtId="0" fontId="3" fillId="0" borderId="0"/>
    <xf numFmtId="0"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51" fillId="0" borderId="0"/>
    <xf numFmtId="0" fontId="3" fillId="0" borderId="0"/>
    <xf numFmtId="0"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5" fillId="0" borderId="0"/>
    <xf numFmtId="0" fontId="3" fillId="0" borderId="0"/>
    <xf numFmtId="0" fontId="3" fillId="0" borderId="0"/>
    <xf numFmtId="278" fontId="3" fillId="0" borderId="0"/>
    <xf numFmtId="278" fontId="145"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5" fillId="0" borderId="0"/>
    <xf numFmtId="0" fontId="4" fillId="0" borderId="0"/>
    <xf numFmtId="278" fontId="3" fillId="0" borderId="0"/>
    <xf numFmtId="278" fontId="3" fillId="0" borderId="0"/>
    <xf numFmtId="278" fontId="3" fillId="0" borderId="0"/>
    <xf numFmtId="0" fontId="3" fillId="0" borderId="0"/>
    <xf numFmtId="0" fontId="4" fillId="0" borderId="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27" fillId="0" borderId="0"/>
    <xf numFmtId="278" fontId="49" fillId="2" borderId="0"/>
    <xf numFmtId="278" fontId="49" fillId="2" borderId="0"/>
    <xf numFmtId="0" fontId="5"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49" fillId="2" borderId="0"/>
    <xf numFmtId="0" fontId="3" fillId="0" borderId="0"/>
    <xf numFmtId="0" fontId="3" fillId="0" borderId="0"/>
    <xf numFmtId="0" fontId="3" fillId="0" borderId="0"/>
    <xf numFmtId="0" fontId="3" fillId="0" borderId="0"/>
    <xf numFmtId="278"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49" fillId="2" borderId="0"/>
    <xf numFmtId="278" fontId="49" fillId="2"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49" fillId="2"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49" fillId="2" borderId="0"/>
    <xf numFmtId="278" fontId="49" fillId="2"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278" fontId="4" fillId="0" borderId="0"/>
    <xf numFmtId="278" fontId="49" fillId="2" borderId="0"/>
    <xf numFmtId="278" fontId="4" fillId="0" borderId="0"/>
    <xf numFmtId="278" fontId="4"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4" fillId="0" borderId="0"/>
    <xf numFmtId="0" fontId="3" fillId="0" borderId="0"/>
    <xf numFmtId="0" fontId="3" fillId="0" borderId="0"/>
    <xf numFmtId="175" fontId="4" fillId="0" borderId="0"/>
    <xf numFmtId="0" fontId="3" fillId="0" borderId="0"/>
    <xf numFmtId="0" fontId="3" fillId="0" borderId="0"/>
    <xf numFmtId="175" fontId="4" fillId="0" borderId="0"/>
    <xf numFmtId="0" fontId="3" fillId="0" borderId="0"/>
    <xf numFmtId="0" fontId="3" fillId="0" borderId="0"/>
    <xf numFmtId="0" fontId="5" fillId="0" borderId="0"/>
    <xf numFmtId="278" fontId="49" fillId="2" borderId="0"/>
    <xf numFmtId="0" fontId="5" fillId="0" borderId="0"/>
    <xf numFmtId="0" fontId="5" fillId="0" borderId="0"/>
    <xf numFmtId="175" fontId="4" fillId="0" borderId="0"/>
    <xf numFmtId="0" fontId="3" fillId="0" borderId="0"/>
    <xf numFmtId="0" fontId="3" fillId="0" borderId="0"/>
    <xf numFmtId="195" fontId="145" fillId="0" borderId="0"/>
    <xf numFmtId="0" fontId="5" fillId="0" borderId="0"/>
    <xf numFmtId="278" fontId="49" fillId="2" borderId="0"/>
    <xf numFmtId="0" fontId="5" fillId="0" borderId="0"/>
    <xf numFmtId="0" fontId="5" fillId="0" borderId="0"/>
    <xf numFmtId="0" fontId="5" fillId="0" borderId="0"/>
    <xf numFmtId="278" fontId="49" fillId="2" borderId="0"/>
    <xf numFmtId="0" fontId="5" fillId="0" borderId="0"/>
    <xf numFmtId="0" fontId="5" fillId="0" borderId="0"/>
    <xf numFmtId="0" fontId="5" fillId="0" borderId="0"/>
    <xf numFmtId="278" fontId="49" fillId="2" borderId="0"/>
    <xf numFmtId="0" fontId="5" fillId="0" borderId="0"/>
    <xf numFmtId="0" fontId="5" fillId="0" borderId="0"/>
    <xf numFmtId="0" fontId="351" fillId="0" borderId="0"/>
    <xf numFmtId="0" fontId="4" fillId="0" borderId="0"/>
    <xf numFmtId="278" fontId="3" fillId="0" borderId="0"/>
    <xf numFmtId="278" fontId="3" fillId="0" borderId="0"/>
    <xf numFmtId="278" fontId="3" fillId="0" borderId="0"/>
    <xf numFmtId="0" fontId="3" fillId="0" borderId="0"/>
    <xf numFmtId="0" fontId="4" fillId="0" borderId="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351"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51" fillId="0" borderId="0"/>
    <xf numFmtId="278" fontId="3" fillId="0" borderId="0"/>
    <xf numFmtId="278" fontId="3" fillId="0" borderId="0"/>
    <xf numFmtId="278" fontId="3" fillId="0" borderId="0"/>
    <xf numFmtId="0" fontId="3" fillId="0" borderId="0"/>
    <xf numFmtId="0" fontId="3" fillId="0" borderId="0"/>
    <xf numFmtId="0" fontId="3" fillId="0" borderId="0"/>
    <xf numFmtId="278" fontId="3" fillId="0" borderId="0"/>
    <xf numFmtId="278" fontId="3" fillId="0" borderId="0"/>
    <xf numFmtId="278" fontId="3" fillId="0" borderId="0"/>
    <xf numFmtId="0" fontId="3" fillId="0" borderId="0"/>
    <xf numFmtId="0" fontId="3" fillId="0" borderId="0"/>
    <xf numFmtId="0" fontId="3" fillId="0" borderId="0"/>
    <xf numFmtId="278" fontId="3" fillId="0" borderId="0"/>
    <xf numFmtId="278" fontId="3" fillId="0" borderId="0"/>
    <xf numFmtId="278" fontId="3" fillId="0" borderId="0"/>
    <xf numFmtId="0" fontId="3" fillId="0" borderId="0"/>
    <xf numFmtId="0" fontId="3" fillId="0" borderId="0"/>
    <xf numFmtId="0" fontId="3" fillId="0" borderId="0"/>
    <xf numFmtId="278" fontId="3" fillId="0" borderId="0"/>
    <xf numFmtId="278" fontId="351" fillId="0" borderId="0"/>
    <xf numFmtId="278" fontId="3" fillId="0" borderId="0"/>
    <xf numFmtId="278" fontId="3" fillId="0" borderId="0"/>
    <xf numFmtId="0" fontId="3" fillId="0" borderId="0"/>
    <xf numFmtId="0" fontId="3" fillId="0" borderId="0"/>
    <xf numFmtId="0" fontId="3" fillId="0" borderId="0"/>
    <xf numFmtId="278" fontId="3" fillId="0" borderId="0"/>
    <xf numFmtId="278" fontId="351" fillId="0" borderId="0"/>
    <xf numFmtId="278" fontId="3" fillId="0" borderId="0"/>
    <xf numFmtId="278" fontId="3" fillId="0" borderId="0"/>
    <xf numFmtId="0" fontId="3" fillId="0" borderId="0"/>
    <xf numFmtId="0" fontId="3" fillId="0" borderId="0"/>
    <xf numFmtId="0" fontId="3" fillId="0" borderId="0"/>
    <xf numFmtId="278" fontId="3" fillId="0" borderId="0"/>
    <xf numFmtId="278" fontId="3" fillId="0" borderId="0"/>
    <xf numFmtId="278" fontId="3" fillId="0" borderId="0"/>
    <xf numFmtId="0" fontId="3" fillId="0" borderId="0"/>
    <xf numFmtId="0" fontId="3" fillId="0" borderId="0"/>
    <xf numFmtId="0" fontId="3" fillId="0" borderId="0"/>
    <xf numFmtId="278" fontId="3" fillId="0" borderId="0"/>
    <xf numFmtId="278" fontId="3" fillId="0" borderId="0"/>
    <xf numFmtId="278" fontId="3" fillId="0" borderId="0"/>
    <xf numFmtId="0" fontId="3" fillId="0" borderId="0"/>
    <xf numFmtId="0" fontId="3" fillId="0" borderId="0"/>
    <xf numFmtId="0"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27" fillId="0" borderId="0"/>
    <xf numFmtId="278" fontId="49" fillId="2" borderId="0"/>
    <xf numFmtId="0" fontId="4" fillId="0" borderId="0"/>
    <xf numFmtId="278" fontId="49" fillId="2" borderId="0"/>
    <xf numFmtId="278" fontId="4" fillId="0" borderId="0"/>
    <xf numFmtId="278" fontId="4" fillId="0" borderId="0"/>
    <xf numFmtId="0" fontId="49" fillId="2"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2" borderId="0"/>
    <xf numFmtId="0" fontId="4" fillId="0" borderId="0"/>
    <xf numFmtId="0" fontId="49" fillId="2" borderId="0"/>
    <xf numFmtId="0" fontId="4" fillId="0" borderId="0"/>
    <xf numFmtId="0" fontId="49" fillId="2" borderId="0"/>
    <xf numFmtId="0" fontId="4" fillId="0" borderId="0"/>
    <xf numFmtId="0" fontId="49" fillId="2" borderId="0"/>
    <xf numFmtId="0" fontId="4" fillId="0" borderId="0"/>
    <xf numFmtId="278" fontId="4" fillId="0" borderId="0"/>
    <xf numFmtId="0" fontId="4" fillId="0" borderId="0"/>
    <xf numFmtId="0" fontId="4" fillId="0" borderId="0"/>
    <xf numFmtId="0" fontId="4" fillId="0" borderId="0"/>
    <xf numFmtId="0" fontId="49" fillId="2" borderId="0"/>
    <xf numFmtId="0" fontId="4" fillId="0" borderId="0"/>
    <xf numFmtId="0" fontId="49" fillId="2" borderId="0"/>
    <xf numFmtId="0" fontId="4" fillId="0" borderId="0"/>
    <xf numFmtId="0" fontId="49" fillId="2" borderId="0"/>
    <xf numFmtId="0" fontId="4" fillId="0" borderId="0"/>
    <xf numFmtId="0" fontId="49" fillId="2" borderId="0"/>
    <xf numFmtId="0" fontId="4" fillId="0" borderId="0"/>
    <xf numFmtId="0" fontId="49" fillId="2" borderId="0"/>
    <xf numFmtId="0" fontId="4" fillId="0" borderId="0"/>
    <xf numFmtId="0" fontId="49" fillId="2" borderId="0"/>
    <xf numFmtId="0" fontId="4" fillId="0" borderId="0"/>
    <xf numFmtId="0" fontId="49" fillId="2" borderId="0"/>
    <xf numFmtId="0" fontId="4" fillId="0" borderId="0"/>
    <xf numFmtId="0" fontId="49" fillId="2" borderId="0"/>
    <xf numFmtId="0" fontId="4" fillId="0" borderId="0"/>
    <xf numFmtId="0" fontId="49" fillId="2" borderId="0"/>
    <xf numFmtId="0" fontId="4" fillId="0" borderId="0"/>
    <xf numFmtId="0" fontId="49" fillId="2" borderId="0"/>
    <xf numFmtId="0" fontId="4" fillId="0" borderId="0"/>
    <xf numFmtId="278" fontId="4" fillId="0" borderId="0"/>
    <xf numFmtId="278" fontId="49" fillId="2" borderId="0"/>
    <xf numFmtId="0" fontId="4" fillId="0" borderId="0"/>
    <xf numFmtId="0" fontId="4" fillId="0" borderId="0"/>
    <xf numFmtId="0" fontId="4" fillId="0" borderId="0"/>
    <xf numFmtId="0" fontId="49" fillId="2" borderId="0"/>
    <xf numFmtId="0" fontId="4" fillId="0" borderId="0"/>
    <xf numFmtId="0" fontId="49" fillId="2" borderId="0"/>
    <xf numFmtId="0" fontId="4" fillId="0" borderId="0"/>
    <xf numFmtId="0" fontId="49" fillId="2" borderId="0"/>
    <xf numFmtId="0" fontId="4" fillId="0" borderId="0"/>
    <xf numFmtId="0" fontId="49" fillId="2" borderId="0"/>
    <xf numFmtId="0" fontId="4" fillId="0" borderId="0"/>
    <xf numFmtId="0" fontId="49" fillId="2" borderId="0"/>
    <xf numFmtId="0" fontId="4" fillId="0" borderId="0"/>
    <xf numFmtId="0" fontId="49" fillId="2" borderId="0"/>
    <xf numFmtId="0" fontId="4" fillId="0" borderId="0"/>
    <xf numFmtId="0" fontId="49" fillId="2" borderId="0"/>
    <xf numFmtId="0" fontId="4" fillId="0" borderId="0"/>
    <xf numFmtId="0" fontId="49" fillId="2" borderId="0"/>
    <xf numFmtId="0" fontId="4" fillId="0" borderId="0"/>
    <xf numFmtId="0" fontId="49" fillId="2" borderId="0"/>
    <xf numFmtId="0" fontId="4" fillId="0" borderId="0"/>
    <xf numFmtId="0" fontId="49" fillId="2" borderId="0"/>
    <xf numFmtId="0" fontId="4" fillId="0" borderId="0"/>
    <xf numFmtId="278" fontId="4" fillId="0" borderId="0"/>
    <xf numFmtId="278" fontId="49" fillId="2" borderId="0"/>
    <xf numFmtId="278" fontId="4" fillId="0" borderId="0"/>
    <xf numFmtId="278" fontId="4" fillId="0" borderId="0"/>
    <xf numFmtId="0" fontId="49" fillId="2" borderId="0"/>
    <xf numFmtId="0" fontId="4" fillId="0" borderId="0"/>
    <xf numFmtId="0" fontId="49" fillId="2" borderId="0"/>
    <xf numFmtId="0" fontId="4" fillId="0" borderId="0"/>
    <xf numFmtId="0" fontId="49" fillId="2" borderId="0"/>
    <xf numFmtId="0" fontId="4" fillId="0" borderId="0"/>
    <xf numFmtId="0" fontId="49" fillId="2" borderId="0"/>
    <xf numFmtId="0" fontId="4" fillId="0" borderId="0"/>
    <xf numFmtId="0" fontId="49" fillId="2" borderId="0"/>
    <xf numFmtId="0" fontId="4" fillId="0" borderId="0"/>
    <xf numFmtId="0" fontId="49" fillId="2" borderId="0"/>
    <xf numFmtId="0" fontId="4" fillId="0" borderId="0"/>
    <xf numFmtId="0" fontId="49" fillId="2" borderId="0"/>
    <xf numFmtId="0" fontId="4" fillId="0" borderId="0"/>
    <xf numFmtId="0" fontId="4" fillId="0" borderId="0"/>
    <xf numFmtId="0" fontId="4" fillId="0" borderId="0"/>
    <xf numFmtId="175" fontId="4" fillId="0" borderId="0"/>
    <xf numFmtId="0" fontId="4" fillId="0" borderId="0"/>
    <xf numFmtId="175" fontId="4" fillId="0" borderId="0"/>
    <xf numFmtId="0" fontId="4" fillId="0" borderId="0"/>
    <xf numFmtId="0" fontId="49" fillId="2" borderId="0"/>
    <xf numFmtId="278" fontId="49" fillId="2" borderId="0"/>
    <xf numFmtId="0" fontId="49" fillId="2" borderId="0"/>
    <xf numFmtId="0" fontId="49" fillId="2" borderId="0"/>
    <xf numFmtId="175" fontId="4" fillId="0" borderId="0"/>
    <xf numFmtId="0" fontId="4" fillId="0" borderId="0"/>
    <xf numFmtId="0" fontId="4" fillId="0" borderId="0"/>
    <xf numFmtId="0" fontId="49" fillId="2" borderId="0"/>
    <xf numFmtId="278" fontId="49" fillId="2" borderId="0"/>
    <xf numFmtId="0" fontId="49" fillId="2" borderId="0"/>
    <xf numFmtId="0" fontId="49" fillId="2" borderId="0"/>
    <xf numFmtId="0" fontId="49" fillId="2" borderId="0"/>
    <xf numFmtId="278" fontId="49" fillId="2" borderId="0"/>
    <xf numFmtId="0" fontId="49" fillId="2" borderId="0"/>
    <xf numFmtId="0" fontId="49" fillId="2" borderId="0"/>
    <xf numFmtId="0" fontId="49" fillId="2" borderId="0"/>
    <xf numFmtId="278" fontId="49" fillId="2" borderId="0"/>
    <xf numFmtId="0" fontId="49" fillId="2" borderId="0"/>
    <xf numFmtId="0" fontId="49" fillId="2" borderId="0"/>
    <xf numFmtId="278" fontId="3" fillId="0" borderId="0"/>
    <xf numFmtId="278" fontId="3" fillId="0" borderId="0"/>
    <xf numFmtId="278" fontId="3" fillId="0" borderId="0"/>
    <xf numFmtId="0" fontId="3" fillId="0" borderId="0"/>
    <xf numFmtId="0" fontId="3" fillId="0" borderId="0"/>
    <xf numFmtId="0" fontId="3" fillId="0" borderId="0"/>
    <xf numFmtId="278" fontId="3" fillId="0" borderId="0"/>
    <xf numFmtId="278" fontId="351" fillId="0" borderId="0"/>
    <xf numFmtId="278" fontId="3" fillId="0" borderId="0"/>
    <xf numFmtId="278" fontId="3" fillId="0" borderId="0"/>
    <xf numFmtId="0" fontId="3" fillId="0" borderId="0"/>
    <xf numFmtId="0" fontId="3" fillId="0" borderId="0"/>
    <xf numFmtId="0" fontId="3" fillId="0" borderId="0"/>
    <xf numFmtId="278" fontId="3" fillId="0" borderId="0"/>
    <xf numFmtId="278" fontId="351" fillId="0" borderId="0"/>
    <xf numFmtId="278" fontId="3" fillId="0" borderId="0"/>
    <xf numFmtId="278" fontId="3" fillId="0" borderId="0"/>
    <xf numFmtId="0" fontId="3" fillId="0" borderId="0"/>
    <xf numFmtId="0" fontId="3" fillId="0" borderId="0"/>
    <xf numFmtId="0" fontId="3" fillId="0" borderId="0"/>
    <xf numFmtId="278" fontId="3" fillId="0" borderId="0"/>
    <xf numFmtId="278" fontId="351"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49" fillId="2" borderId="0"/>
    <xf numFmtId="0" fontId="49" fillId="2" borderId="0"/>
    <xf numFmtId="0" fontId="49" fillId="2" borderId="0"/>
    <xf numFmtId="278" fontId="3" fillId="0" borderId="0"/>
    <xf numFmtId="278" fontId="3" fillId="0" borderId="0"/>
    <xf numFmtId="278" fontId="3" fillId="0" borderId="0"/>
    <xf numFmtId="0" fontId="3" fillId="0" borderId="0"/>
    <xf numFmtId="0" fontId="3" fillId="0" borderId="0"/>
    <xf numFmtId="0" fontId="3" fillId="0" borderId="0"/>
    <xf numFmtId="278" fontId="4" fillId="0" borderId="0"/>
    <xf numFmtId="278" fontId="351" fillId="0" borderId="0"/>
    <xf numFmtId="278" fontId="3" fillId="0" borderId="0"/>
    <xf numFmtId="278" fontId="351" fillId="0" borderId="0"/>
    <xf numFmtId="278" fontId="3" fillId="0" borderId="0"/>
    <xf numFmtId="278" fontId="3" fillId="0" borderId="0"/>
    <xf numFmtId="0" fontId="3" fillId="0" borderId="0"/>
    <xf numFmtId="0" fontId="3" fillId="0" borderId="0"/>
    <xf numFmtId="0" fontId="3" fillId="0" borderId="0"/>
    <xf numFmtId="0" fontId="27" fillId="0" borderId="0"/>
    <xf numFmtId="0" fontId="3" fillId="0" borderId="0"/>
    <xf numFmtId="0" fontId="3" fillId="0" borderId="0"/>
    <xf numFmtId="278" fontId="49" fillId="2"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49" fillId="2"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9" fillId="2"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49" fillId="2"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4" fillId="0" borderId="0"/>
    <xf numFmtId="278" fontId="4" fillId="0" borderId="0"/>
    <xf numFmtId="0" fontId="3" fillId="0" borderId="0"/>
    <xf numFmtId="0" fontId="3" fillId="0" borderId="0"/>
    <xf numFmtId="278"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9" fillId="2"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49" fillId="2"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4" fillId="0" borderId="0"/>
    <xf numFmtId="0" fontId="3" fillId="0" borderId="0"/>
    <xf numFmtId="0" fontId="3" fillId="0" borderId="0"/>
    <xf numFmtId="0" fontId="3" fillId="0" borderId="0"/>
    <xf numFmtId="0" fontId="3" fillId="0" borderId="0"/>
    <xf numFmtId="278" fontId="4" fillId="0" borderId="0"/>
    <xf numFmtId="278"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49" fillId="2" borderId="0"/>
    <xf numFmtId="0" fontId="3" fillId="0" borderId="0"/>
    <xf numFmtId="0" fontId="3" fillId="0" borderId="0"/>
    <xf numFmtId="0" fontId="3" fillId="0" borderId="0"/>
    <xf numFmtId="0" fontId="3" fillId="0" borderId="0"/>
    <xf numFmtId="278" fontId="49" fillId="2"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278" fontId="49" fillId="2"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278" fontId="49" fillId="2"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49" fillId="2"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49" fillId="2"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175" fontId="4" fillId="0" borderId="0"/>
    <xf numFmtId="175" fontId="4" fillId="0" borderId="0"/>
    <xf numFmtId="175" fontId="4" fillId="0" borderId="0"/>
    <xf numFmtId="0" fontId="3" fillId="0" borderId="0"/>
    <xf numFmtId="0" fontId="3" fillId="0" borderId="0"/>
    <xf numFmtId="0" fontId="3" fillId="0" borderId="0"/>
    <xf numFmtId="278" fontId="49" fillId="2"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4" fillId="0" borderId="0"/>
    <xf numFmtId="278" fontId="351" fillId="0" borderId="0"/>
    <xf numFmtId="278" fontId="4" fillId="0" borderId="0"/>
    <xf numFmtId="278" fontId="351" fillId="0" borderId="0"/>
    <xf numFmtId="0" fontId="66" fillId="2" borderId="0"/>
    <xf numFmtId="278" fontId="4" fillId="0" borderId="0"/>
    <xf numFmtId="278" fontId="351" fillId="0" borderId="0"/>
    <xf numFmtId="0" fontId="4" fillId="0" borderId="0"/>
    <xf numFmtId="0" fontId="4" fillId="0" borderId="0"/>
    <xf numFmtId="0" fontId="4" fillId="0" borderId="0"/>
    <xf numFmtId="0" fontId="27" fillId="0" borderId="0"/>
    <xf numFmtId="278" fontId="351" fillId="0" borderId="0"/>
    <xf numFmtId="0" fontId="27" fillId="0" borderId="0"/>
    <xf numFmtId="278" fontId="351" fillId="0" borderId="0"/>
    <xf numFmtId="0" fontId="27" fillId="0" borderId="0"/>
    <xf numFmtId="0" fontId="27" fillId="0" borderId="0"/>
    <xf numFmtId="0" fontId="27" fillId="0" borderId="0"/>
    <xf numFmtId="0" fontId="27" fillId="0" borderId="0"/>
    <xf numFmtId="278" fontId="351" fillId="0" borderId="0"/>
    <xf numFmtId="0" fontId="27" fillId="0" borderId="0"/>
    <xf numFmtId="278" fontId="145" fillId="0" borderId="0"/>
    <xf numFmtId="0" fontId="49" fillId="2" borderId="0"/>
    <xf numFmtId="278" fontId="49" fillId="2" borderId="0"/>
    <xf numFmtId="278" fontId="49" fillId="2" borderId="0"/>
    <xf numFmtId="0" fontId="4" fillId="0" borderId="0"/>
    <xf numFmtId="0" fontId="49" fillId="2" borderId="0"/>
    <xf numFmtId="278" fontId="49" fillId="2"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49" fillId="2" borderId="0"/>
    <xf numFmtId="278" fontId="49" fillId="2" borderId="0"/>
    <xf numFmtId="0" fontId="4" fillId="0" borderId="0"/>
    <xf numFmtId="0" fontId="4" fillId="0" borderId="0"/>
    <xf numFmtId="0" fontId="4" fillId="0" borderId="0"/>
    <xf numFmtId="278" fontId="4" fillId="0" borderId="0"/>
    <xf numFmtId="278" fontId="49" fillId="2" borderId="0"/>
    <xf numFmtId="278" fontId="4" fillId="0" borderId="0"/>
    <xf numFmtId="278" fontId="4" fillId="0" borderId="0"/>
    <xf numFmtId="0" fontId="4" fillId="0" borderId="0"/>
    <xf numFmtId="278" fontId="49" fillId="2" borderId="0"/>
    <xf numFmtId="0" fontId="4" fillId="0" borderId="0"/>
    <xf numFmtId="0" fontId="4" fillId="0" borderId="0"/>
    <xf numFmtId="278" fontId="49" fillId="2" borderId="0"/>
    <xf numFmtId="278" fontId="49" fillId="2" borderId="0"/>
    <xf numFmtId="278" fontId="49" fillId="2" borderId="0"/>
    <xf numFmtId="278" fontId="49" fillId="2" borderId="0"/>
    <xf numFmtId="0" fontId="27" fillId="0" borderId="0"/>
    <xf numFmtId="278" fontId="351" fillId="0" borderId="0"/>
    <xf numFmtId="0" fontId="27" fillId="0" borderId="0"/>
    <xf numFmtId="278" fontId="145" fillId="0" borderId="0"/>
    <xf numFmtId="278" fontId="145" fillId="0" borderId="0"/>
    <xf numFmtId="278" fontId="145" fillId="0" borderId="0"/>
    <xf numFmtId="278" fontId="145" fillId="0" borderId="0"/>
    <xf numFmtId="278" fontId="3" fillId="0" borderId="0"/>
    <xf numFmtId="278" fontId="3" fillId="0" borderId="0"/>
    <xf numFmtId="0" fontId="3" fillId="0" borderId="0"/>
    <xf numFmtId="278" fontId="145" fillId="0" borderId="0"/>
    <xf numFmtId="278" fontId="3" fillId="0" borderId="0"/>
    <xf numFmtId="278" fontId="3" fillId="0" borderId="0"/>
    <xf numFmtId="0" fontId="3" fillId="0" borderId="0"/>
    <xf numFmtId="278" fontId="94" fillId="3" borderId="0">
      <protection locked="0"/>
    </xf>
    <xf numFmtId="175" fontId="51" fillId="0" borderId="0"/>
    <xf numFmtId="278" fontId="95" fillId="3" borderId="0">
      <protection hidden="1"/>
    </xf>
    <xf numFmtId="278" fontId="4" fillId="13" borderId="17"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0" fontId="4" fillId="13" borderId="17" applyNumberFormat="0" applyFont="0" applyAlignment="0" applyProtection="0"/>
    <xf numFmtId="0" fontId="49" fillId="34" borderId="66" applyNumberFormat="0" applyFont="0" applyAlignment="0" applyProtection="0"/>
    <xf numFmtId="0" fontId="4" fillId="34" borderId="17" applyNumberFormat="0" applyFont="0" applyAlignment="0" applyProtection="0"/>
    <xf numFmtId="278" fontId="4" fillId="34" borderId="17" applyNumberFormat="0" applyFont="0" applyAlignment="0" applyProtection="0"/>
    <xf numFmtId="278" fontId="4" fillId="34" borderId="17"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0" fontId="49" fillId="34" borderId="66"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195" fontId="49" fillId="34" borderId="66"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0" fontId="4" fillId="34" borderId="17" applyNumberFormat="0" applyFont="0" applyAlignment="0" applyProtection="0"/>
    <xf numFmtId="278" fontId="4" fillId="34" borderId="17"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278" fontId="4" fillId="34"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0" fontId="4" fillId="34" borderId="17" applyNumberFormat="0" applyFont="0" applyAlignment="0" applyProtection="0"/>
    <xf numFmtId="278" fontId="4" fillId="34" borderId="17"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0" fontId="4" fillId="34" borderId="17" applyNumberFormat="0" applyFont="0" applyAlignment="0" applyProtection="0"/>
    <xf numFmtId="278" fontId="4" fillId="34" borderId="17"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0" fontId="4" fillId="34"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0" fontId="4" fillId="34" borderId="17" applyNumberFormat="0" applyFont="0" applyAlignment="0" applyProtection="0"/>
    <xf numFmtId="0" fontId="4" fillId="34" borderId="17" applyNumberFormat="0" applyFont="0" applyAlignment="0" applyProtection="0"/>
    <xf numFmtId="278" fontId="4" fillId="34" borderId="17" applyNumberFormat="0" applyFont="0" applyAlignment="0" applyProtection="0"/>
    <xf numFmtId="278" fontId="4" fillId="34" borderId="17"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0" fontId="4" fillId="34" borderId="17" applyNumberFormat="0" applyFont="0" applyAlignment="0" applyProtection="0"/>
    <xf numFmtId="278" fontId="4" fillId="34" borderId="17"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0" fontId="4" fillId="34" borderId="17" applyNumberFormat="0" applyFont="0" applyAlignment="0" applyProtection="0"/>
    <xf numFmtId="278" fontId="4" fillId="34" borderId="17" applyNumberFormat="0" applyFont="0" applyAlignment="0" applyProtection="0"/>
    <xf numFmtId="0" fontId="4" fillId="34" borderId="17" applyNumberFormat="0" applyFont="0" applyAlignment="0" applyProtection="0"/>
    <xf numFmtId="278" fontId="4" fillId="13" borderId="17"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278" fontId="4" fillId="34" borderId="17" applyNumberFormat="0" applyFont="0" applyAlignment="0" applyProtection="0"/>
    <xf numFmtId="0" fontId="4" fillId="34" borderId="17" applyNumberFormat="0" applyFont="0" applyAlignment="0" applyProtection="0"/>
    <xf numFmtId="195" fontId="4" fillId="34"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0" fontId="4" fillId="34" borderId="17" applyNumberFormat="0" applyFont="0" applyAlignment="0" applyProtection="0"/>
    <xf numFmtId="278" fontId="4" fillId="34" borderId="17" applyNumberFormat="0" applyFont="0" applyAlignment="0" applyProtection="0"/>
    <xf numFmtId="278" fontId="4" fillId="13" borderId="17" applyNumberFormat="0" applyFont="0" applyAlignment="0" applyProtection="0"/>
    <xf numFmtId="278" fontId="4" fillId="34" borderId="17" applyNumberFormat="0" applyFont="0" applyAlignment="0" applyProtection="0"/>
    <xf numFmtId="0" fontId="4" fillId="34" borderId="17" applyNumberFormat="0" applyFont="0" applyAlignment="0" applyProtection="0"/>
    <xf numFmtId="278" fontId="4" fillId="13" borderId="17"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195" fontId="49" fillId="34" borderId="66" applyNumberFormat="0" applyFont="0" applyAlignment="0" applyProtection="0"/>
    <xf numFmtId="278" fontId="4" fillId="13" borderId="17"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0" fontId="4" fillId="34" borderId="17" applyNumberFormat="0" applyFont="0" applyAlignment="0" applyProtection="0"/>
    <xf numFmtId="278" fontId="4" fillId="13" borderId="17"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278" fontId="4" fillId="13" borderId="17" applyNumberFormat="0" applyFont="0" applyAlignment="0" applyProtection="0"/>
    <xf numFmtId="278" fontId="49" fillId="34" borderId="66"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278" fontId="4" fillId="34" borderId="17" applyNumberFormat="0" applyFont="0" applyAlignment="0" applyProtection="0"/>
    <xf numFmtId="0" fontId="4" fillId="34" borderId="17" applyNumberFormat="0" applyFont="0" applyAlignment="0" applyProtection="0"/>
    <xf numFmtId="278" fontId="4" fillId="13" borderId="17"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278" fontId="4" fillId="13" borderId="17"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278" fontId="4" fillId="34" borderId="17" applyNumberFormat="0" applyFont="0" applyAlignment="0" applyProtection="0"/>
    <xf numFmtId="195" fontId="4" fillId="34"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205" fontId="4" fillId="0" borderId="0"/>
    <xf numFmtId="205" fontId="4" fillId="0" borderId="0"/>
    <xf numFmtId="205" fontId="4" fillId="0" borderId="0"/>
    <xf numFmtId="205" fontId="4" fillId="0" borderId="0"/>
    <xf numFmtId="205" fontId="4" fillId="0" borderId="0"/>
    <xf numFmtId="205" fontId="4" fillId="0" borderId="0"/>
    <xf numFmtId="205" fontId="4" fillId="0" borderId="0"/>
    <xf numFmtId="205" fontId="4" fillId="0" borderId="0"/>
    <xf numFmtId="205" fontId="4" fillId="0" borderId="0"/>
    <xf numFmtId="205" fontId="4" fillId="0" borderId="0"/>
    <xf numFmtId="205" fontId="4" fillId="0" borderId="0"/>
    <xf numFmtId="205" fontId="4" fillId="0" borderId="0"/>
    <xf numFmtId="205" fontId="4" fillId="0" borderId="0"/>
    <xf numFmtId="205" fontId="4" fillId="0" borderId="0"/>
    <xf numFmtId="205" fontId="4" fillId="0" borderId="0"/>
    <xf numFmtId="205" fontId="4" fillId="0" borderId="0"/>
    <xf numFmtId="205" fontId="4" fillId="0" borderId="0"/>
    <xf numFmtId="205" fontId="4" fillId="0" borderId="0"/>
    <xf numFmtId="233" fontId="4" fillId="0" borderId="0" applyFont="0"/>
    <xf numFmtId="233" fontId="4" fillId="0" borderId="0" applyFont="0"/>
    <xf numFmtId="233" fontId="4" fillId="0" borderId="0" applyFont="0"/>
    <xf numFmtId="233" fontId="4" fillId="0" borderId="0" applyFont="0"/>
    <xf numFmtId="233" fontId="4" fillId="0" borderId="0" applyFont="0"/>
    <xf numFmtId="233" fontId="4" fillId="0" borderId="0" applyFont="0"/>
    <xf numFmtId="233" fontId="4" fillId="0" borderId="0" applyFont="0"/>
    <xf numFmtId="37" fontId="6" fillId="0" borderId="0">
      <alignment horizontal="right" vertical="center"/>
    </xf>
    <xf numFmtId="37" fontId="6" fillId="0" borderId="0">
      <alignment horizontal="right" vertical="center"/>
    </xf>
    <xf numFmtId="37" fontId="6" fillId="0" borderId="0">
      <alignment horizontal="right" vertical="center"/>
    </xf>
    <xf numFmtId="37" fontId="6" fillId="0" borderId="0">
      <alignment horizontal="right" vertical="center"/>
    </xf>
    <xf numFmtId="37" fontId="6" fillId="0" borderId="0">
      <alignment horizontal="right" vertical="center"/>
    </xf>
    <xf numFmtId="37" fontId="6" fillId="0" borderId="0">
      <alignment horizontal="right" vertical="center"/>
    </xf>
    <xf numFmtId="37" fontId="6" fillId="0" borderId="0">
      <alignment horizontal="right" vertical="center"/>
    </xf>
    <xf numFmtId="37" fontId="6" fillId="0" borderId="0">
      <alignment horizontal="right" vertical="center"/>
    </xf>
    <xf numFmtId="37" fontId="6" fillId="0" borderId="0">
      <alignment horizontal="right" vertical="center"/>
    </xf>
    <xf numFmtId="37" fontId="6" fillId="0" borderId="0">
      <alignment horizontal="right" vertical="center"/>
    </xf>
    <xf numFmtId="37" fontId="6" fillId="0" borderId="0">
      <alignment horizontal="right" vertical="center"/>
    </xf>
    <xf numFmtId="37" fontId="6" fillId="0" borderId="0">
      <alignment horizontal="right" vertical="center"/>
    </xf>
    <xf numFmtId="37" fontId="6" fillId="0" borderId="0">
      <alignment horizontal="right" vertical="center"/>
    </xf>
    <xf numFmtId="3" fontId="49" fillId="0" borderId="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278" fontId="45" fillId="3" borderId="38" applyProtection="0">
      <alignment horizontal="center" wrapText="1"/>
      <protection locked="0"/>
    </xf>
    <xf numFmtId="278"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278" fontId="45" fillId="3" borderId="38" applyProtection="0">
      <alignment horizontal="center" wrapText="1"/>
      <protection locked="0"/>
    </xf>
    <xf numFmtId="278"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278" fontId="45" fillId="3" borderId="38" applyProtection="0">
      <alignment horizontal="center" wrapText="1"/>
      <protection locked="0"/>
    </xf>
    <xf numFmtId="278" fontId="96" fillId="3" borderId="33" applyProtection="0">
      <alignment horizontal="centerContinuous"/>
      <protection locked="0"/>
    </xf>
    <xf numFmtId="278" fontId="45" fillId="3" borderId="38" applyProtection="0">
      <alignment horizontal="center" wrapText="1"/>
      <protection locked="0"/>
    </xf>
    <xf numFmtId="278" fontId="96" fillId="3" borderId="33" applyProtection="0">
      <alignment horizontal="centerContinuous"/>
      <protection locked="0"/>
    </xf>
    <xf numFmtId="278" fontId="45" fillId="3" borderId="38" applyProtection="0">
      <alignment horizontal="center" wrapText="1"/>
      <protection locked="0"/>
    </xf>
    <xf numFmtId="278" fontId="96" fillId="3" borderId="33" applyProtection="0">
      <alignment horizontal="centerContinuous"/>
      <protection locked="0"/>
    </xf>
    <xf numFmtId="278" fontId="45" fillId="3" borderId="38" applyProtection="0">
      <alignment horizontal="center" wrapText="1"/>
      <protection locked="0"/>
    </xf>
    <xf numFmtId="278" fontId="96" fillId="3" borderId="33" applyProtection="0">
      <alignment horizontal="centerContinuous"/>
      <protection locked="0"/>
    </xf>
    <xf numFmtId="278" fontId="45" fillId="3" borderId="38" applyProtection="0">
      <alignment horizontal="center" wrapText="1"/>
      <protection locked="0"/>
    </xf>
    <xf numFmtId="278" fontId="96" fillId="3" borderId="33" applyProtection="0">
      <alignment horizontal="centerContinuous"/>
      <protection locked="0"/>
    </xf>
    <xf numFmtId="278" fontId="45" fillId="3" borderId="38" applyProtection="0">
      <alignment horizontal="center" wrapText="1"/>
      <protection locked="0"/>
    </xf>
    <xf numFmtId="278"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278" fontId="45" fillId="3" borderId="38" applyProtection="0">
      <alignment horizontal="center" wrapText="1"/>
      <protection locked="0"/>
    </xf>
    <xf numFmtId="278" fontId="96" fillId="3" borderId="33" applyProtection="0">
      <alignment horizontal="centerContinuous"/>
      <protection locked="0"/>
    </xf>
    <xf numFmtId="278" fontId="45" fillId="3" borderId="38" applyProtection="0">
      <alignment horizontal="center" wrapText="1"/>
      <protection locked="0"/>
    </xf>
    <xf numFmtId="278" fontId="96" fillId="3" borderId="33" applyProtection="0">
      <alignment horizontal="centerContinuous"/>
      <protection locked="0"/>
    </xf>
    <xf numFmtId="278" fontId="45" fillId="3" borderId="38" applyProtection="0">
      <alignment horizontal="center" wrapText="1"/>
      <protection locked="0"/>
    </xf>
    <xf numFmtId="278" fontId="96" fillId="3" borderId="33" applyProtection="0">
      <alignment horizontal="centerContinuous"/>
      <protection locked="0"/>
    </xf>
    <xf numFmtId="278" fontId="21" fillId="13" borderId="17" applyNumberFormat="0" applyFont="0" applyAlignment="0" applyProtection="0"/>
    <xf numFmtId="278" fontId="21" fillId="13" borderId="17" applyNumberFormat="0" applyFont="0" applyAlignment="0" applyProtection="0"/>
    <xf numFmtId="278" fontId="60" fillId="0" borderId="0" applyNumberFormat="0" applyFill="0" applyBorder="0" applyAlignment="0" applyProtection="0"/>
    <xf numFmtId="0" fontId="132" fillId="113" borderId="26" applyNumberFormat="0" applyAlignment="0" applyProtection="0"/>
    <xf numFmtId="278" fontId="132" fillId="113" borderId="26" applyNumberFormat="0" applyAlignment="0" applyProtection="0"/>
    <xf numFmtId="278" fontId="132" fillId="113" borderId="26" applyNumberFormat="0" applyAlignment="0" applyProtection="0"/>
    <xf numFmtId="278" fontId="81" fillId="19" borderId="26" applyNumberFormat="0" applyAlignment="0" applyProtection="0"/>
    <xf numFmtId="278" fontId="132" fillId="73" borderId="26" applyNumberFormat="0" applyAlignment="0" applyProtection="0"/>
    <xf numFmtId="0" fontId="132" fillId="73" borderId="26" applyNumberFormat="0" applyAlignment="0" applyProtection="0"/>
    <xf numFmtId="195" fontId="132" fillId="73" borderId="26" applyNumberFormat="0" applyAlignment="0" applyProtection="0"/>
    <xf numFmtId="0" fontId="132" fillId="73" borderId="26" applyNumberFormat="0" applyAlignment="0" applyProtection="0"/>
    <xf numFmtId="0" fontId="132" fillId="73" borderId="26" applyNumberFormat="0" applyAlignment="0" applyProtection="0"/>
    <xf numFmtId="0" fontId="81" fillId="19" borderId="26" applyNumberFormat="0" applyAlignment="0" applyProtection="0"/>
    <xf numFmtId="278" fontId="81" fillId="19" borderId="26" applyNumberFormat="0" applyAlignment="0" applyProtection="0"/>
    <xf numFmtId="278" fontId="132" fillId="113" borderId="26" applyNumberFormat="0" applyAlignment="0" applyProtection="0"/>
    <xf numFmtId="195" fontId="132" fillId="113" borderId="26" applyNumberFormat="0" applyAlignment="0" applyProtection="0"/>
    <xf numFmtId="278" fontId="81" fillId="19" borderId="26" applyNumberFormat="0" applyAlignment="0" applyProtection="0"/>
    <xf numFmtId="0" fontId="132" fillId="113" borderId="26" applyNumberFormat="0" applyAlignment="0" applyProtection="0"/>
    <xf numFmtId="0" fontId="81" fillId="19" borderId="26" applyNumberFormat="0" applyAlignment="0" applyProtection="0"/>
    <xf numFmtId="0" fontId="81" fillId="19" borderId="26" applyNumberFormat="0" applyAlignment="0" applyProtection="0"/>
    <xf numFmtId="278" fontId="81" fillId="19" borderId="26" applyNumberFormat="0" applyAlignment="0" applyProtection="0"/>
    <xf numFmtId="278" fontId="132" fillId="73" borderId="26" applyNumberFormat="0" applyAlignment="0" applyProtection="0"/>
    <xf numFmtId="0" fontId="132" fillId="73" borderId="26" applyNumberFormat="0" applyAlignment="0" applyProtection="0"/>
    <xf numFmtId="0" fontId="132" fillId="113" borderId="26" applyNumberFormat="0" applyAlignment="0" applyProtection="0"/>
    <xf numFmtId="278" fontId="132" fillId="113" borderId="26" applyNumberFormat="0" applyAlignment="0" applyProtection="0"/>
    <xf numFmtId="278" fontId="132" fillId="73" borderId="26" applyNumberFormat="0" applyAlignment="0" applyProtection="0"/>
    <xf numFmtId="195" fontId="132" fillId="73" borderId="26" applyNumberFormat="0" applyAlignment="0" applyProtection="0"/>
    <xf numFmtId="278" fontId="132" fillId="113" borderId="26" applyNumberFormat="0" applyAlignment="0" applyProtection="0"/>
    <xf numFmtId="0" fontId="132" fillId="113" borderId="26" applyNumberFormat="0" applyAlignment="0" applyProtection="0"/>
    <xf numFmtId="278" fontId="132" fillId="113" borderId="26" applyNumberFormat="0" applyAlignment="0" applyProtection="0"/>
    <xf numFmtId="0" fontId="132" fillId="113" borderId="26" applyNumberFormat="0" applyAlignment="0" applyProtection="0"/>
    <xf numFmtId="0" fontId="132" fillId="73" borderId="26" applyNumberFormat="0" applyAlignment="0" applyProtection="0"/>
    <xf numFmtId="0" fontId="132" fillId="113" borderId="26" applyNumberFormat="0" applyAlignment="0" applyProtection="0"/>
    <xf numFmtId="278" fontId="132" fillId="113" borderId="26" applyNumberFormat="0" applyAlignment="0" applyProtection="0"/>
    <xf numFmtId="0" fontId="132" fillId="113" borderId="26" applyNumberFormat="0" applyAlignment="0" applyProtection="0"/>
    <xf numFmtId="278" fontId="132" fillId="113" borderId="26" applyNumberFormat="0" applyAlignment="0" applyProtection="0"/>
    <xf numFmtId="0" fontId="238" fillId="0" borderId="69">
      <protection locked="0"/>
    </xf>
    <xf numFmtId="278" fontId="238" fillId="0" borderId="69">
      <protection locked="0"/>
    </xf>
    <xf numFmtId="278" fontId="98" fillId="0" borderId="53" applyNumberFormat="0" applyFill="0" applyAlignment="0" applyProtection="0"/>
    <xf numFmtId="195" fontId="98" fillId="0" borderId="53" applyNumberFormat="0" applyFill="0" applyAlignment="0" applyProtection="0"/>
    <xf numFmtId="278" fontId="98" fillId="0" borderId="53" applyNumberFormat="0" applyFill="0" applyAlignment="0" applyProtection="0"/>
    <xf numFmtId="0" fontId="146" fillId="0" borderId="106" applyNumberFormat="0" applyFill="0" applyAlignment="0" applyProtection="0"/>
    <xf numFmtId="0" fontId="53" fillId="0" borderId="58" applyNumberFormat="0" applyFill="0" applyAlignment="0" applyProtection="0"/>
    <xf numFmtId="0" fontId="146" fillId="0" borderId="106" applyNumberFormat="0" applyFill="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0" fontId="5" fillId="49" borderId="81"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9" fillId="0" borderId="0" applyFont="0" applyFill="0" applyBorder="0" applyAlignment="0" applyProtection="0"/>
    <xf numFmtId="9" fontId="4" fillId="0" borderId="0" applyFont="0" applyFill="0" applyBorder="0" applyAlignment="0" applyProtection="0"/>
    <xf numFmtId="9" fontId="49" fillId="0" borderId="0" applyFont="0" applyFill="0" applyBorder="0" applyAlignment="0" applyProtection="0"/>
    <xf numFmtId="9" fontId="4" fillId="0" borderId="0" applyFont="0" applyFill="0" applyBorder="0" applyAlignment="0" applyProtection="0"/>
    <xf numFmtId="9" fontId="49" fillId="0" borderId="0" applyFont="0" applyFill="0" applyBorder="0" applyAlignment="0" applyProtection="0"/>
    <xf numFmtId="9" fontId="4" fillId="0" borderId="0" applyFont="0" applyFill="0" applyBorder="0" applyAlignment="0" applyProtection="0"/>
    <xf numFmtId="9" fontId="49" fillId="0" borderId="0" applyFont="0" applyFill="0" applyBorder="0" applyAlignment="0" applyProtection="0"/>
    <xf numFmtId="9" fontId="4" fillId="0" borderId="0" applyFont="0" applyFill="0" applyBorder="0" applyAlignment="0" applyProtection="0"/>
    <xf numFmtId="9" fontId="49" fillId="0" borderId="0" applyFont="0" applyFill="0" applyBorder="0" applyAlignment="0" applyProtection="0"/>
    <xf numFmtId="9" fontId="4" fillId="0" borderId="0" applyFont="0" applyFill="0" applyBorder="0" applyAlignment="0" applyProtection="0"/>
    <xf numFmtId="9" fontId="4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4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78" fontId="59" fillId="0" borderId="0" applyNumberFormat="0" applyFill="0" applyBorder="0" applyAlignment="0" applyProtection="0"/>
    <xf numFmtId="278" fontId="23" fillId="24" borderId="0" applyNumberFormat="0" applyBorder="0" applyAlignment="0" applyProtection="0"/>
    <xf numFmtId="278" fontId="23" fillId="28" borderId="0" applyNumberFormat="0" applyBorder="0" applyAlignment="0" applyProtection="0"/>
    <xf numFmtId="278" fontId="23" fillId="18" borderId="0" applyNumberFormat="0" applyBorder="0" applyAlignment="0" applyProtection="0"/>
    <xf numFmtId="278" fontId="23" fillId="32" borderId="0" applyNumberFormat="0" applyBorder="0" applyAlignment="0" applyProtection="0"/>
    <xf numFmtId="278" fontId="23" fillId="33" borderId="0" applyNumberFormat="0" applyBorder="0" applyAlignment="0" applyProtection="0"/>
    <xf numFmtId="278" fontId="23" fillId="36" borderId="0" applyNumberFormat="0" applyBorder="0" applyAlignment="0" applyProtection="0"/>
    <xf numFmtId="278" fontId="203" fillId="0" borderId="20" applyNumberFormat="0" applyFill="0" applyAlignment="0" applyProtection="0"/>
    <xf numFmtId="278" fontId="203" fillId="0" borderId="20" applyNumberFormat="0" applyFill="0" applyAlignment="0" applyProtection="0"/>
    <xf numFmtId="278" fontId="203" fillId="0" borderId="20" applyNumberFormat="0" applyFill="0" applyAlignment="0" applyProtection="0"/>
    <xf numFmtId="278" fontId="4" fillId="13"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278" fontId="203" fillId="0" borderId="20" applyNumberFormat="0" applyFill="0" applyAlignment="0" applyProtection="0"/>
    <xf numFmtId="278" fontId="39" fillId="40" borderId="10" applyNumberFormat="0" applyAlignment="0" applyProtection="0"/>
    <xf numFmtId="278" fontId="99" fillId="38" borderId="14">
      <alignment horizontal="center" vertical="center"/>
    </xf>
    <xf numFmtId="0" fontId="99" fillId="38" borderId="14">
      <alignment horizontal="center" vertical="center"/>
    </xf>
    <xf numFmtId="278" fontId="39" fillId="40" borderId="10" applyNumberFormat="0" applyAlignment="0" applyProtection="0"/>
    <xf numFmtId="278" fontId="39" fillId="40" borderId="10" applyNumberFormat="0" applyAlignment="0" applyProtection="0"/>
    <xf numFmtId="278" fontId="37" fillId="19" borderId="5" applyNumberFormat="0" applyAlignment="0" applyProtection="0"/>
    <xf numFmtId="0" fontId="232" fillId="0" borderId="3" applyNumberFormat="0" applyFill="0" applyBorder="0" applyAlignment="0" applyProtection="0">
      <protection hidden="1"/>
    </xf>
    <xf numFmtId="278" fontId="232" fillId="0" borderId="3" applyNumberFormat="0" applyFill="0" applyBorder="0" applyAlignment="0" applyProtection="0">
      <protection hidden="1"/>
    </xf>
    <xf numFmtId="278" fontId="232" fillId="0" borderId="3" applyNumberFormat="0" applyFill="0" applyBorder="0" applyAlignment="0" applyProtection="0">
      <protection hidden="1"/>
    </xf>
    <xf numFmtId="278" fontId="232" fillId="0" borderId="3" applyNumberFormat="0" applyFill="0" applyBorder="0" applyAlignment="0" applyProtection="0">
      <protection hidden="1"/>
    </xf>
    <xf numFmtId="0" fontId="232" fillId="0" borderId="3" applyNumberFormat="0" applyFill="0" applyBorder="0" applyAlignment="0" applyProtection="0">
      <protection hidden="1"/>
    </xf>
    <xf numFmtId="278" fontId="232" fillId="0" borderId="3" applyNumberFormat="0" applyFill="0" applyBorder="0" applyAlignment="0" applyProtection="0">
      <protection hidden="1"/>
    </xf>
    <xf numFmtId="278" fontId="232" fillId="0" borderId="3" applyNumberFormat="0" applyFill="0" applyBorder="0" applyAlignment="0" applyProtection="0">
      <protection hidden="1"/>
    </xf>
    <xf numFmtId="0" fontId="232" fillId="0" borderId="3" applyNumberFormat="0" applyFill="0" applyBorder="0" applyAlignment="0" applyProtection="0">
      <protection hidden="1"/>
    </xf>
    <xf numFmtId="278" fontId="232" fillId="0" borderId="3" applyNumberFormat="0" applyFill="0" applyBorder="0" applyAlignment="0" applyProtection="0">
      <protection hidden="1"/>
    </xf>
    <xf numFmtId="278" fontId="232" fillId="0" borderId="3" applyNumberFormat="0" applyFill="0" applyBorder="0" applyAlignment="0" applyProtection="0">
      <protection hidden="1"/>
    </xf>
    <xf numFmtId="0" fontId="232" fillId="0" borderId="3" applyNumberFormat="0" applyFill="0" applyBorder="0" applyAlignment="0" applyProtection="0">
      <protection hidden="1"/>
    </xf>
    <xf numFmtId="278" fontId="232" fillId="0" borderId="3" applyNumberFormat="0" applyFill="0" applyBorder="0" applyAlignment="0" applyProtection="0">
      <protection hidden="1"/>
    </xf>
    <xf numFmtId="278" fontId="232" fillId="0" borderId="3" applyNumberFormat="0" applyFill="0" applyBorder="0" applyAlignment="0" applyProtection="0">
      <protection hidden="1"/>
    </xf>
    <xf numFmtId="0" fontId="232" fillId="0" borderId="3" applyNumberFormat="0" applyFill="0" applyBorder="0" applyAlignment="0" applyProtection="0">
      <protection hidden="1"/>
    </xf>
    <xf numFmtId="0" fontId="232" fillId="0" borderId="3" applyNumberFormat="0" applyFill="0" applyBorder="0" applyAlignment="0" applyProtection="0">
      <protection hidden="1"/>
    </xf>
    <xf numFmtId="0" fontId="232" fillId="0" borderId="3" applyNumberFormat="0" applyFill="0" applyBorder="0" applyAlignment="0" applyProtection="0">
      <protection hidden="1"/>
    </xf>
    <xf numFmtId="278" fontId="232" fillId="0" borderId="3" applyNumberFormat="0" applyFill="0" applyBorder="0" applyAlignment="0" applyProtection="0">
      <protection hidden="1"/>
    </xf>
    <xf numFmtId="278" fontId="232" fillId="0" borderId="3" applyNumberFormat="0" applyFill="0" applyBorder="0" applyAlignment="0" applyProtection="0">
      <protection hidden="1"/>
    </xf>
    <xf numFmtId="0" fontId="232" fillId="0" borderId="3" applyNumberFormat="0" applyFill="0" applyBorder="0" applyAlignment="0" applyProtection="0">
      <protection hidden="1"/>
    </xf>
    <xf numFmtId="278" fontId="232" fillId="0" borderId="3" applyNumberFormat="0" applyFill="0" applyBorder="0" applyAlignment="0" applyProtection="0">
      <protection hidden="1"/>
    </xf>
    <xf numFmtId="0" fontId="232" fillId="0" borderId="3" applyNumberFormat="0" applyFill="0" applyBorder="0" applyAlignment="0" applyProtection="0">
      <protection hidden="1"/>
    </xf>
    <xf numFmtId="278" fontId="232" fillId="0" borderId="3" applyNumberFormat="0" applyFill="0" applyBorder="0" applyAlignment="0" applyProtection="0">
      <protection hidden="1"/>
    </xf>
    <xf numFmtId="0" fontId="232" fillId="0" borderId="3" applyNumberFormat="0" applyFill="0" applyBorder="0" applyAlignment="0" applyProtection="0">
      <protection hidden="1"/>
    </xf>
    <xf numFmtId="278" fontId="232" fillId="0" borderId="3" applyNumberFormat="0" applyFill="0" applyBorder="0" applyAlignment="0" applyProtection="0">
      <protection hidden="1"/>
    </xf>
    <xf numFmtId="0" fontId="232" fillId="0" borderId="3" applyNumberFormat="0" applyFill="0" applyBorder="0" applyAlignment="0" applyProtection="0">
      <protection hidden="1"/>
    </xf>
    <xf numFmtId="278" fontId="232" fillId="0" borderId="3" applyNumberFormat="0" applyFill="0" applyBorder="0" applyAlignment="0" applyProtection="0">
      <protection hidden="1"/>
    </xf>
    <xf numFmtId="0" fontId="232" fillId="0" borderId="3" applyNumberFormat="0" applyFill="0" applyBorder="0" applyAlignment="0" applyProtection="0">
      <protection hidden="1"/>
    </xf>
    <xf numFmtId="278" fontId="232" fillId="0" borderId="3" applyNumberFormat="0" applyFill="0" applyBorder="0" applyAlignment="0" applyProtection="0">
      <protection hidden="1"/>
    </xf>
    <xf numFmtId="278" fontId="29" fillId="16" borderId="0" applyNumberFormat="0" applyBorder="0" applyAlignment="0" applyProtection="0"/>
    <xf numFmtId="195" fontId="29" fillId="16" borderId="0" applyNumberFormat="0" applyBorder="0" applyAlignment="0" applyProtection="0"/>
    <xf numFmtId="278" fontId="29" fillId="16" borderId="0" applyNumberFormat="0" applyBorder="0" applyAlignment="0" applyProtection="0"/>
    <xf numFmtId="0" fontId="337" fillId="163" borderId="0" applyNumberFormat="0" applyBorder="0" applyAlignment="0" applyProtection="0"/>
    <xf numFmtId="4" fontId="102" fillId="60" borderId="41" applyNumberFormat="0" applyProtection="0">
      <alignment vertical="center"/>
    </xf>
    <xf numFmtId="4" fontId="66" fillId="57" borderId="66" applyNumberFormat="0" applyProtection="0">
      <alignment vertical="center"/>
    </xf>
    <xf numFmtId="4" fontId="100" fillId="57" borderId="41" applyNumberFormat="0" applyProtection="0">
      <alignment vertical="center"/>
    </xf>
    <xf numFmtId="4" fontId="100" fillId="57" borderId="41" applyNumberFormat="0" applyProtection="0">
      <alignment vertical="center"/>
    </xf>
    <xf numFmtId="4" fontId="66" fillId="57" borderId="66" applyNumberFormat="0" applyProtection="0">
      <alignment vertical="center"/>
    </xf>
    <xf numFmtId="4" fontId="66" fillId="57" borderId="66" applyNumberFormat="0" applyProtection="0">
      <alignment vertical="center"/>
    </xf>
    <xf numFmtId="4" fontId="269" fillId="60" borderId="41" applyNumberFormat="0" applyProtection="0">
      <alignment vertical="center"/>
    </xf>
    <xf numFmtId="4" fontId="104" fillId="60" borderId="26" applyNumberFormat="0" applyProtection="0">
      <alignment vertical="center"/>
    </xf>
    <xf numFmtId="4" fontId="101" fillId="57" borderId="41" applyNumberFormat="0" applyProtection="0">
      <alignment vertical="center"/>
    </xf>
    <xf numFmtId="4" fontId="269" fillId="60" borderId="41" applyNumberFormat="0" applyProtection="0">
      <alignment vertical="center"/>
    </xf>
    <xf numFmtId="4" fontId="261" fillId="60" borderId="66" applyNumberFormat="0" applyProtection="0">
      <alignment vertical="center"/>
    </xf>
    <xf numFmtId="4" fontId="269" fillId="60" borderId="41" applyNumberFormat="0" applyProtection="0">
      <alignment vertical="center"/>
    </xf>
    <xf numFmtId="4" fontId="261" fillId="60" borderId="66" applyNumberFormat="0" applyProtection="0">
      <alignment vertical="center"/>
    </xf>
    <xf numFmtId="4" fontId="101" fillId="57" borderId="41" applyNumberFormat="0" applyProtection="0">
      <alignment vertical="center"/>
    </xf>
    <xf numFmtId="4" fontId="261" fillId="60" borderId="66" applyNumberFormat="0" applyProtection="0">
      <alignment vertical="center"/>
    </xf>
    <xf numFmtId="4" fontId="261" fillId="60" borderId="66" applyNumberFormat="0" applyProtection="0">
      <alignment vertical="center"/>
    </xf>
    <xf numFmtId="4" fontId="173" fillId="60" borderId="41" applyNumberFormat="0" applyProtection="0">
      <alignment horizontal="left" vertical="center" indent="1"/>
    </xf>
    <xf numFmtId="4" fontId="35" fillId="60" borderId="26" applyNumberFormat="0" applyProtection="0">
      <alignment horizontal="left" vertical="center" indent="1"/>
    </xf>
    <xf numFmtId="4" fontId="100" fillId="57" borderId="41" applyNumberFormat="0" applyProtection="0">
      <alignment horizontal="left" vertical="center" indent="1"/>
    </xf>
    <xf numFmtId="4" fontId="173" fillId="60" borderId="41" applyNumberFormat="0" applyProtection="0">
      <alignment horizontal="left" vertical="center" indent="1"/>
    </xf>
    <xf numFmtId="4" fontId="5" fillId="60" borderId="41" applyNumberFormat="0" applyProtection="0">
      <alignment horizontal="left" vertical="center" indent="1"/>
    </xf>
    <xf numFmtId="4" fontId="66" fillId="60" borderId="66" applyNumberFormat="0" applyProtection="0">
      <alignment horizontal="left" vertical="center" indent="1"/>
    </xf>
    <xf numFmtId="4" fontId="66" fillId="60" borderId="66" applyNumberFormat="0" applyProtection="0">
      <alignment horizontal="left" vertical="center" indent="1"/>
    </xf>
    <xf numFmtId="4" fontId="100" fillId="57" borderId="41" applyNumberFormat="0" applyProtection="0">
      <alignment horizontal="left" vertical="center" indent="1"/>
    </xf>
    <xf numFmtId="4" fontId="66" fillId="60" borderId="66" applyNumberFormat="0" applyProtection="0">
      <alignment horizontal="left" vertical="center" indent="1"/>
    </xf>
    <xf numFmtId="4" fontId="66" fillId="60" borderId="66" applyNumberFormat="0" applyProtection="0">
      <alignment horizontal="left" vertical="center" indent="1"/>
    </xf>
    <xf numFmtId="195" fontId="100" fillId="60" borderId="41" applyNumberFormat="0" applyProtection="0">
      <alignment horizontal="left" vertical="top" indent="1"/>
    </xf>
    <xf numFmtId="0" fontId="100" fillId="60" borderId="41" applyNumberFormat="0" applyProtection="0">
      <alignment horizontal="left" vertical="top" indent="1"/>
    </xf>
    <xf numFmtId="278" fontId="100" fillId="60" borderId="41" applyNumberFormat="0" applyProtection="0">
      <alignment horizontal="left" vertical="top" indent="1"/>
    </xf>
    <xf numFmtId="278" fontId="100" fillId="60" borderId="41" applyNumberFormat="0" applyProtection="0">
      <alignment horizontal="left" vertical="top" indent="1"/>
    </xf>
    <xf numFmtId="0" fontId="100" fillId="57" borderId="41" applyNumberFormat="0" applyProtection="0">
      <alignment horizontal="left" vertical="top" indent="1"/>
    </xf>
    <xf numFmtId="4" fontId="35" fillId="60" borderId="26" applyNumberFormat="0" applyProtection="0">
      <alignment horizontal="left" vertical="center" indent="1"/>
    </xf>
    <xf numFmtId="278" fontId="100" fillId="60" borderId="41" applyNumberFormat="0" applyProtection="0">
      <alignment horizontal="left" vertical="top" indent="1"/>
    </xf>
    <xf numFmtId="195" fontId="262" fillId="57" borderId="41" applyNumberFormat="0" applyProtection="0">
      <alignment horizontal="left" vertical="top" indent="1"/>
    </xf>
    <xf numFmtId="278" fontId="262" fillId="57" borderId="41" applyNumberFormat="0" applyProtection="0">
      <alignment horizontal="left" vertical="top" indent="1"/>
    </xf>
    <xf numFmtId="0" fontId="262" fillId="57" borderId="41" applyNumberFormat="0" applyProtection="0">
      <alignment horizontal="left" vertical="top" indent="1"/>
    </xf>
    <xf numFmtId="278" fontId="100" fillId="60" borderId="41" applyNumberFormat="0" applyProtection="0">
      <alignment horizontal="left" vertical="top" indent="1"/>
    </xf>
    <xf numFmtId="0" fontId="262" fillId="57" borderId="41" applyNumberFormat="0" applyProtection="0">
      <alignment horizontal="left" vertical="top" indent="1"/>
    </xf>
    <xf numFmtId="278" fontId="262" fillId="57" borderId="41" applyNumberFormat="0" applyProtection="0">
      <alignment horizontal="left" vertical="top" indent="1"/>
    </xf>
    <xf numFmtId="0" fontId="100" fillId="60" borderId="41" applyNumberFormat="0" applyProtection="0">
      <alignment horizontal="left" vertical="top" indent="1"/>
    </xf>
    <xf numFmtId="0" fontId="100" fillId="57" borderId="41" applyNumberFormat="0" applyProtection="0">
      <alignment horizontal="left" vertical="top" indent="1"/>
    </xf>
    <xf numFmtId="278" fontId="100" fillId="57" borderId="41" applyNumberFormat="0" applyProtection="0">
      <alignment horizontal="left" vertical="top" indent="1"/>
    </xf>
    <xf numFmtId="278" fontId="100" fillId="60" borderId="41" applyNumberFormat="0" applyProtection="0">
      <alignment horizontal="left" vertical="top" indent="1"/>
    </xf>
    <xf numFmtId="195" fontId="100" fillId="60" borderId="41" applyNumberFormat="0" applyProtection="0">
      <alignment horizontal="left" vertical="top" indent="1"/>
    </xf>
    <xf numFmtId="278" fontId="262" fillId="57" borderId="41" applyNumberFormat="0" applyProtection="0">
      <alignment horizontal="left" vertical="top" indent="1"/>
    </xf>
    <xf numFmtId="278" fontId="262" fillId="57" borderId="41" applyNumberFormat="0" applyProtection="0">
      <alignment horizontal="left" vertical="top" indent="1"/>
    </xf>
    <xf numFmtId="0" fontId="262" fillId="57" borderId="41" applyNumberFormat="0" applyProtection="0">
      <alignment horizontal="left" vertical="top" indent="1"/>
    </xf>
    <xf numFmtId="278" fontId="4" fillId="118" borderId="26" applyNumberFormat="0" applyProtection="0">
      <alignment horizontal="left" vertical="center" indent="1"/>
    </xf>
    <xf numFmtId="0" fontId="27" fillId="118" borderId="26" applyNumberFormat="0" applyProtection="0">
      <alignment horizontal="left" vertical="center" indent="1"/>
    </xf>
    <xf numFmtId="278" fontId="27" fillId="118" borderId="26" applyNumberFormat="0" applyProtection="0">
      <alignment horizontal="left" vertical="center" indent="1"/>
    </xf>
    <xf numFmtId="4" fontId="173" fillId="65" borderId="0" applyNumberFormat="0" applyProtection="0">
      <alignment horizontal="left" vertical="center" indent="1"/>
    </xf>
    <xf numFmtId="4" fontId="100" fillId="11" borderId="0" applyNumberFormat="0" applyProtection="0">
      <alignment horizontal="left" vertical="center" indent="1"/>
    </xf>
    <xf numFmtId="4" fontId="66" fillId="0" borderId="66" applyNumberFormat="0" applyProtection="0">
      <alignment horizontal="left" vertical="center" indent="1"/>
    </xf>
    <xf numFmtId="4" fontId="173" fillId="120" borderId="41" applyNumberFormat="0" applyProtection="0">
      <alignment horizontal="right" vertical="center"/>
    </xf>
    <xf numFmtId="4" fontId="66" fillId="16" borderId="66" applyNumberFormat="0" applyProtection="0">
      <alignment horizontal="right" vertical="center"/>
    </xf>
    <xf numFmtId="4" fontId="35" fillId="16" borderId="41" applyNumberFormat="0" applyProtection="0">
      <alignment horizontal="right" vertical="center"/>
    </xf>
    <xf numFmtId="4" fontId="35" fillId="16" borderId="41" applyNumberFormat="0" applyProtection="0">
      <alignment horizontal="right" vertical="center"/>
    </xf>
    <xf numFmtId="4" fontId="66" fillId="16" borderId="66" applyNumberFormat="0" applyProtection="0">
      <alignment horizontal="right" vertical="center"/>
    </xf>
    <xf numFmtId="4" fontId="66" fillId="16" borderId="66" applyNumberFormat="0" applyProtection="0">
      <alignment horizontal="right" vertical="center"/>
    </xf>
    <xf numFmtId="4" fontId="173" fillId="119" borderId="41" applyNumberFormat="0" applyProtection="0">
      <alignment horizontal="right" vertical="center"/>
    </xf>
    <xf numFmtId="4" fontId="66" fillId="96" borderId="66" applyNumberFormat="0" applyProtection="0">
      <alignment horizontal="right" vertical="center"/>
    </xf>
    <xf numFmtId="4" fontId="35" fillId="12" borderId="41" applyNumberFormat="0" applyProtection="0">
      <alignment horizontal="right" vertical="center"/>
    </xf>
    <xf numFmtId="4" fontId="35" fillId="12" borderId="41" applyNumberFormat="0" applyProtection="0">
      <alignment horizontal="right" vertical="center"/>
    </xf>
    <xf numFmtId="4" fontId="66" fillId="96" borderId="66" applyNumberFormat="0" applyProtection="0">
      <alignment horizontal="right" vertical="center"/>
    </xf>
    <xf numFmtId="4" fontId="66" fillId="96" borderId="66" applyNumberFormat="0" applyProtection="0">
      <alignment horizontal="right" vertical="center"/>
    </xf>
    <xf numFmtId="4" fontId="173" fillId="116" borderId="41" applyNumberFormat="0" applyProtection="0">
      <alignment horizontal="right" vertical="center"/>
    </xf>
    <xf numFmtId="4" fontId="66" fillId="28" borderId="15" applyNumberFormat="0" applyProtection="0">
      <alignment horizontal="right" vertical="center"/>
    </xf>
    <xf numFmtId="4" fontId="35" fillId="28" borderId="41" applyNumberFormat="0" applyProtection="0">
      <alignment horizontal="right" vertical="center"/>
    </xf>
    <xf numFmtId="4" fontId="35" fillId="28" borderId="41" applyNumberFormat="0" applyProtection="0">
      <alignment horizontal="right" vertical="center"/>
    </xf>
    <xf numFmtId="4" fontId="66" fillId="28" borderId="15" applyNumberFormat="0" applyProtection="0">
      <alignment horizontal="right" vertical="center"/>
    </xf>
    <xf numFmtId="4" fontId="66" fillId="28" borderId="15" applyNumberFormat="0" applyProtection="0">
      <alignment horizontal="right" vertical="center"/>
    </xf>
    <xf numFmtId="4" fontId="173" fillId="53" borderId="41" applyNumberFormat="0" applyProtection="0">
      <alignment horizontal="right" vertical="center"/>
    </xf>
    <xf numFmtId="4" fontId="66" fillId="55" borderId="66" applyNumberFormat="0" applyProtection="0">
      <alignment horizontal="right" vertical="center"/>
    </xf>
    <xf numFmtId="4" fontId="35" fillId="55" borderId="41" applyNumberFormat="0" applyProtection="0">
      <alignment horizontal="right" vertical="center"/>
    </xf>
    <xf numFmtId="4" fontId="35" fillId="55" borderId="41" applyNumberFormat="0" applyProtection="0">
      <alignment horizontal="right" vertical="center"/>
    </xf>
    <xf numFmtId="4" fontId="66" fillId="55" borderId="66" applyNumberFormat="0" applyProtection="0">
      <alignment horizontal="right" vertical="center"/>
    </xf>
    <xf numFmtId="4" fontId="66" fillId="55" borderId="66" applyNumberFormat="0" applyProtection="0">
      <alignment horizontal="right" vertical="center"/>
    </xf>
    <xf numFmtId="4" fontId="173" fillId="72" borderId="41" applyNumberFormat="0" applyProtection="0">
      <alignment horizontal="right" vertical="center"/>
    </xf>
    <xf numFmtId="4" fontId="66" fillId="62" borderId="66" applyNumberFormat="0" applyProtection="0">
      <alignment horizontal="right" vertical="center"/>
    </xf>
    <xf numFmtId="4" fontId="35" fillId="62" borderId="41" applyNumberFormat="0" applyProtection="0">
      <alignment horizontal="right" vertical="center"/>
    </xf>
    <xf numFmtId="4" fontId="35" fillId="62" borderId="41" applyNumberFormat="0" applyProtection="0">
      <alignment horizontal="right" vertical="center"/>
    </xf>
    <xf numFmtId="4" fontId="66" fillId="62" borderId="66" applyNumberFormat="0" applyProtection="0">
      <alignment horizontal="right" vertical="center"/>
    </xf>
    <xf numFmtId="4" fontId="66" fillId="62" borderId="66" applyNumberFormat="0" applyProtection="0">
      <alignment horizontal="right" vertical="center"/>
    </xf>
    <xf numFmtId="4" fontId="173" fillId="52" borderId="41" applyNumberFormat="0" applyProtection="0">
      <alignment horizontal="right" vertical="center"/>
    </xf>
    <xf numFmtId="4" fontId="66" fillId="36" borderId="66" applyNumberFormat="0" applyProtection="0">
      <alignment horizontal="right" vertical="center"/>
    </xf>
    <xf numFmtId="4" fontId="35" fillId="36" borderId="41" applyNumberFormat="0" applyProtection="0">
      <alignment horizontal="right" vertical="center"/>
    </xf>
    <xf numFmtId="4" fontId="35" fillId="36" borderId="41" applyNumberFormat="0" applyProtection="0">
      <alignment horizontal="right" vertical="center"/>
    </xf>
    <xf numFmtId="4" fontId="66" fillId="36" borderId="66" applyNumberFormat="0" applyProtection="0">
      <alignment horizontal="right" vertical="center"/>
    </xf>
    <xf numFmtId="4" fontId="66" fillId="36" borderId="66" applyNumberFormat="0" applyProtection="0">
      <alignment horizontal="right" vertical="center"/>
    </xf>
    <xf numFmtId="4" fontId="173" fillId="122" borderId="41" applyNumberFormat="0" applyProtection="0">
      <alignment horizontal="right" vertical="center"/>
    </xf>
    <xf numFmtId="4" fontId="66" fillId="18" borderId="66" applyNumberFormat="0" applyProtection="0">
      <alignment horizontal="right" vertical="center"/>
    </xf>
    <xf numFmtId="4" fontId="35" fillId="18" borderId="41" applyNumberFormat="0" applyProtection="0">
      <alignment horizontal="right" vertical="center"/>
    </xf>
    <xf numFmtId="4" fontId="35" fillId="18" borderId="41" applyNumberFormat="0" applyProtection="0">
      <alignment horizontal="right" vertical="center"/>
    </xf>
    <xf numFmtId="4" fontId="66" fillId="18" borderId="66" applyNumberFormat="0" applyProtection="0">
      <alignment horizontal="right" vertical="center"/>
    </xf>
    <xf numFmtId="4" fontId="66" fillId="18" borderId="66" applyNumberFormat="0" applyProtection="0">
      <alignment horizontal="right" vertical="center"/>
    </xf>
    <xf numFmtId="4" fontId="173" fillId="94" borderId="41" applyNumberFormat="0" applyProtection="0">
      <alignment horizontal="right" vertical="center"/>
    </xf>
    <xf numFmtId="4" fontId="66" fillId="56" borderId="66" applyNumberFormat="0" applyProtection="0">
      <alignment horizontal="right" vertical="center"/>
    </xf>
    <xf numFmtId="4" fontId="35" fillId="56" borderId="41" applyNumberFormat="0" applyProtection="0">
      <alignment horizontal="right" vertical="center"/>
    </xf>
    <xf numFmtId="4" fontId="35" fillId="56" borderId="41" applyNumberFormat="0" applyProtection="0">
      <alignment horizontal="right" vertical="center"/>
    </xf>
    <xf numFmtId="4" fontId="66" fillId="56" borderId="66" applyNumberFormat="0" applyProtection="0">
      <alignment horizontal="right" vertical="center"/>
    </xf>
    <xf numFmtId="4" fontId="66" fillId="56" borderId="66" applyNumberFormat="0" applyProtection="0">
      <alignment horizontal="right" vertical="center"/>
    </xf>
    <xf numFmtId="4" fontId="173" fillId="39" borderId="41" applyNumberFormat="0" applyProtection="0">
      <alignment horizontal="right" vertical="center"/>
    </xf>
    <xf numFmtId="4" fontId="66" fillId="63" borderId="66" applyNumberFormat="0" applyProtection="0">
      <alignment horizontal="right" vertical="center"/>
    </xf>
    <xf numFmtId="4" fontId="35" fillId="63" borderId="41" applyNumberFormat="0" applyProtection="0">
      <alignment horizontal="right" vertical="center"/>
    </xf>
    <xf numFmtId="4" fontId="35" fillId="63" borderId="41" applyNumberFormat="0" applyProtection="0">
      <alignment horizontal="right" vertical="center"/>
    </xf>
    <xf numFmtId="4" fontId="66" fillId="63" borderId="66" applyNumberFormat="0" applyProtection="0">
      <alignment horizontal="right" vertical="center"/>
    </xf>
    <xf numFmtId="4" fontId="66" fillId="63" borderId="66" applyNumberFormat="0" applyProtection="0">
      <alignment horizontal="right" vertical="center"/>
    </xf>
    <xf numFmtId="4" fontId="66" fillId="64" borderId="15" applyNumberFormat="0" applyProtection="0">
      <alignment horizontal="left" vertical="center" indent="1"/>
    </xf>
    <xf numFmtId="4" fontId="102" fillId="124" borderId="42" applyNumberFormat="0" applyProtection="0">
      <alignment horizontal="left" vertical="center" indent="1"/>
    </xf>
    <xf numFmtId="4" fontId="100" fillId="123" borderId="26"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66" fillId="64" borderId="15" applyNumberFormat="0" applyProtection="0">
      <alignment horizontal="left" vertical="center" indent="1"/>
    </xf>
    <xf numFmtId="4" fontId="102" fillId="124" borderId="42" applyNumberFormat="0" applyProtection="0">
      <alignment horizontal="left" vertical="center" indent="1"/>
    </xf>
    <xf numFmtId="4" fontId="100" fillId="64" borderId="42" applyNumberFormat="0" applyProtection="0">
      <alignment horizontal="left" vertical="center" indent="1"/>
    </xf>
    <xf numFmtId="4" fontId="100" fillId="64" borderId="42" applyNumberFormat="0" applyProtection="0">
      <alignment horizontal="left" vertical="center" indent="1"/>
    </xf>
    <xf numFmtId="4" fontId="66" fillId="64" borderId="15" applyNumberFormat="0" applyProtection="0">
      <alignment horizontal="left" vertical="center" indent="1"/>
    </xf>
    <xf numFmtId="4" fontId="66" fillId="64" borderId="15" applyNumberFormat="0" applyProtection="0">
      <alignment horizontal="left" vertical="center" indent="1"/>
    </xf>
    <xf numFmtId="4" fontId="102" fillId="66" borderId="0" applyNumberFormat="0" applyProtection="0">
      <alignment horizontal="left" vertical="center" indent="1"/>
    </xf>
    <xf numFmtId="195" fontId="100" fillId="60" borderId="41" applyNumberFormat="0" applyProtection="0">
      <alignment horizontal="left" vertical="top" indent="1"/>
    </xf>
    <xf numFmtId="4" fontId="102" fillId="66" borderId="0" applyNumberFormat="0" applyProtection="0">
      <alignment horizontal="left" vertical="center" indent="1"/>
    </xf>
    <xf numFmtId="4" fontId="66" fillId="0" borderId="66" applyNumberFormat="0" applyProtection="0">
      <alignment horizontal="left" vertical="center" indent="1"/>
    </xf>
    <xf numFmtId="4" fontId="35" fillId="42" borderId="0" applyNumberFormat="0" applyProtection="0">
      <alignment horizontal="left" vertical="center" indent="1"/>
    </xf>
    <xf numFmtId="4" fontId="66" fillId="0" borderId="66" applyNumberFormat="0" applyProtection="0">
      <alignment horizontal="left" vertical="center" indent="1"/>
    </xf>
    <xf numFmtId="4" fontId="66" fillId="0" borderId="66" applyNumberFormat="0" applyProtection="0">
      <alignment horizontal="left" vertical="center" indent="1"/>
    </xf>
    <xf numFmtId="4" fontId="27" fillId="17" borderId="15" applyNumberFormat="0" applyProtection="0">
      <alignment horizontal="left" vertical="center" indent="1"/>
    </xf>
    <xf numFmtId="4" fontId="27" fillId="17" borderId="15" applyNumberFormat="0" applyProtection="0">
      <alignment horizontal="left" vertical="center" indent="1"/>
    </xf>
    <xf numFmtId="4" fontId="102" fillId="17" borderId="0" applyNumberFormat="0" applyProtection="0">
      <alignment horizontal="left" vertical="center" indent="1"/>
    </xf>
    <xf numFmtId="4" fontId="27" fillId="17" borderId="15" applyNumberFormat="0" applyProtection="0">
      <alignment horizontal="left" vertical="center" indent="1"/>
    </xf>
    <xf numFmtId="4" fontId="173" fillId="66" borderId="41" applyNumberFormat="0" applyProtection="0">
      <alignment horizontal="right" vertical="center"/>
    </xf>
    <xf numFmtId="278" fontId="27" fillId="118" borderId="26" applyNumberFormat="0" applyProtection="0">
      <alignment horizontal="left" vertical="center" indent="1"/>
    </xf>
    <xf numFmtId="4" fontId="66" fillId="11" borderId="66" applyNumberFormat="0" applyProtection="0">
      <alignment horizontal="right" vertical="center"/>
    </xf>
    <xf numFmtId="4" fontId="5" fillId="66" borderId="0" applyNumberFormat="0" applyProtection="0">
      <alignment horizontal="left" vertical="center" indent="1"/>
    </xf>
    <xf numFmtId="4" fontId="66" fillId="42" borderId="15" applyNumberFormat="0" applyProtection="0">
      <alignment horizontal="left" vertical="center" indent="1"/>
    </xf>
    <xf numFmtId="4" fontId="5" fillId="66" borderId="0" applyNumberFormat="0" applyProtection="0">
      <alignment horizontal="left" vertical="center" indent="1"/>
    </xf>
    <xf numFmtId="4" fontId="66" fillId="42" borderId="15" applyNumberFormat="0" applyProtection="0">
      <alignment horizontal="left" vertical="center" indent="1"/>
    </xf>
    <xf numFmtId="4" fontId="5" fillId="11" borderId="0" applyNumberFormat="0" applyProtection="0">
      <alignment horizontal="left" vertical="center" indent="1"/>
    </xf>
    <xf numFmtId="4" fontId="5" fillId="11" borderId="0" applyNumberFormat="0" applyProtection="0">
      <alignment horizontal="left" vertical="center" indent="1"/>
    </xf>
    <xf numFmtId="4" fontId="5" fillId="65" borderId="0" applyNumberFormat="0" applyProtection="0">
      <alignment horizontal="left" vertical="center" indent="1"/>
    </xf>
    <xf numFmtId="4" fontId="5" fillId="65" borderId="0" applyNumberFormat="0" applyProtection="0">
      <alignment horizontal="left" vertical="center" indent="1"/>
    </xf>
    <xf numFmtId="4" fontId="66" fillId="11" borderId="15" applyNumberFormat="0" applyProtection="0">
      <alignment horizontal="left" vertical="center" indent="1"/>
    </xf>
    <xf numFmtId="278" fontId="66" fillId="19" borderId="66" applyNumberFormat="0" applyProtection="0">
      <alignment horizontal="left" vertical="center" indent="1"/>
    </xf>
    <xf numFmtId="278" fontId="66" fillId="19" borderId="66" applyNumberFormat="0" applyProtection="0">
      <alignment horizontal="left" vertical="center" indent="1"/>
    </xf>
    <xf numFmtId="278" fontId="4" fillId="17" borderId="41" applyNumberFormat="0" applyProtection="0">
      <alignment horizontal="left" vertical="center" indent="1"/>
    </xf>
    <xf numFmtId="195" fontId="4" fillId="65" borderId="41" applyNumberFormat="0" applyProtection="0">
      <alignment horizontal="left" vertical="center" indent="1"/>
    </xf>
    <xf numFmtId="0" fontId="4" fillId="88" borderId="26" applyNumberFormat="0" applyProtection="0">
      <alignment horizontal="left" vertical="center" indent="1"/>
    </xf>
    <xf numFmtId="278" fontId="4" fillId="88" borderId="26" applyNumberFormat="0" applyProtection="0">
      <alignment horizontal="left" vertical="center" indent="1"/>
    </xf>
    <xf numFmtId="0" fontId="4" fillId="17" borderId="41" applyNumberFormat="0" applyProtection="0">
      <alignment horizontal="left" vertical="center" indent="1"/>
    </xf>
    <xf numFmtId="278" fontId="4" fillId="65" borderId="41" applyNumberFormat="0" applyProtection="0">
      <alignment horizontal="left" vertical="center" indent="1"/>
    </xf>
    <xf numFmtId="278" fontId="4" fillId="17" borderId="41" applyNumberFormat="0" applyProtection="0">
      <alignment horizontal="left" vertical="center" indent="1"/>
    </xf>
    <xf numFmtId="278" fontId="4" fillId="65" borderId="41" applyNumberFormat="0" applyProtection="0">
      <alignment horizontal="left" vertical="center" indent="1"/>
    </xf>
    <xf numFmtId="0" fontId="4" fillId="65" borderId="41" applyNumberFormat="0" applyProtection="0">
      <alignment horizontal="left" vertical="center" indent="1"/>
    </xf>
    <xf numFmtId="278" fontId="4" fillId="65" borderId="41" applyNumberFormat="0" applyProtection="0">
      <alignment horizontal="left" vertical="center" indent="1"/>
    </xf>
    <xf numFmtId="278" fontId="4" fillId="17" borderId="41" applyNumberFormat="0" applyProtection="0">
      <alignment horizontal="left" vertical="center" indent="1"/>
    </xf>
    <xf numFmtId="278" fontId="4" fillId="17" borderId="41" applyNumberFormat="0" applyProtection="0">
      <alignment horizontal="left" vertical="center" indent="1"/>
    </xf>
    <xf numFmtId="278" fontId="4" fillId="65" borderId="41" applyNumberFormat="0" applyProtection="0">
      <alignment horizontal="left" vertical="center" indent="1"/>
    </xf>
    <xf numFmtId="278" fontId="4" fillId="17" borderId="41" applyNumberFormat="0" applyProtection="0">
      <alignment horizontal="left" vertical="center" indent="1"/>
    </xf>
    <xf numFmtId="0" fontId="66" fillId="19" borderId="66" applyNumberFormat="0" applyProtection="0">
      <alignment horizontal="left" vertical="center" indent="1"/>
    </xf>
    <xf numFmtId="0" fontId="4" fillId="17" borderId="41" applyNumberFormat="0" applyProtection="0">
      <alignment horizontal="left" vertical="center" indent="1"/>
    </xf>
    <xf numFmtId="278" fontId="4" fillId="17" borderId="41" applyNumberFormat="0" applyProtection="0">
      <alignment horizontal="left" vertical="center" indent="1"/>
    </xf>
    <xf numFmtId="0" fontId="4" fillId="17" borderId="41" applyNumberFormat="0" applyProtection="0">
      <alignment horizontal="left" vertical="center" indent="1"/>
    </xf>
    <xf numFmtId="278" fontId="66" fillId="19" borderId="66" applyNumberFormat="0" applyProtection="0">
      <alignment horizontal="left" vertical="center" indent="1"/>
    </xf>
    <xf numFmtId="278" fontId="4" fillId="17" borderId="41" applyNumberFormat="0" applyProtection="0">
      <alignment horizontal="left" vertical="center" indent="1"/>
    </xf>
    <xf numFmtId="278" fontId="49" fillId="17" borderId="41" applyNumberFormat="0" applyProtection="0">
      <alignment horizontal="left" vertical="top" indent="1"/>
    </xf>
    <xf numFmtId="278" fontId="49" fillId="17" borderId="41" applyNumberFormat="0" applyProtection="0">
      <alignment horizontal="left" vertical="top" indent="1"/>
    </xf>
    <xf numFmtId="278" fontId="49" fillId="17" borderId="41" applyNumberFormat="0" applyProtection="0">
      <alignment horizontal="left" vertical="top" indent="1"/>
    </xf>
    <xf numFmtId="278" fontId="49" fillId="17" borderId="41" applyNumberFormat="0" applyProtection="0">
      <alignment horizontal="left" vertical="top" indent="1"/>
    </xf>
    <xf numFmtId="0" fontId="49" fillId="17" borderId="41" applyNumberFormat="0" applyProtection="0">
      <alignment horizontal="left" vertical="top" indent="1"/>
    </xf>
    <xf numFmtId="278" fontId="49" fillId="17" borderId="41" applyNumberFormat="0" applyProtection="0">
      <alignment horizontal="left" vertical="top" indent="1"/>
    </xf>
    <xf numFmtId="278" fontId="49" fillId="17" borderId="41" applyNumberFormat="0" applyProtection="0">
      <alignment horizontal="left" vertical="top" indent="1"/>
    </xf>
    <xf numFmtId="278" fontId="4" fillId="17" borderId="41" applyNumberFormat="0" applyProtection="0">
      <alignment horizontal="left" vertical="top" indent="1"/>
    </xf>
    <xf numFmtId="278" fontId="49" fillId="17" borderId="41" applyNumberFormat="0" applyProtection="0">
      <alignment horizontal="left" vertical="top" indent="1"/>
    </xf>
    <xf numFmtId="0" fontId="49" fillId="17" borderId="41" applyNumberFormat="0" applyProtection="0">
      <alignment horizontal="left" vertical="top" indent="1"/>
    </xf>
    <xf numFmtId="278" fontId="49" fillId="17" borderId="41" applyNumberFormat="0" applyProtection="0">
      <alignment horizontal="left" vertical="top" indent="1"/>
    </xf>
    <xf numFmtId="278" fontId="49" fillId="17" borderId="41" applyNumberFormat="0" applyProtection="0">
      <alignment horizontal="left" vertical="top" indent="1"/>
    </xf>
    <xf numFmtId="195" fontId="49" fillId="17" borderId="41" applyNumberFormat="0" applyProtection="0">
      <alignment horizontal="left" vertical="top" indent="1"/>
    </xf>
    <xf numFmtId="0" fontId="4" fillId="88" borderId="26" applyNumberFormat="0" applyProtection="0">
      <alignment horizontal="left" vertical="center" indent="1"/>
    </xf>
    <xf numFmtId="278" fontId="4" fillId="88" borderId="26" applyNumberFormat="0" applyProtection="0">
      <alignment horizontal="left" vertical="center" indent="1"/>
    </xf>
    <xf numFmtId="278" fontId="49" fillId="17" borderId="41" applyNumberFormat="0" applyProtection="0">
      <alignment horizontal="left" vertical="top" indent="1"/>
    </xf>
    <xf numFmtId="278" fontId="4" fillId="17" borderId="41" applyNumberFormat="0" applyProtection="0">
      <alignment horizontal="left" vertical="top" indent="1"/>
    </xf>
    <xf numFmtId="278" fontId="49" fillId="17" borderId="41" applyNumberFormat="0" applyProtection="0">
      <alignment horizontal="left" vertical="top" indent="1"/>
    </xf>
    <xf numFmtId="278" fontId="4" fillId="17" borderId="41" applyNumberFormat="0" applyProtection="0">
      <alignment horizontal="left" vertical="top" indent="1"/>
    </xf>
    <xf numFmtId="278" fontId="4" fillId="65" borderId="41" applyNumberFormat="0" applyProtection="0">
      <alignment horizontal="left" vertical="top" indent="1"/>
    </xf>
    <xf numFmtId="0" fontId="4" fillId="65" borderId="41" applyNumberFormat="0" applyProtection="0">
      <alignment horizontal="left" vertical="top" indent="1"/>
    </xf>
    <xf numFmtId="278" fontId="4" fillId="65" borderId="41" applyNumberFormat="0" applyProtection="0">
      <alignment horizontal="left" vertical="top" indent="1"/>
    </xf>
    <xf numFmtId="278" fontId="4" fillId="17" borderId="41" applyNumberFormat="0" applyProtection="0">
      <alignment horizontal="left" vertical="top" indent="1"/>
    </xf>
    <xf numFmtId="195" fontId="49" fillId="17" borderId="41" applyNumberFormat="0" applyProtection="0">
      <alignment horizontal="left" vertical="top" indent="1"/>
    </xf>
    <xf numFmtId="278" fontId="49" fillId="17" borderId="41" applyNumberFormat="0" applyProtection="0">
      <alignment horizontal="left" vertical="top" indent="1"/>
    </xf>
    <xf numFmtId="278" fontId="49" fillId="17" borderId="41" applyNumberFormat="0" applyProtection="0">
      <alignment horizontal="left" vertical="top" indent="1"/>
    </xf>
    <xf numFmtId="278" fontId="4" fillId="17" borderId="41" applyNumberFormat="0" applyProtection="0">
      <alignment horizontal="left" vertical="top" indent="1"/>
    </xf>
    <xf numFmtId="278" fontId="49" fillId="17" borderId="41" applyNumberFormat="0" applyProtection="0">
      <alignment horizontal="left" vertical="top" indent="1"/>
    </xf>
    <xf numFmtId="0" fontId="49" fillId="17" borderId="41" applyNumberFormat="0" applyProtection="0">
      <alignment horizontal="left" vertical="top" indent="1"/>
    </xf>
    <xf numFmtId="0" fontId="49" fillId="17" borderId="41" applyNumberFormat="0" applyProtection="0">
      <alignment horizontal="left" vertical="top" indent="1"/>
    </xf>
    <xf numFmtId="278" fontId="49" fillId="17" borderId="41" applyNumberFormat="0" applyProtection="0">
      <alignment horizontal="left" vertical="top" indent="1"/>
    </xf>
    <xf numFmtId="0" fontId="4" fillId="17" borderId="41" applyNumberFormat="0" applyProtection="0">
      <alignment horizontal="left" vertical="top" indent="1"/>
    </xf>
    <xf numFmtId="278" fontId="4" fillId="17" borderId="41" applyNumberFormat="0" applyProtection="0">
      <alignment horizontal="left" vertical="top" indent="1"/>
    </xf>
    <xf numFmtId="0" fontId="49" fillId="17" borderId="41" applyNumberFormat="0" applyProtection="0">
      <alignment horizontal="left" vertical="top" indent="1"/>
    </xf>
    <xf numFmtId="278" fontId="49" fillId="17" borderId="41" applyNumberFormat="0" applyProtection="0">
      <alignment horizontal="left" vertical="top" indent="1"/>
    </xf>
    <xf numFmtId="278" fontId="49" fillId="17" borderId="41" applyNumberFormat="0" applyProtection="0">
      <alignment horizontal="left" vertical="top" indent="1"/>
    </xf>
    <xf numFmtId="278" fontId="4" fillId="65" borderId="41" applyNumberFormat="0" applyProtection="0">
      <alignment horizontal="left" vertical="top" indent="1"/>
    </xf>
    <xf numFmtId="0" fontId="49" fillId="17" borderId="41" applyNumberFormat="0" applyProtection="0">
      <alignment horizontal="left" vertical="top" indent="1"/>
    </xf>
    <xf numFmtId="278" fontId="49" fillId="17" borderId="41" applyNumberFormat="0" applyProtection="0">
      <alignment horizontal="left" vertical="top" indent="1"/>
    </xf>
    <xf numFmtId="0" fontId="4" fillId="17" borderId="41" applyNumberFormat="0" applyProtection="0">
      <alignment horizontal="left" vertical="top" indent="1"/>
    </xf>
    <xf numFmtId="278" fontId="4" fillId="17" borderId="41" applyNumberFormat="0" applyProtection="0">
      <alignment horizontal="left" vertical="top" indent="1"/>
    </xf>
    <xf numFmtId="0" fontId="49" fillId="17" borderId="41" applyNumberFormat="0" applyProtection="0">
      <alignment horizontal="left" vertical="top" indent="1"/>
    </xf>
    <xf numFmtId="278" fontId="49" fillId="17" borderId="41" applyNumberFormat="0" applyProtection="0">
      <alignment horizontal="left" vertical="top" indent="1"/>
    </xf>
    <xf numFmtId="0" fontId="49" fillId="17" borderId="41" applyNumberFormat="0" applyProtection="0">
      <alignment horizontal="left" vertical="top" indent="1"/>
    </xf>
    <xf numFmtId="278" fontId="49" fillId="17" borderId="41" applyNumberFormat="0" applyProtection="0">
      <alignment horizontal="left" vertical="top" indent="1"/>
    </xf>
    <xf numFmtId="278" fontId="4" fillId="65" borderId="41" applyNumberFormat="0" applyProtection="0">
      <alignment horizontal="left" vertical="top" indent="1"/>
    </xf>
    <xf numFmtId="278" fontId="49" fillId="17" borderId="41" applyNumberFormat="0" applyProtection="0">
      <alignment horizontal="left" vertical="top" indent="1"/>
    </xf>
    <xf numFmtId="278" fontId="49" fillId="17" borderId="41" applyNumberFormat="0" applyProtection="0">
      <alignment horizontal="left" vertical="top" indent="1"/>
    </xf>
    <xf numFmtId="0" fontId="4" fillId="17" borderId="41" applyNumberFormat="0" applyProtection="0">
      <alignment horizontal="left" vertical="top" indent="1"/>
    </xf>
    <xf numFmtId="278" fontId="4" fillId="17" borderId="41" applyNumberFormat="0" applyProtection="0">
      <alignment horizontal="left" vertical="top" indent="1"/>
    </xf>
    <xf numFmtId="0" fontId="49" fillId="17" borderId="41" applyNumberFormat="0" applyProtection="0">
      <alignment horizontal="left" vertical="top" indent="1"/>
    </xf>
    <xf numFmtId="278" fontId="49" fillId="17" borderId="41" applyNumberFormat="0" applyProtection="0">
      <alignment horizontal="left" vertical="top" indent="1"/>
    </xf>
    <xf numFmtId="0" fontId="49" fillId="17" borderId="41" applyNumberFormat="0" applyProtection="0">
      <alignment horizontal="left" vertical="top" indent="1"/>
    </xf>
    <xf numFmtId="278" fontId="49" fillId="17" borderId="41" applyNumberFormat="0" applyProtection="0">
      <alignment horizontal="left" vertical="top" indent="1"/>
    </xf>
    <xf numFmtId="278" fontId="4" fillId="65" borderId="41" applyNumberFormat="0" applyProtection="0">
      <alignment horizontal="left" vertical="top" indent="1"/>
    </xf>
    <xf numFmtId="195" fontId="4" fillId="65" borderId="41" applyNumberFormat="0" applyProtection="0">
      <alignment horizontal="left" vertical="top" indent="1"/>
    </xf>
    <xf numFmtId="278" fontId="4" fillId="17" borderId="41" applyNumberFormat="0" applyProtection="0">
      <alignment horizontal="left" vertical="top" indent="1"/>
    </xf>
    <xf numFmtId="0" fontId="4" fillId="17" borderId="41" applyNumberFormat="0" applyProtection="0">
      <alignment horizontal="left" vertical="top" indent="1"/>
    </xf>
    <xf numFmtId="278" fontId="49" fillId="17" borderId="41" applyNumberFormat="0" applyProtection="0">
      <alignment horizontal="left" vertical="top" indent="1"/>
    </xf>
    <xf numFmtId="278" fontId="4" fillId="17" borderId="41" applyNumberFormat="0" applyProtection="0">
      <alignment horizontal="left" vertical="top" indent="1"/>
    </xf>
    <xf numFmtId="0" fontId="4" fillId="17" borderId="41" applyNumberFormat="0" applyProtection="0">
      <alignment horizontal="left" vertical="top" indent="1"/>
    </xf>
    <xf numFmtId="278" fontId="66" fillId="54" borderId="66" applyNumberFormat="0" applyProtection="0">
      <alignment horizontal="left" vertical="center" indent="1"/>
    </xf>
    <xf numFmtId="278" fontId="66" fillId="54" borderId="66" applyNumberFormat="0" applyProtection="0">
      <alignment horizontal="left" vertical="center" indent="1"/>
    </xf>
    <xf numFmtId="278" fontId="4" fillId="11" borderId="41" applyNumberFormat="0" applyProtection="0">
      <alignment horizontal="left" vertical="center" indent="1"/>
    </xf>
    <xf numFmtId="0" fontId="4" fillId="87" borderId="26" applyNumberFormat="0" applyProtection="0">
      <alignment horizontal="left" vertical="center" indent="1"/>
    </xf>
    <xf numFmtId="278" fontId="4" fillId="87" borderId="26" applyNumberFormat="0" applyProtection="0">
      <alignment horizontal="left" vertical="center" indent="1"/>
    </xf>
    <xf numFmtId="278" fontId="4" fillId="61" borderId="41" applyNumberFormat="0" applyProtection="0">
      <alignment horizontal="left" vertical="center" indent="1"/>
    </xf>
    <xf numFmtId="278" fontId="4" fillId="11" borderId="41" applyNumberFormat="0" applyProtection="0">
      <alignment horizontal="left" vertical="center" indent="1"/>
    </xf>
    <xf numFmtId="278" fontId="4" fillId="61" borderId="41" applyNumberFormat="0" applyProtection="0">
      <alignment horizontal="left" vertical="center" indent="1"/>
    </xf>
    <xf numFmtId="0" fontId="4" fillId="61" borderId="41" applyNumberFormat="0" applyProtection="0">
      <alignment horizontal="left" vertical="center" indent="1"/>
    </xf>
    <xf numFmtId="278" fontId="4" fillId="61" borderId="41" applyNumberFormat="0" applyProtection="0">
      <alignment horizontal="left" vertical="center" indent="1"/>
    </xf>
    <xf numFmtId="278" fontId="4" fillId="11" borderId="41" applyNumberFormat="0" applyProtection="0">
      <alignment horizontal="left" vertical="center" indent="1"/>
    </xf>
    <xf numFmtId="278" fontId="4" fillId="11" borderId="41" applyNumberFormat="0" applyProtection="0">
      <alignment horizontal="left" vertical="center" indent="1"/>
    </xf>
    <xf numFmtId="278" fontId="4" fillId="61" borderId="41" applyNumberFormat="0" applyProtection="0">
      <alignment horizontal="left" vertical="center" indent="1"/>
    </xf>
    <xf numFmtId="0" fontId="4" fillId="11" borderId="41" applyNumberFormat="0" applyProtection="0">
      <alignment horizontal="left" vertical="center" indent="1"/>
    </xf>
    <xf numFmtId="278" fontId="4" fillId="11" borderId="41" applyNumberFormat="0" applyProtection="0">
      <alignment horizontal="left" vertical="center" indent="1"/>
    </xf>
    <xf numFmtId="0" fontId="4" fillId="11" borderId="41" applyNumberFormat="0" applyProtection="0">
      <alignment horizontal="left" vertical="center" indent="1"/>
    </xf>
    <xf numFmtId="278" fontId="66" fillId="54" borderId="66" applyNumberFormat="0" applyProtection="0">
      <alignment horizontal="left" vertical="center" indent="1"/>
    </xf>
    <xf numFmtId="278" fontId="4" fillId="11" borderId="41" applyNumberFormat="0" applyProtection="0">
      <alignment horizontal="left" vertical="center" indent="1"/>
    </xf>
    <xf numFmtId="278" fontId="49" fillId="11" borderId="41" applyNumberFormat="0" applyProtection="0">
      <alignment horizontal="left" vertical="top" indent="1"/>
    </xf>
    <xf numFmtId="278" fontId="49" fillId="11" borderId="41" applyNumberFormat="0" applyProtection="0">
      <alignment horizontal="left" vertical="top" indent="1"/>
    </xf>
    <xf numFmtId="278" fontId="49" fillId="11" borderId="41" applyNumberFormat="0" applyProtection="0">
      <alignment horizontal="left" vertical="top" indent="1"/>
    </xf>
    <xf numFmtId="278" fontId="49" fillId="11" borderId="41" applyNumberFormat="0" applyProtection="0">
      <alignment horizontal="left" vertical="top" indent="1"/>
    </xf>
    <xf numFmtId="0" fontId="49" fillId="11" borderId="41" applyNumberFormat="0" applyProtection="0">
      <alignment horizontal="left" vertical="top" indent="1"/>
    </xf>
    <xf numFmtId="278" fontId="49" fillId="11" borderId="41" applyNumberFormat="0" applyProtection="0">
      <alignment horizontal="left" vertical="top" indent="1"/>
    </xf>
    <xf numFmtId="278" fontId="49" fillId="11" borderId="41" applyNumberFormat="0" applyProtection="0">
      <alignment horizontal="left" vertical="top" indent="1"/>
    </xf>
    <xf numFmtId="278" fontId="4" fillId="11" borderId="41" applyNumberFormat="0" applyProtection="0">
      <alignment horizontal="left" vertical="top" indent="1"/>
    </xf>
    <xf numFmtId="278" fontId="49" fillId="11" borderId="41" applyNumberFormat="0" applyProtection="0">
      <alignment horizontal="left" vertical="top" indent="1"/>
    </xf>
    <xf numFmtId="0" fontId="49" fillId="11" borderId="41" applyNumberFormat="0" applyProtection="0">
      <alignment horizontal="left" vertical="top" indent="1"/>
    </xf>
    <xf numFmtId="278" fontId="49" fillId="11" borderId="41" applyNumberFormat="0" applyProtection="0">
      <alignment horizontal="left" vertical="top" indent="1"/>
    </xf>
    <xf numFmtId="278" fontId="49" fillId="11" borderId="41" applyNumberFormat="0" applyProtection="0">
      <alignment horizontal="left" vertical="top" indent="1"/>
    </xf>
    <xf numFmtId="195" fontId="49" fillId="11" borderId="41" applyNumberFormat="0" applyProtection="0">
      <alignment horizontal="left" vertical="top" indent="1"/>
    </xf>
    <xf numFmtId="0" fontId="4" fillId="87" borderId="26" applyNumberFormat="0" applyProtection="0">
      <alignment horizontal="left" vertical="center" indent="1"/>
    </xf>
    <xf numFmtId="278" fontId="4" fillId="87" borderId="26" applyNumberFormat="0" applyProtection="0">
      <alignment horizontal="left" vertical="center" indent="1"/>
    </xf>
    <xf numFmtId="278" fontId="49" fillId="11" borderId="41" applyNumberFormat="0" applyProtection="0">
      <alignment horizontal="left" vertical="top" indent="1"/>
    </xf>
    <xf numFmtId="278" fontId="4" fillId="11" borderId="41" applyNumberFormat="0" applyProtection="0">
      <alignment horizontal="left" vertical="top" indent="1"/>
    </xf>
    <xf numFmtId="278" fontId="49" fillId="11" borderId="41" applyNumberFormat="0" applyProtection="0">
      <alignment horizontal="left" vertical="top" indent="1"/>
    </xf>
    <xf numFmtId="278" fontId="4" fillId="11" borderId="41" applyNumberFormat="0" applyProtection="0">
      <alignment horizontal="left" vertical="top" indent="1"/>
    </xf>
    <xf numFmtId="278" fontId="4" fillId="61" borderId="41" applyNumberFormat="0" applyProtection="0">
      <alignment horizontal="left" vertical="top" indent="1"/>
    </xf>
    <xf numFmtId="0" fontId="4" fillId="61" borderId="41" applyNumberFormat="0" applyProtection="0">
      <alignment horizontal="left" vertical="top" indent="1"/>
    </xf>
    <xf numFmtId="278" fontId="4" fillId="61" borderId="41" applyNumberFormat="0" applyProtection="0">
      <alignment horizontal="left" vertical="top" indent="1"/>
    </xf>
    <xf numFmtId="278" fontId="4" fillId="11" borderId="41" applyNumberFormat="0" applyProtection="0">
      <alignment horizontal="left" vertical="top" indent="1"/>
    </xf>
    <xf numFmtId="195" fontId="49" fillId="11" borderId="41" applyNumberFormat="0" applyProtection="0">
      <alignment horizontal="left" vertical="top" indent="1"/>
    </xf>
    <xf numFmtId="278" fontId="49" fillId="11" borderId="41" applyNumberFormat="0" applyProtection="0">
      <alignment horizontal="left" vertical="top" indent="1"/>
    </xf>
    <xf numFmtId="278" fontId="49" fillId="11" borderId="41" applyNumberFormat="0" applyProtection="0">
      <alignment horizontal="left" vertical="top" indent="1"/>
    </xf>
    <xf numFmtId="278" fontId="4" fillId="11" borderId="41" applyNumberFormat="0" applyProtection="0">
      <alignment horizontal="left" vertical="top" indent="1"/>
    </xf>
    <xf numFmtId="278" fontId="49" fillId="11" borderId="41" applyNumberFormat="0" applyProtection="0">
      <alignment horizontal="left" vertical="top" indent="1"/>
    </xf>
    <xf numFmtId="0" fontId="49" fillId="11" borderId="41" applyNumberFormat="0" applyProtection="0">
      <alignment horizontal="left" vertical="top" indent="1"/>
    </xf>
    <xf numFmtId="0" fontId="49" fillId="11" borderId="41" applyNumberFormat="0" applyProtection="0">
      <alignment horizontal="left" vertical="top" indent="1"/>
    </xf>
    <xf numFmtId="278" fontId="49" fillId="11" borderId="41" applyNumberFormat="0" applyProtection="0">
      <alignment horizontal="left" vertical="top" indent="1"/>
    </xf>
    <xf numFmtId="0" fontId="4" fillId="11" borderId="41" applyNumberFormat="0" applyProtection="0">
      <alignment horizontal="left" vertical="top" indent="1"/>
    </xf>
    <xf numFmtId="278" fontId="4" fillId="11" borderId="41" applyNumberFormat="0" applyProtection="0">
      <alignment horizontal="left" vertical="top" indent="1"/>
    </xf>
    <xf numFmtId="0" fontId="49" fillId="11" borderId="41" applyNumberFormat="0" applyProtection="0">
      <alignment horizontal="left" vertical="top" indent="1"/>
    </xf>
    <xf numFmtId="278" fontId="49" fillId="11" borderId="41" applyNumberFormat="0" applyProtection="0">
      <alignment horizontal="left" vertical="top" indent="1"/>
    </xf>
    <xf numFmtId="278" fontId="49" fillId="11" borderId="41" applyNumberFormat="0" applyProtection="0">
      <alignment horizontal="left" vertical="top" indent="1"/>
    </xf>
    <xf numFmtId="0" fontId="4" fillId="61" borderId="41" applyNumberFormat="0" applyProtection="0">
      <alignment horizontal="left" vertical="top" indent="1"/>
    </xf>
    <xf numFmtId="278" fontId="4" fillId="61" borderId="41" applyNumberFormat="0" applyProtection="0">
      <alignment horizontal="left" vertical="top" indent="1"/>
    </xf>
    <xf numFmtId="0" fontId="49" fillId="11" borderId="41" applyNumberFormat="0" applyProtection="0">
      <alignment horizontal="left" vertical="top" indent="1"/>
    </xf>
    <xf numFmtId="278" fontId="49" fillId="11" borderId="41" applyNumberFormat="0" applyProtection="0">
      <alignment horizontal="left" vertical="top" indent="1"/>
    </xf>
    <xf numFmtId="0" fontId="4" fillId="11" borderId="41" applyNumberFormat="0" applyProtection="0">
      <alignment horizontal="left" vertical="top" indent="1"/>
    </xf>
    <xf numFmtId="278" fontId="4" fillId="11" borderId="41" applyNumberFormat="0" applyProtection="0">
      <alignment horizontal="left" vertical="top" indent="1"/>
    </xf>
    <xf numFmtId="0" fontId="49" fillId="11" borderId="41" applyNumberFormat="0" applyProtection="0">
      <alignment horizontal="left" vertical="top" indent="1"/>
    </xf>
    <xf numFmtId="278" fontId="49" fillId="11" borderId="41" applyNumberFormat="0" applyProtection="0">
      <alignment horizontal="left" vertical="top" indent="1"/>
    </xf>
    <xf numFmtId="0" fontId="49" fillId="11" borderId="41" applyNumberFormat="0" applyProtection="0">
      <alignment horizontal="left" vertical="top" indent="1"/>
    </xf>
    <xf numFmtId="278" fontId="49" fillId="11" borderId="41" applyNumberFormat="0" applyProtection="0">
      <alignment horizontal="left" vertical="top" indent="1"/>
    </xf>
    <xf numFmtId="278" fontId="4" fillId="61" borderId="41" applyNumberFormat="0" applyProtection="0">
      <alignment horizontal="left" vertical="top" indent="1"/>
    </xf>
    <xf numFmtId="278" fontId="49" fillId="11" borderId="41" applyNumberFormat="0" applyProtection="0">
      <alignment horizontal="left" vertical="top" indent="1"/>
    </xf>
    <xf numFmtId="278" fontId="49" fillId="11" borderId="41" applyNumberFormat="0" applyProtection="0">
      <alignment horizontal="left" vertical="top" indent="1"/>
    </xf>
    <xf numFmtId="0" fontId="4" fillId="11" borderId="41" applyNumberFormat="0" applyProtection="0">
      <alignment horizontal="left" vertical="top" indent="1"/>
    </xf>
    <xf numFmtId="278" fontId="4" fillId="11" borderId="41" applyNumberFormat="0" applyProtection="0">
      <alignment horizontal="left" vertical="top" indent="1"/>
    </xf>
    <xf numFmtId="0" fontId="49" fillId="11" borderId="41" applyNumberFormat="0" applyProtection="0">
      <alignment horizontal="left" vertical="top" indent="1"/>
    </xf>
    <xf numFmtId="278" fontId="49" fillId="11" borderId="41" applyNumberFormat="0" applyProtection="0">
      <alignment horizontal="left" vertical="top" indent="1"/>
    </xf>
    <xf numFmtId="0" fontId="49" fillId="11" borderId="41" applyNumberFormat="0" applyProtection="0">
      <alignment horizontal="left" vertical="top" indent="1"/>
    </xf>
    <xf numFmtId="278" fontId="49" fillId="11" borderId="41" applyNumberFormat="0" applyProtection="0">
      <alignment horizontal="left" vertical="top" indent="1"/>
    </xf>
    <xf numFmtId="278" fontId="4" fillId="61" borderId="41" applyNumberFormat="0" applyProtection="0">
      <alignment horizontal="left" vertical="top" indent="1"/>
    </xf>
    <xf numFmtId="195" fontId="4" fillId="61" borderId="41" applyNumberFormat="0" applyProtection="0">
      <alignment horizontal="left" vertical="top" indent="1"/>
    </xf>
    <xf numFmtId="278" fontId="4" fillId="11" borderId="41" applyNumberFormat="0" applyProtection="0">
      <alignment horizontal="left" vertical="top" indent="1"/>
    </xf>
    <xf numFmtId="0" fontId="4" fillId="11" borderId="41" applyNumberFormat="0" applyProtection="0">
      <alignment horizontal="left" vertical="top" indent="1"/>
    </xf>
    <xf numFmtId="278" fontId="49" fillId="11" borderId="41" applyNumberFormat="0" applyProtection="0">
      <alignment horizontal="left" vertical="top" indent="1"/>
    </xf>
    <xf numFmtId="278" fontId="4" fillId="11" borderId="41" applyNumberFormat="0" applyProtection="0">
      <alignment horizontal="left" vertical="top" indent="1"/>
    </xf>
    <xf numFmtId="0" fontId="4" fillId="11" borderId="41" applyNumberFormat="0" applyProtection="0">
      <alignment horizontal="left" vertical="top" indent="1"/>
    </xf>
    <xf numFmtId="278" fontId="66" fillId="15" borderId="66" applyNumberFormat="0" applyProtection="0">
      <alignment horizontal="left" vertical="center" indent="1"/>
    </xf>
    <xf numFmtId="278" fontId="66" fillId="15" borderId="66" applyNumberFormat="0" applyProtection="0">
      <alignment horizontal="left" vertical="center" indent="1"/>
    </xf>
    <xf numFmtId="278" fontId="4" fillId="15" borderId="41" applyNumberFormat="0" applyProtection="0">
      <alignment horizontal="left" vertical="center" indent="1"/>
    </xf>
    <xf numFmtId="0" fontId="4" fillId="3" borderId="26" applyNumberFormat="0" applyProtection="0">
      <alignment horizontal="left" vertical="center" indent="1"/>
    </xf>
    <xf numFmtId="278" fontId="4" fillId="3" borderId="26" applyNumberFormat="0" applyProtection="0">
      <alignment horizontal="left" vertical="center" indent="1"/>
    </xf>
    <xf numFmtId="278" fontId="4" fillId="66" borderId="41" applyNumberFormat="0" applyProtection="0">
      <alignment horizontal="left" vertical="center" indent="1"/>
    </xf>
    <xf numFmtId="278" fontId="4" fillId="15" borderId="41" applyNumberFormat="0" applyProtection="0">
      <alignment horizontal="left" vertical="center" indent="1"/>
    </xf>
    <xf numFmtId="278" fontId="4" fillId="66" borderId="41" applyNumberFormat="0" applyProtection="0">
      <alignment horizontal="left" vertical="center" indent="1"/>
    </xf>
    <xf numFmtId="0" fontId="4" fillId="66" borderId="41" applyNumberFormat="0" applyProtection="0">
      <alignment horizontal="left" vertical="center" indent="1"/>
    </xf>
    <xf numFmtId="278" fontId="4" fillId="66" borderId="41" applyNumberFormat="0" applyProtection="0">
      <alignment horizontal="left" vertical="center" indent="1"/>
    </xf>
    <xf numFmtId="278" fontId="4" fillId="15" borderId="41" applyNumberFormat="0" applyProtection="0">
      <alignment horizontal="left" vertical="center" indent="1"/>
    </xf>
    <xf numFmtId="278" fontId="4" fillId="15" borderId="41" applyNumberFormat="0" applyProtection="0">
      <alignment horizontal="left" vertical="center" indent="1"/>
    </xf>
    <xf numFmtId="278" fontId="4" fillId="66" borderId="41" applyNumberFormat="0" applyProtection="0">
      <alignment horizontal="left" vertical="center" indent="1"/>
    </xf>
    <xf numFmtId="0" fontId="4" fillId="15" borderId="41" applyNumberFormat="0" applyProtection="0">
      <alignment horizontal="left" vertical="center" indent="1"/>
    </xf>
    <xf numFmtId="278" fontId="4" fillId="15" borderId="41" applyNumberFormat="0" applyProtection="0">
      <alignment horizontal="left" vertical="center" indent="1"/>
    </xf>
    <xf numFmtId="0" fontId="4" fillId="15" borderId="41" applyNumberFormat="0" applyProtection="0">
      <alignment horizontal="left" vertical="center" indent="1"/>
    </xf>
    <xf numFmtId="278" fontId="66" fillId="15" borderId="66" applyNumberFormat="0" applyProtection="0">
      <alignment horizontal="left" vertical="center" indent="1"/>
    </xf>
    <xf numFmtId="278" fontId="4" fillId="15" borderId="41" applyNumberFormat="0" applyProtection="0">
      <alignment horizontal="left" vertical="center" indent="1"/>
    </xf>
    <xf numFmtId="278" fontId="49" fillId="15" borderId="41" applyNumberFormat="0" applyProtection="0">
      <alignment horizontal="left" vertical="top" indent="1"/>
    </xf>
    <xf numFmtId="278" fontId="49" fillId="15" borderId="41" applyNumberFormat="0" applyProtection="0">
      <alignment horizontal="left" vertical="top" indent="1"/>
    </xf>
    <xf numFmtId="278" fontId="49" fillId="15" borderId="41" applyNumberFormat="0" applyProtection="0">
      <alignment horizontal="left" vertical="top" indent="1"/>
    </xf>
    <xf numFmtId="278" fontId="49" fillId="15" borderId="41" applyNumberFormat="0" applyProtection="0">
      <alignment horizontal="left" vertical="top" indent="1"/>
    </xf>
    <xf numFmtId="0" fontId="49" fillId="15" borderId="41" applyNumberFormat="0" applyProtection="0">
      <alignment horizontal="left" vertical="top" indent="1"/>
    </xf>
    <xf numFmtId="278" fontId="49" fillId="15" borderId="41" applyNumberFormat="0" applyProtection="0">
      <alignment horizontal="left" vertical="top" indent="1"/>
    </xf>
    <xf numFmtId="278" fontId="49" fillId="15" borderId="41" applyNumberFormat="0" applyProtection="0">
      <alignment horizontal="left" vertical="top" indent="1"/>
    </xf>
    <xf numFmtId="278" fontId="4" fillId="15" borderId="41" applyNumberFormat="0" applyProtection="0">
      <alignment horizontal="left" vertical="top" indent="1"/>
    </xf>
    <xf numFmtId="278" fontId="49" fillId="15" borderId="41" applyNumberFormat="0" applyProtection="0">
      <alignment horizontal="left" vertical="top" indent="1"/>
    </xf>
    <xf numFmtId="0" fontId="49" fillId="15" borderId="41" applyNumberFormat="0" applyProtection="0">
      <alignment horizontal="left" vertical="top" indent="1"/>
    </xf>
    <xf numFmtId="278" fontId="49" fillId="15" borderId="41" applyNumberFormat="0" applyProtection="0">
      <alignment horizontal="left" vertical="top" indent="1"/>
    </xf>
    <xf numFmtId="278" fontId="49" fillId="15" borderId="41" applyNumberFormat="0" applyProtection="0">
      <alignment horizontal="left" vertical="top" indent="1"/>
    </xf>
    <xf numFmtId="195" fontId="49" fillId="15" borderId="41" applyNumberFormat="0" applyProtection="0">
      <alignment horizontal="left" vertical="top" indent="1"/>
    </xf>
    <xf numFmtId="0" fontId="4" fillId="3" borderId="26" applyNumberFormat="0" applyProtection="0">
      <alignment horizontal="left" vertical="center" indent="1"/>
    </xf>
    <xf numFmtId="278" fontId="4" fillId="3" borderId="26" applyNumberFormat="0" applyProtection="0">
      <alignment horizontal="left" vertical="center" indent="1"/>
    </xf>
    <xf numFmtId="278" fontId="49" fillId="15" borderId="41" applyNumberFormat="0" applyProtection="0">
      <alignment horizontal="left" vertical="top" indent="1"/>
    </xf>
    <xf numFmtId="278" fontId="4" fillId="15" borderId="41" applyNumberFormat="0" applyProtection="0">
      <alignment horizontal="left" vertical="top" indent="1"/>
    </xf>
    <xf numFmtId="278" fontId="49" fillId="15" borderId="41" applyNumberFormat="0" applyProtection="0">
      <alignment horizontal="left" vertical="top" indent="1"/>
    </xf>
    <xf numFmtId="278" fontId="4" fillId="15" borderId="41" applyNumberFormat="0" applyProtection="0">
      <alignment horizontal="left" vertical="top" indent="1"/>
    </xf>
    <xf numFmtId="278" fontId="4" fillId="66" borderId="41" applyNumberFormat="0" applyProtection="0">
      <alignment horizontal="left" vertical="top" indent="1"/>
    </xf>
    <xf numFmtId="0" fontId="4" fillId="66" borderId="41" applyNumberFormat="0" applyProtection="0">
      <alignment horizontal="left" vertical="top" indent="1"/>
    </xf>
    <xf numFmtId="278" fontId="4" fillId="66" borderId="41" applyNumberFormat="0" applyProtection="0">
      <alignment horizontal="left" vertical="top" indent="1"/>
    </xf>
    <xf numFmtId="278" fontId="4" fillId="15" borderId="41" applyNumberFormat="0" applyProtection="0">
      <alignment horizontal="left" vertical="top" indent="1"/>
    </xf>
    <xf numFmtId="195" fontId="49" fillId="15" borderId="41" applyNumberFormat="0" applyProtection="0">
      <alignment horizontal="left" vertical="top" indent="1"/>
    </xf>
    <xf numFmtId="278" fontId="49" fillId="15" borderId="41" applyNumberFormat="0" applyProtection="0">
      <alignment horizontal="left" vertical="top" indent="1"/>
    </xf>
    <xf numFmtId="278" fontId="49" fillId="15" borderId="41" applyNumberFormat="0" applyProtection="0">
      <alignment horizontal="left" vertical="top" indent="1"/>
    </xf>
    <xf numFmtId="278" fontId="4" fillId="15" borderId="41" applyNumberFormat="0" applyProtection="0">
      <alignment horizontal="left" vertical="top" indent="1"/>
    </xf>
    <xf numFmtId="278" fontId="49" fillId="15" borderId="41" applyNumberFormat="0" applyProtection="0">
      <alignment horizontal="left" vertical="top" indent="1"/>
    </xf>
    <xf numFmtId="0" fontId="49" fillId="15" borderId="41" applyNumberFormat="0" applyProtection="0">
      <alignment horizontal="left" vertical="top" indent="1"/>
    </xf>
    <xf numFmtId="0" fontId="49" fillId="15" borderId="41" applyNumberFormat="0" applyProtection="0">
      <alignment horizontal="left" vertical="top" indent="1"/>
    </xf>
    <xf numFmtId="278" fontId="49" fillId="15" borderId="41" applyNumberFormat="0" applyProtection="0">
      <alignment horizontal="left" vertical="top" indent="1"/>
    </xf>
    <xf numFmtId="0" fontId="4" fillId="15" borderId="41" applyNumberFormat="0" applyProtection="0">
      <alignment horizontal="left" vertical="top" indent="1"/>
    </xf>
    <xf numFmtId="278" fontId="4" fillId="15" borderId="41" applyNumberFormat="0" applyProtection="0">
      <alignment horizontal="left" vertical="top" indent="1"/>
    </xf>
    <xf numFmtId="0" fontId="49" fillId="15" borderId="41" applyNumberFormat="0" applyProtection="0">
      <alignment horizontal="left" vertical="top" indent="1"/>
    </xf>
    <xf numFmtId="278" fontId="49" fillId="15" borderId="41" applyNumberFormat="0" applyProtection="0">
      <alignment horizontal="left" vertical="top" indent="1"/>
    </xf>
    <xf numFmtId="278" fontId="49" fillId="15" borderId="41" applyNumberFormat="0" applyProtection="0">
      <alignment horizontal="left" vertical="top" indent="1"/>
    </xf>
    <xf numFmtId="0" fontId="4" fillId="66" borderId="41" applyNumberFormat="0" applyProtection="0">
      <alignment horizontal="left" vertical="top" indent="1"/>
    </xf>
    <xf numFmtId="278" fontId="4" fillId="66" borderId="41" applyNumberFormat="0" applyProtection="0">
      <alignment horizontal="left" vertical="top" indent="1"/>
    </xf>
    <xf numFmtId="0" fontId="49" fillId="15" borderId="41" applyNumberFormat="0" applyProtection="0">
      <alignment horizontal="left" vertical="top" indent="1"/>
    </xf>
    <xf numFmtId="278" fontId="49" fillId="15" borderId="41" applyNumberFormat="0" applyProtection="0">
      <alignment horizontal="left" vertical="top" indent="1"/>
    </xf>
    <xf numFmtId="0" fontId="4" fillId="15" borderId="41" applyNumberFormat="0" applyProtection="0">
      <alignment horizontal="left" vertical="top" indent="1"/>
    </xf>
    <xf numFmtId="278" fontId="4" fillId="15" borderId="41" applyNumberFormat="0" applyProtection="0">
      <alignment horizontal="left" vertical="top" indent="1"/>
    </xf>
    <xf numFmtId="0" fontId="49" fillId="15" borderId="41" applyNumberFormat="0" applyProtection="0">
      <alignment horizontal="left" vertical="top" indent="1"/>
    </xf>
    <xf numFmtId="278" fontId="49" fillId="15" borderId="41" applyNumberFormat="0" applyProtection="0">
      <alignment horizontal="left" vertical="top" indent="1"/>
    </xf>
    <xf numFmtId="0" fontId="49" fillId="15" borderId="41" applyNumberFormat="0" applyProtection="0">
      <alignment horizontal="left" vertical="top" indent="1"/>
    </xf>
    <xf numFmtId="278" fontId="49" fillId="15" borderId="41" applyNumberFormat="0" applyProtection="0">
      <alignment horizontal="left" vertical="top" indent="1"/>
    </xf>
    <xf numFmtId="278" fontId="4" fillId="66" borderId="41" applyNumberFormat="0" applyProtection="0">
      <alignment horizontal="left" vertical="top" indent="1"/>
    </xf>
    <xf numFmtId="278" fontId="49" fillId="15" borderId="41" applyNumberFormat="0" applyProtection="0">
      <alignment horizontal="left" vertical="top" indent="1"/>
    </xf>
    <xf numFmtId="278" fontId="49" fillId="15" borderId="41" applyNumberFormat="0" applyProtection="0">
      <alignment horizontal="left" vertical="top" indent="1"/>
    </xf>
    <xf numFmtId="0" fontId="4" fillId="15" borderId="41" applyNumberFormat="0" applyProtection="0">
      <alignment horizontal="left" vertical="top" indent="1"/>
    </xf>
    <xf numFmtId="278" fontId="4" fillId="15" borderId="41" applyNumberFormat="0" applyProtection="0">
      <alignment horizontal="left" vertical="top" indent="1"/>
    </xf>
    <xf numFmtId="0" fontId="49" fillId="15" borderId="41" applyNumberFormat="0" applyProtection="0">
      <alignment horizontal="left" vertical="top" indent="1"/>
    </xf>
    <xf numFmtId="278" fontId="49" fillId="15" borderId="41" applyNumberFormat="0" applyProtection="0">
      <alignment horizontal="left" vertical="top" indent="1"/>
    </xf>
    <xf numFmtId="0" fontId="49" fillId="15" borderId="41" applyNumberFormat="0" applyProtection="0">
      <alignment horizontal="left" vertical="top" indent="1"/>
    </xf>
    <xf numFmtId="278" fontId="49" fillId="15" borderId="41" applyNumberFormat="0" applyProtection="0">
      <alignment horizontal="left" vertical="top" indent="1"/>
    </xf>
    <xf numFmtId="278" fontId="4" fillId="66" borderId="41" applyNumberFormat="0" applyProtection="0">
      <alignment horizontal="left" vertical="top" indent="1"/>
    </xf>
    <xf numFmtId="195" fontId="4" fillId="66" borderId="41" applyNumberFormat="0" applyProtection="0">
      <alignment horizontal="left" vertical="top" indent="1"/>
    </xf>
    <xf numFmtId="278" fontId="4" fillId="15" borderId="41" applyNumberFormat="0" applyProtection="0">
      <alignment horizontal="left" vertical="top" indent="1"/>
    </xf>
    <xf numFmtId="0" fontId="4" fillId="15" borderId="41" applyNumberFormat="0" applyProtection="0">
      <alignment horizontal="left" vertical="top" indent="1"/>
    </xf>
    <xf numFmtId="278" fontId="49" fillId="15" borderId="41" applyNumberFormat="0" applyProtection="0">
      <alignment horizontal="left" vertical="top" indent="1"/>
    </xf>
    <xf numFmtId="278" fontId="4" fillId="15" borderId="41" applyNumberFormat="0" applyProtection="0">
      <alignment horizontal="left" vertical="top" indent="1"/>
    </xf>
    <xf numFmtId="0" fontId="4" fillId="15" borderId="41" applyNumberFormat="0" applyProtection="0">
      <alignment horizontal="left" vertical="top" indent="1"/>
    </xf>
    <xf numFmtId="278" fontId="66" fillId="42" borderId="66" applyNumberFormat="0" applyProtection="0">
      <alignment horizontal="left" vertical="center" indent="1"/>
    </xf>
    <xf numFmtId="278" fontId="66" fillId="42" borderId="66" applyNumberFormat="0" applyProtection="0">
      <alignment horizontal="left" vertical="center" indent="1"/>
    </xf>
    <xf numFmtId="278" fontId="4" fillId="42" borderId="41" applyNumberFormat="0" applyProtection="0">
      <alignment horizontal="left" vertical="center" indent="1"/>
    </xf>
    <xf numFmtId="0" fontId="4" fillId="118" borderId="26" applyNumberFormat="0" applyProtection="0">
      <alignment horizontal="left" vertical="center" indent="1"/>
    </xf>
    <xf numFmtId="278" fontId="4" fillId="118" borderId="26" applyNumberFormat="0" applyProtection="0">
      <alignment horizontal="left" vertical="center" indent="1"/>
    </xf>
    <xf numFmtId="278" fontId="4" fillId="67" borderId="41" applyNumberFormat="0" applyProtection="0">
      <alignment horizontal="left" vertical="center" indent="1"/>
    </xf>
    <xf numFmtId="278" fontId="4" fillId="42" borderId="41" applyNumberFormat="0" applyProtection="0">
      <alignment horizontal="left" vertical="center" indent="1"/>
    </xf>
    <xf numFmtId="278" fontId="4" fillId="67" borderId="41" applyNumberFormat="0" applyProtection="0">
      <alignment horizontal="left" vertical="center" indent="1"/>
    </xf>
    <xf numFmtId="0" fontId="4" fillId="67" borderId="41" applyNumberFormat="0" applyProtection="0">
      <alignment horizontal="left" vertical="center" indent="1"/>
    </xf>
    <xf numFmtId="278" fontId="4" fillId="67" borderId="41" applyNumberFormat="0" applyProtection="0">
      <alignment horizontal="left" vertical="center" indent="1"/>
    </xf>
    <xf numFmtId="278" fontId="4" fillId="42" borderId="41" applyNumberFormat="0" applyProtection="0">
      <alignment horizontal="left" vertical="center" indent="1"/>
    </xf>
    <xf numFmtId="278" fontId="4" fillId="42" borderId="41" applyNumberFormat="0" applyProtection="0">
      <alignment horizontal="left" vertical="center" indent="1"/>
    </xf>
    <xf numFmtId="278" fontId="4" fillId="67" borderId="41" applyNumberFormat="0" applyProtection="0">
      <alignment horizontal="left" vertical="center" indent="1"/>
    </xf>
    <xf numFmtId="0" fontId="4" fillId="42" borderId="41" applyNumberFormat="0" applyProtection="0">
      <alignment horizontal="left" vertical="center" indent="1"/>
    </xf>
    <xf numFmtId="278" fontId="4" fillId="42" borderId="41" applyNumberFormat="0" applyProtection="0">
      <alignment horizontal="left" vertical="center" indent="1"/>
    </xf>
    <xf numFmtId="0" fontId="4" fillId="42" borderId="41" applyNumberFormat="0" applyProtection="0">
      <alignment horizontal="left" vertical="center" indent="1"/>
    </xf>
    <xf numFmtId="278" fontId="66" fillId="42" borderId="66" applyNumberFormat="0" applyProtection="0">
      <alignment horizontal="left" vertical="center" indent="1"/>
    </xf>
    <xf numFmtId="278" fontId="4" fillId="42" borderId="41" applyNumberFormat="0" applyProtection="0">
      <alignment horizontal="left" vertical="center" indent="1"/>
    </xf>
    <xf numFmtId="278" fontId="49" fillId="42" borderId="41" applyNumberFormat="0" applyProtection="0">
      <alignment horizontal="left" vertical="top" indent="1"/>
    </xf>
    <xf numFmtId="278" fontId="49" fillId="42" borderId="41" applyNumberFormat="0" applyProtection="0">
      <alignment horizontal="left" vertical="top" indent="1"/>
    </xf>
    <xf numFmtId="278" fontId="49" fillId="42" borderId="41" applyNumberFormat="0" applyProtection="0">
      <alignment horizontal="left" vertical="top" indent="1"/>
    </xf>
    <xf numFmtId="278" fontId="49" fillId="42" borderId="41" applyNumberFormat="0" applyProtection="0">
      <alignment horizontal="left" vertical="top" indent="1"/>
    </xf>
    <xf numFmtId="0" fontId="49" fillId="42" borderId="41" applyNumberFormat="0" applyProtection="0">
      <alignment horizontal="left" vertical="top" indent="1"/>
    </xf>
    <xf numFmtId="278" fontId="49" fillId="42" borderId="41" applyNumberFormat="0" applyProtection="0">
      <alignment horizontal="left" vertical="top" indent="1"/>
    </xf>
    <xf numFmtId="278" fontId="49" fillId="42" borderId="41" applyNumberFormat="0" applyProtection="0">
      <alignment horizontal="left" vertical="top" indent="1"/>
    </xf>
    <xf numFmtId="278" fontId="4" fillId="42" borderId="41" applyNumberFormat="0" applyProtection="0">
      <alignment horizontal="left" vertical="top" indent="1"/>
    </xf>
    <xf numFmtId="278" fontId="49" fillId="42" borderId="41" applyNumberFormat="0" applyProtection="0">
      <alignment horizontal="left" vertical="top" indent="1"/>
    </xf>
    <xf numFmtId="0" fontId="49" fillId="42" borderId="41" applyNumberFormat="0" applyProtection="0">
      <alignment horizontal="left" vertical="top" indent="1"/>
    </xf>
    <xf numFmtId="278" fontId="49" fillId="42" borderId="41" applyNumberFormat="0" applyProtection="0">
      <alignment horizontal="left" vertical="top" indent="1"/>
    </xf>
    <xf numFmtId="278" fontId="49" fillId="42" borderId="41" applyNumberFormat="0" applyProtection="0">
      <alignment horizontal="left" vertical="top" indent="1"/>
    </xf>
    <xf numFmtId="195" fontId="49" fillId="42" borderId="41" applyNumberFormat="0" applyProtection="0">
      <alignment horizontal="left" vertical="top" indent="1"/>
    </xf>
    <xf numFmtId="0" fontId="4" fillId="118" borderId="26" applyNumberFormat="0" applyProtection="0">
      <alignment horizontal="left" vertical="center" indent="1"/>
    </xf>
    <xf numFmtId="278" fontId="4" fillId="118" borderId="26" applyNumberFormat="0" applyProtection="0">
      <alignment horizontal="left" vertical="center" indent="1"/>
    </xf>
    <xf numFmtId="278" fontId="49" fillId="42" borderId="41" applyNumberFormat="0" applyProtection="0">
      <alignment horizontal="left" vertical="top" indent="1"/>
    </xf>
    <xf numFmtId="278" fontId="4" fillId="42" borderId="41" applyNumberFormat="0" applyProtection="0">
      <alignment horizontal="left" vertical="top" indent="1"/>
    </xf>
    <xf numFmtId="278" fontId="49" fillId="42" borderId="41" applyNumberFormat="0" applyProtection="0">
      <alignment horizontal="left" vertical="top" indent="1"/>
    </xf>
    <xf numFmtId="278" fontId="4" fillId="42" borderId="41" applyNumberFormat="0" applyProtection="0">
      <alignment horizontal="left" vertical="top" indent="1"/>
    </xf>
    <xf numFmtId="278" fontId="4" fillId="67" borderId="41" applyNumberFormat="0" applyProtection="0">
      <alignment horizontal="left" vertical="top" indent="1"/>
    </xf>
    <xf numFmtId="0" fontId="4" fillId="67" borderId="41" applyNumberFormat="0" applyProtection="0">
      <alignment horizontal="left" vertical="top" indent="1"/>
    </xf>
    <xf numFmtId="278" fontId="4" fillId="67" borderId="41" applyNumberFormat="0" applyProtection="0">
      <alignment horizontal="left" vertical="top" indent="1"/>
    </xf>
    <xf numFmtId="278" fontId="4" fillId="42" borderId="41" applyNumberFormat="0" applyProtection="0">
      <alignment horizontal="left" vertical="top" indent="1"/>
    </xf>
    <xf numFmtId="195" fontId="49" fillId="42" borderId="41" applyNumberFormat="0" applyProtection="0">
      <alignment horizontal="left" vertical="top" indent="1"/>
    </xf>
    <xf numFmtId="278" fontId="49" fillId="42" borderId="41" applyNumberFormat="0" applyProtection="0">
      <alignment horizontal="left" vertical="top" indent="1"/>
    </xf>
    <xf numFmtId="278" fontId="49" fillId="42" borderId="41" applyNumberFormat="0" applyProtection="0">
      <alignment horizontal="left" vertical="top" indent="1"/>
    </xf>
    <xf numFmtId="278" fontId="4" fillId="42" borderId="41" applyNumberFormat="0" applyProtection="0">
      <alignment horizontal="left" vertical="top" indent="1"/>
    </xf>
    <xf numFmtId="278" fontId="49" fillId="42" borderId="41" applyNumberFormat="0" applyProtection="0">
      <alignment horizontal="left" vertical="top" indent="1"/>
    </xf>
    <xf numFmtId="0" fontId="49" fillId="42" borderId="41" applyNumberFormat="0" applyProtection="0">
      <alignment horizontal="left" vertical="top" indent="1"/>
    </xf>
    <xf numFmtId="0" fontId="49" fillId="42" borderId="41" applyNumberFormat="0" applyProtection="0">
      <alignment horizontal="left" vertical="top" indent="1"/>
    </xf>
    <xf numFmtId="278" fontId="49" fillId="42" borderId="41" applyNumberFormat="0" applyProtection="0">
      <alignment horizontal="left" vertical="top" indent="1"/>
    </xf>
    <xf numFmtId="0" fontId="4" fillId="42" borderId="41" applyNumberFormat="0" applyProtection="0">
      <alignment horizontal="left" vertical="top" indent="1"/>
    </xf>
    <xf numFmtId="278" fontId="4" fillId="42" borderId="41" applyNumberFormat="0" applyProtection="0">
      <alignment horizontal="left" vertical="top" indent="1"/>
    </xf>
    <xf numFmtId="0" fontId="49" fillId="42" borderId="41" applyNumberFormat="0" applyProtection="0">
      <alignment horizontal="left" vertical="top" indent="1"/>
    </xf>
    <xf numFmtId="278" fontId="49" fillId="42" borderId="41" applyNumberFormat="0" applyProtection="0">
      <alignment horizontal="left" vertical="top" indent="1"/>
    </xf>
    <xf numFmtId="278" fontId="49" fillId="42" borderId="41" applyNumberFormat="0" applyProtection="0">
      <alignment horizontal="left" vertical="top" indent="1"/>
    </xf>
    <xf numFmtId="0" fontId="4" fillId="67" borderId="41" applyNumberFormat="0" applyProtection="0">
      <alignment horizontal="left" vertical="top" indent="1"/>
    </xf>
    <xf numFmtId="278" fontId="4" fillId="67" borderId="41" applyNumberFormat="0" applyProtection="0">
      <alignment horizontal="left" vertical="top" indent="1"/>
    </xf>
    <xf numFmtId="0" fontId="49" fillId="42" borderId="41" applyNumberFormat="0" applyProtection="0">
      <alignment horizontal="left" vertical="top" indent="1"/>
    </xf>
    <xf numFmtId="278" fontId="49" fillId="42" borderId="41" applyNumberFormat="0" applyProtection="0">
      <alignment horizontal="left" vertical="top" indent="1"/>
    </xf>
    <xf numFmtId="0" fontId="4" fillId="42" borderId="41" applyNumberFormat="0" applyProtection="0">
      <alignment horizontal="left" vertical="top" indent="1"/>
    </xf>
    <xf numFmtId="278" fontId="4" fillId="42" borderId="41" applyNumberFormat="0" applyProtection="0">
      <alignment horizontal="left" vertical="top" indent="1"/>
    </xf>
    <xf numFmtId="0" fontId="49" fillId="42" borderId="41" applyNumberFormat="0" applyProtection="0">
      <alignment horizontal="left" vertical="top" indent="1"/>
    </xf>
    <xf numFmtId="278" fontId="49" fillId="42" borderId="41" applyNumberFormat="0" applyProtection="0">
      <alignment horizontal="left" vertical="top" indent="1"/>
    </xf>
    <xf numFmtId="0" fontId="49" fillId="42" borderId="41" applyNumberFormat="0" applyProtection="0">
      <alignment horizontal="left" vertical="top" indent="1"/>
    </xf>
    <xf numFmtId="278" fontId="49" fillId="42" borderId="41" applyNumberFormat="0" applyProtection="0">
      <alignment horizontal="left" vertical="top" indent="1"/>
    </xf>
    <xf numFmtId="278" fontId="4" fillId="67" borderId="41" applyNumberFormat="0" applyProtection="0">
      <alignment horizontal="left" vertical="top" indent="1"/>
    </xf>
    <xf numFmtId="278" fontId="49" fillId="42" borderId="41" applyNumberFormat="0" applyProtection="0">
      <alignment horizontal="left" vertical="top" indent="1"/>
    </xf>
    <xf numFmtId="278" fontId="49" fillId="42" borderId="41" applyNumberFormat="0" applyProtection="0">
      <alignment horizontal="left" vertical="top" indent="1"/>
    </xf>
    <xf numFmtId="0" fontId="4" fillId="42" borderId="41" applyNumberFormat="0" applyProtection="0">
      <alignment horizontal="left" vertical="top" indent="1"/>
    </xf>
    <xf numFmtId="278" fontId="4" fillId="42" borderId="41" applyNumberFormat="0" applyProtection="0">
      <alignment horizontal="left" vertical="top" indent="1"/>
    </xf>
    <xf numFmtId="0" fontId="49" fillId="42" borderId="41" applyNumberFormat="0" applyProtection="0">
      <alignment horizontal="left" vertical="top" indent="1"/>
    </xf>
    <xf numFmtId="278" fontId="49" fillId="42" borderId="41" applyNumberFormat="0" applyProtection="0">
      <alignment horizontal="left" vertical="top" indent="1"/>
    </xf>
    <xf numFmtId="0" fontId="49" fillId="42" borderId="41" applyNumberFormat="0" applyProtection="0">
      <alignment horizontal="left" vertical="top" indent="1"/>
    </xf>
    <xf numFmtId="278" fontId="49" fillId="42" borderId="41" applyNumberFormat="0" applyProtection="0">
      <alignment horizontal="left" vertical="top" indent="1"/>
    </xf>
    <xf numFmtId="278" fontId="4" fillId="67" borderId="41" applyNumberFormat="0" applyProtection="0">
      <alignment horizontal="left" vertical="top" indent="1"/>
    </xf>
    <xf numFmtId="195" fontId="4" fillId="67" borderId="41" applyNumberFormat="0" applyProtection="0">
      <alignment horizontal="left" vertical="top" indent="1"/>
    </xf>
    <xf numFmtId="278" fontId="4" fillId="42" borderId="41" applyNumberFormat="0" applyProtection="0">
      <alignment horizontal="left" vertical="top" indent="1"/>
    </xf>
    <xf numFmtId="0" fontId="4" fillId="42" borderId="41" applyNumberFormat="0" applyProtection="0">
      <alignment horizontal="left" vertical="top" indent="1"/>
    </xf>
    <xf numFmtId="278" fontId="49" fillId="42" borderId="41" applyNumberFormat="0" applyProtection="0">
      <alignment horizontal="left" vertical="top" indent="1"/>
    </xf>
    <xf numFmtId="278" fontId="4" fillId="42" borderId="41" applyNumberFormat="0" applyProtection="0">
      <alignment horizontal="left" vertical="top" indent="1"/>
    </xf>
    <xf numFmtId="0" fontId="4" fillId="42" borderId="41" applyNumberFormat="0" applyProtection="0">
      <alignment horizontal="left" vertical="top" indent="1"/>
    </xf>
    <xf numFmtId="278" fontId="49" fillId="14" borderId="78" applyNumberFormat="0">
      <protection locked="0"/>
    </xf>
    <xf numFmtId="0" fontId="49" fillId="14" borderId="78" applyNumberFormat="0">
      <protection locked="0"/>
    </xf>
    <xf numFmtId="278" fontId="49" fillId="14" borderId="78" applyNumberFormat="0">
      <protection locked="0"/>
    </xf>
    <xf numFmtId="0" fontId="49" fillId="14" borderId="78" applyNumberFormat="0">
      <protection locked="0"/>
    </xf>
    <xf numFmtId="278" fontId="49" fillId="14" borderId="78" applyNumberFormat="0">
      <protection locked="0"/>
    </xf>
    <xf numFmtId="0" fontId="49" fillId="14" borderId="78" applyNumberFormat="0">
      <protection locked="0"/>
    </xf>
    <xf numFmtId="278" fontId="49" fillId="14" borderId="78" applyNumberFormat="0">
      <protection locked="0"/>
    </xf>
    <xf numFmtId="0" fontId="49" fillId="14" borderId="78" applyNumberFormat="0">
      <protection locked="0"/>
    </xf>
    <xf numFmtId="278" fontId="49" fillId="14" borderId="78" applyNumberFormat="0">
      <protection locked="0"/>
    </xf>
    <xf numFmtId="0" fontId="49" fillId="14" borderId="78" applyNumberFormat="0">
      <protection locked="0"/>
    </xf>
    <xf numFmtId="278" fontId="4" fillId="14" borderId="2" applyNumberFormat="0">
      <protection locked="0"/>
    </xf>
    <xf numFmtId="0"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0" fontId="49" fillId="14" borderId="78" applyNumberFormat="0">
      <protection locked="0"/>
    </xf>
    <xf numFmtId="278" fontId="49" fillId="14" borderId="78" applyNumberFormat="0">
      <protection locked="0"/>
    </xf>
    <xf numFmtId="195" fontId="49" fillId="14" borderId="78" applyNumberFormat="0">
      <protection locked="0"/>
    </xf>
    <xf numFmtId="278" fontId="49" fillId="14" borderId="78" applyNumberFormat="0">
      <protection locked="0"/>
    </xf>
    <xf numFmtId="0" fontId="49" fillId="14" borderId="78" applyNumberFormat="0">
      <protection locked="0"/>
    </xf>
    <xf numFmtId="278" fontId="4" fillId="14" borderId="2" applyNumberFormat="0">
      <protection locked="0"/>
    </xf>
    <xf numFmtId="278" fontId="49" fillId="14" borderId="78" applyNumberFormat="0">
      <protection locked="0"/>
    </xf>
    <xf numFmtId="0" fontId="49" fillId="14" borderId="78" applyNumberFormat="0">
      <protection locked="0"/>
    </xf>
    <xf numFmtId="195" fontId="4" fillId="14" borderId="2" applyNumberFormat="0">
      <protection locked="0"/>
    </xf>
    <xf numFmtId="0" fontId="4" fillId="14" borderId="2" applyNumberFormat="0">
      <protection locked="0"/>
    </xf>
    <xf numFmtId="278" fontId="4" fillId="14" borderId="2" applyNumberFormat="0">
      <protection locked="0"/>
    </xf>
    <xf numFmtId="278" fontId="4" fillId="14" borderId="2" applyNumberFormat="0">
      <protection locked="0"/>
    </xf>
    <xf numFmtId="278" fontId="4" fillId="14" borderId="2" applyNumberFormat="0">
      <protection locked="0"/>
    </xf>
    <xf numFmtId="195" fontId="49" fillId="14" borderId="78" applyNumberFormat="0">
      <protection locked="0"/>
    </xf>
    <xf numFmtId="0" fontId="49" fillId="14" borderId="78" applyNumberFormat="0">
      <protection locked="0"/>
    </xf>
    <xf numFmtId="278" fontId="49" fillId="14" borderId="78" applyNumberFormat="0">
      <protection locked="0"/>
    </xf>
    <xf numFmtId="0" fontId="49" fillId="14" borderId="78" applyNumberFormat="0">
      <protection locked="0"/>
    </xf>
    <xf numFmtId="278" fontId="49" fillId="14" borderId="78" applyNumberFormat="0">
      <protection locked="0"/>
    </xf>
    <xf numFmtId="195" fontId="49" fillId="14" borderId="78" applyNumberFormat="0">
      <protection locked="0"/>
    </xf>
    <xf numFmtId="278" fontId="49" fillId="14" borderId="78" applyNumberFormat="0">
      <protection locked="0"/>
    </xf>
    <xf numFmtId="0" fontId="49" fillId="14" borderId="78" applyNumberFormat="0">
      <protection locked="0"/>
    </xf>
    <xf numFmtId="0" fontId="4" fillId="14" borderId="2" applyNumberFormat="0">
      <protection locked="0"/>
    </xf>
    <xf numFmtId="278" fontId="4" fillId="14" borderId="2" applyNumberFormat="0">
      <protection locked="0"/>
    </xf>
    <xf numFmtId="0" fontId="49" fillId="14" borderId="78" applyNumberFormat="0">
      <protection locked="0"/>
    </xf>
    <xf numFmtId="278" fontId="49" fillId="14" borderId="78" applyNumberFormat="0">
      <protection locked="0"/>
    </xf>
    <xf numFmtId="0" fontId="49" fillId="14" borderId="78" applyNumberFormat="0">
      <protection locked="0"/>
    </xf>
    <xf numFmtId="278" fontId="49" fillId="14" borderId="78" applyNumberFormat="0">
      <protection locked="0"/>
    </xf>
    <xf numFmtId="0" fontId="49" fillId="14" borderId="78" applyNumberFormat="0">
      <protection locked="0"/>
    </xf>
    <xf numFmtId="278" fontId="49" fillId="14" borderId="78" applyNumberFormat="0">
      <protection locked="0"/>
    </xf>
    <xf numFmtId="0" fontId="49" fillId="14" borderId="78" applyNumberFormat="0">
      <protection locked="0"/>
    </xf>
    <xf numFmtId="0" fontId="4" fillId="14" borderId="2" applyNumberFormat="0">
      <protection locked="0"/>
    </xf>
    <xf numFmtId="278" fontId="4" fillId="14" borderId="2" applyNumberFormat="0">
      <protection locked="0"/>
    </xf>
    <xf numFmtId="0" fontId="49" fillId="14" borderId="78" applyNumberFormat="0">
      <protection locked="0"/>
    </xf>
    <xf numFmtId="278" fontId="49" fillId="14" borderId="78" applyNumberFormat="0">
      <protection locked="0"/>
    </xf>
    <xf numFmtId="0" fontId="49" fillId="14" borderId="78" applyNumberFormat="0">
      <protection locked="0"/>
    </xf>
    <xf numFmtId="278" fontId="49" fillId="14" borderId="78" applyNumberFormat="0">
      <protection locked="0"/>
    </xf>
    <xf numFmtId="0" fontId="49" fillId="14" borderId="78" applyNumberFormat="0">
      <protection locked="0"/>
    </xf>
    <xf numFmtId="0" fontId="45" fillId="3" borderId="38" applyProtection="0">
      <alignment horizontal="center" wrapText="1"/>
      <protection locked="0"/>
    </xf>
    <xf numFmtId="278" fontId="49" fillId="14" borderId="78" applyNumberFormat="0">
      <protection locked="0"/>
    </xf>
    <xf numFmtId="0" fontId="49" fillId="14" borderId="78" applyNumberFormat="0">
      <protection locked="0"/>
    </xf>
    <xf numFmtId="0" fontId="4" fillId="14" borderId="2" applyNumberFormat="0">
      <protection locked="0"/>
    </xf>
    <xf numFmtId="278" fontId="4" fillId="14" borderId="2" applyNumberFormat="0">
      <protection locked="0"/>
    </xf>
    <xf numFmtId="0"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0" fontId="49" fillId="14" borderId="78" applyNumberFormat="0">
      <protection locked="0"/>
    </xf>
    <xf numFmtId="278" fontId="4" fillId="14" borderId="2"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0" fontId="49" fillId="14" borderId="78" applyNumberFormat="0">
      <protection locked="0"/>
    </xf>
    <xf numFmtId="278" fontId="49" fillId="14" borderId="78" applyNumberFormat="0">
      <protection locked="0"/>
    </xf>
    <xf numFmtId="0" fontId="49" fillId="14" borderId="78" applyNumberFormat="0">
      <protection locked="0"/>
    </xf>
    <xf numFmtId="0" fontId="4" fillId="14" borderId="2" applyNumberFormat="0">
      <protection locked="0"/>
    </xf>
    <xf numFmtId="278" fontId="4" fillId="14" borderId="2" applyNumberFormat="0">
      <protection locked="0"/>
    </xf>
    <xf numFmtId="0"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0" fontId="49" fillId="14" borderId="78" applyNumberFormat="0">
      <protection locked="0"/>
    </xf>
    <xf numFmtId="278" fontId="4" fillId="14" borderId="2" applyNumberFormat="0">
      <protection locked="0"/>
    </xf>
    <xf numFmtId="195" fontId="4" fillId="14" borderId="2" applyNumberFormat="0">
      <protection locked="0"/>
    </xf>
    <xf numFmtId="278" fontId="4" fillId="14" borderId="2" applyNumberFormat="0">
      <protection locked="0"/>
    </xf>
    <xf numFmtId="278" fontId="49" fillId="14" borderId="78" applyNumberFormat="0">
      <protection locked="0"/>
    </xf>
    <xf numFmtId="0" fontId="49" fillId="14" borderId="78" applyNumberFormat="0">
      <protection locked="0"/>
    </xf>
    <xf numFmtId="278" fontId="49" fillId="14" borderId="78" applyNumberFormat="0">
      <protection locked="0"/>
    </xf>
    <xf numFmtId="0" fontId="49" fillId="14" borderId="78" applyNumberFormat="0">
      <protection locked="0"/>
    </xf>
    <xf numFmtId="278" fontId="103" fillId="17" borderId="43" applyBorder="0"/>
    <xf numFmtId="0" fontId="103" fillId="17" borderId="43" applyBorder="0"/>
    <xf numFmtId="195" fontId="103" fillId="17" borderId="43" applyBorder="0"/>
    <xf numFmtId="4" fontId="173" fillId="67" borderId="41" applyNumberFormat="0" applyProtection="0">
      <alignment vertical="center"/>
    </xf>
    <xf numFmtId="4" fontId="35" fillId="51" borderId="26" applyNumberFormat="0" applyProtection="0">
      <alignment vertical="center"/>
    </xf>
    <xf numFmtId="4" fontId="35" fillId="13" borderId="41" applyNumberFormat="0" applyProtection="0">
      <alignment vertical="center"/>
    </xf>
    <xf numFmtId="4" fontId="173" fillId="67" borderId="41" applyNumberFormat="0" applyProtection="0">
      <alignment vertical="center"/>
    </xf>
    <xf numFmtId="4" fontId="263" fillId="13" borderId="41" applyNumberFormat="0" applyProtection="0">
      <alignment vertical="center"/>
    </xf>
    <xf numFmtId="4" fontId="173" fillId="67" borderId="41" applyNumberFormat="0" applyProtection="0">
      <alignment vertical="center"/>
    </xf>
    <xf numFmtId="4" fontId="263" fillId="13" borderId="41" applyNumberFormat="0" applyProtection="0">
      <alignment vertical="center"/>
    </xf>
    <xf numFmtId="4" fontId="35" fillId="13" borderId="41" applyNumberFormat="0" applyProtection="0">
      <alignment vertical="center"/>
    </xf>
    <xf numFmtId="4" fontId="263" fillId="13" borderId="41" applyNumberFormat="0" applyProtection="0">
      <alignment vertical="center"/>
    </xf>
    <xf numFmtId="4" fontId="263" fillId="13" borderId="41" applyNumberFormat="0" applyProtection="0">
      <alignment vertical="center"/>
    </xf>
    <xf numFmtId="4" fontId="267" fillId="67" borderId="41" applyNumberFormat="0" applyProtection="0">
      <alignment vertical="center"/>
    </xf>
    <xf numFmtId="4" fontId="104" fillId="13" borderId="41" applyNumberFormat="0" applyProtection="0">
      <alignment vertical="center"/>
    </xf>
    <xf numFmtId="4" fontId="104" fillId="51" borderId="26" applyNumberFormat="0" applyProtection="0">
      <alignment vertical="center"/>
    </xf>
    <xf numFmtId="4" fontId="104" fillId="13" borderId="41" applyNumberFormat="0" applyProtection="0">
      <alignment vertical="center"/>
    </xf>
    <xf numFmtId="4" fontId="267" fillId="67" borderId="41" applyNumberFormat="0" applyProtection="0">
      <alignment vertical="center"/>
    </xf>
    <xf numFmtId="4" fontId="261" fillId="51" borderId="2" applyNumberFormat="0" applyProtection="0">
      <alignment vertical="center"/>
    </xf>
    <xf numFmtId="4" fontId="267" fillId="67" borderId="41" applyNumberFormat="0" applyProtection="0">
      <alignment vertical="center"/>
    </xf>
    <xf numFmtId="4" fontId="261" fillId="51" borderId="2" applyNumberFormat="0" applyProtection="0">
      <alignment vertical="center"/>
    </xf>
    <xf numFmtId="4" fontId="104" fillId="13" borderId="41" applyNumberFormat="0" applyProtection="0">
      <alignment vertical="center"/>
    </xf>
    <xf numFmtId="4" fontId="261" fillId="51" borderId="2" applyNumberFormat="0" applyProtection="0">
      <alignment vertical="center"/>
    </xf>
    <xf numFmtId="4" fontId="261" fillId="51" borderId="2" applyNumberFormat="0" applyProtection="0">
      <alignment vertical="center"/>
    </xf>
    <xf numFmtId="4" fontId="102" fillId="66" borderId="64" applyNumberFormat="0" applyProtection="0">
      <alignment horizontal="left" vertical="center" indent="1"/>
    </xf>
    <xf numFmtId="4" fontId="35" fillId="51" borderId="26" applyNumberFormat="0" applyProtection="0">
      <alignment horizontal="left" vertical="center" indent="1"/>
    </xf>
    <xf numFmtId="4" fontId="35" fillId="13" borderId="41" applyNumberFormat="0" applyProtection="0">
      <alignment horizontal="left" vertical="center" indent="1"/>
    </xf>
    <xf numFmtId="4" fontId="102" fillId="66" borderId="64" applyNumberFormat="0" applyProtection="0">
      <alignment horizontal="left" vertical="center" indent="1"/>
    </xf>
    <xf numFmtId="4" fontId="263" fillId="19" borderId="41" applyNumberFormat="0" applyProtection="0">
      <alignment horizontal="left" vertical="center" indent="1"/>
    </xf>
    <xf numFmtId="4" fontId="102" fillId="66" borderId="64" applyNumberFormat="0" applyProtection="0">
      <alignment horizontal="left" vertical="center" indent="1"/>
    </xf>
    <xf numFmtId="4" fontId="263" fillId="19" borderId="41" applyNumberFormat="0" applyProtection="0">
      <alignment horizontal="left" vertical="center" indent="1"/>
    </xf>
    <xf numFmtId="4" fontId="35" fillId="13" borderId="41" applyNumberFormat="0" applyProtection="0">
      <alignment horizontal="left" vertical="center" indent="1"/>
    </xf>
    <xf numFmtId="4" fontId="263" fillId="19" borderId="41" applyNumberFormat="0" applyProtection="0">
      <alignment horizontal="left" vertical="center" indent="1"/>
    </xf>
    <xf numFmtId="4" fontId="263" fillId="19" borderId="41" applyNumberFormat="0" applyProtection="0">
      <alignment horizontal="left" vertical="center" indent="1"/>
    </xf>
    <xf numFmtId="195" fontId="35" fillId="51" borderId="41" applyNumberFormat="0" applyProtection="0">
      <alignment horizontal="left" vertical="top" indent="1"/>
    </xf>
    <xf numFmtId="0" fontId="35" fillId="51" borderId="41" applyNumberFormat="0" applyProtection="0">
      <alignment horizontal="left" vertical="top" indent="1"/>
    </xf>
    <xf numFmtId="278" fontId="35" fillId="51" borderId="41" applyNumberFormat="0" applyProtection="0">
      <alignment horizontal="left" vertical="top" indent="1"/>
    </xf>
    <xf numFmtId="278" fontId="35" fillId="51" borderId="41" applyNumberFormat="0" applyProtection="0">
      <alignment horizontal="left" vertical="top" indent="1"/>
    </xf>
    <xf numFmtId="0" fontId="35" fillId="13" borderId="41" applyNumberFormat="0" applyProtection="0">
      <alignment horizontal="left" vertical="top" indent="1"/>
    </xf>
    <xf numFmtId="4" fontId="35" fillId="51" borderId="26" applyNumberFormat="0" applyProtection="0">
      <alignment horizontal="left" vertical="center" indent="1"/>
    </xf>
    <xf numFmtId="278" fontId="35" fillId="51" borderId="41" applyNumberFormat="0" applyProtection="0">
      <alignment horizontal="left" vertical="top" indent="1"/>
    </xf>
    <xf numFmtId="195" fontId="263" fillId="13" borderId="41" applyNumberFormat="0" applyProtection="0">
      <alignment horizontal="left" vertical="top" indent="1"/>
    </xf>
    <xf numFmtId="278" fontId="263" fillId="13" borderId="41" applyNumberFormat="0" applyProtection="0">
      <alignment horizontal="left" vertical="top" indent="1"/>
    </xf>
    <xf numFmtId="0" fontId="263" fillId="13" borderId="41" applyNumberFormat="0" applyProtection="0">
      <alignment horizontal="left" vertical="top" indent="1"/>
    </xf>
    <xf numFmtId="278" fontId="35" fillId="51" borderId="41" applyNumberFormat="0" applyProtection="0">
      <alignment horizontal="left" vertical="top" indent="1"/>
    </xf>
    <xf numFmtId="0" fontId="263" fillId="13" borderId="41" applyNumberFormat="0" applyProtection="0">
      <alignment horizontal="left" vertical="top" indent="1"/>
    </xf>
    <xf numFmtId="278" fontId="263" fillId="13" borderId="41" applyNumberFormat="0" applyProtection="0">
      <alignment horizontal="left" vertical="top" indent="1"/>
    </xf>
    <xf numFmtId="0" fontId="35" fillId="51" borderId="41" applyNumberFormat="0" applyProtection="0">
      <alignment horizontal="left" vertical="top" indent="1"/>
    </xf>
    <xf numFmtId="0" fontId="35" fillId="13" borderId="41" applyNumberFormat="0" applyProtection="0">
      <alignment horizontal="left" vertical="top" indent="1"/>
    </xf>
    <xf numFmtId="278" fontId="35" fillId="13" borderId="41" applyNumberFormat="0" applyProtection="0">
      <alignment horizontal="left" vertical="top" indent="1"/>
    </xf>
    <xf numFmtId="278" fontId="35" fillId="51" borderId="41" applyNumberFormat="0" applyProtection="0">
      <alignment horizontal="left" vertical="top" indent="1"/>
    </xf>
    <xf numFmtId="195" fontId="35" fillId="51" borderId="41" applyNumberFormat="0" applyProtection="0">
      <alignment horizontal="left" vertical="top" indent="1"/>
    </xf>
    <xf numFmtId="278" fontId="263" fillId="13" borderId="41" applyNumberFormat="0" applyProtection="0">
      <alignment horizontal="left" vertical="top" indent="1"/>
    </xf>
    <xf numFmtId="278" fontId="263" fillId="13" borderId="41" applyNumberFormat="0" applyProtection="0">
      <alignment horizontal="left" vertical="top" indent="1"/>
    </xf>
    <xf numFmtId="0" fontId="263" fillId="13" borderId="41" applyNumberFormat="0" applyProtection="0">
      <alignment horizontal="left" vertical="top" indent="1"/>
    </xf>
    <xf numFmtId="4" fontId="173" fillId="67" borderId="41" applyNumberFormat="0" applyProtection="0">
      <alignment horizontal="right" vertical="center"/>
    </xf>
    <xf numFmtId="4" fontId="35" fillId="90" borderId="26" applyNumberFormat="0" applyProtection="0">
      <alignment horizontal="right" vertical="center"/>
    </xf>
    <xf numFmtId="4" fontId="35" fillId="42" borderId="41" applyNumberFormat="0" applyProtection="0">
      <alignment horizontal="right" vertical="center"/>
    </xf>
    <xf numFmtId="4" fontId="35" fillId="42" borderId="41" applyNumberFormat="0" applyProtection="0">
      <alignment horizontal="right" vertical="center"/>
    </xf>
    <xf numFmtId="4" fontId="66" fillId="0" borderId="66" applyNumberFormat="0" applyProtection="0">
      <alignment horizontal="right" vertical="center"/>
    </xf>
    <xf numFmtId="4" fontId="66" fillId="0" borderId="66" applyNumberFormat="0" applyProtection="0">
      <alignment horizontal="right" vertical="center"/>
    </xf>
    <xf numFmtId="4" fontId="267" fillId="67" borderId="41" applyNumberFormat="0" applyProtection="0">
      <alignment horizontal="right" vertical="center"/>
    </xf>
    <xf numFmtId="4" fontId="261" fillId="2" borderId="66" applyNumberFormat="0" applyProtection="0">
      <alignment horizontal="right" vertical="center"/>
    </xf>
    <xf numFmtId="4" fontId="104" fillId="42" borderId="41" applyNumberFormat="0" applyProtection="0">
      <alignment horizontal="right" vertical="center"/>
    </xf>
    <xf numFmtId="4" fontId="104" fillId="42" borderId="41" applyNumberFormat="0" applyProtection="0">
      <alignment horizontal="right" vertical="center"/>
    </xf>
    <xf numFmtId="4" fontId="261" fillId="2" borderId="66" applyNumberFormat="0" applyProtection="0">
      <alignment horizontal="right" vertical="center"/>
    </xf>
    <xf numFmtId="4" fontId="104" fillId="42" borderId="41" applyNumberFormat="0" applyProtection="0">
      <alignment horizontal="right" vertical="center"/>
    </xf>
    <xf numFmtId="4" fontId="261" fillId="2" borderId="66" applyNumberFormat="0" applyProtection="0">
      <alignment horizontal="right" vertical="center"/>
    </xf>
    <xf numFmtId="4" fontId="261" fillId="2" borderId="66" applyNumberFormat="0" applyProtection="0">
      <alignment horizontal="right" vertical="center"/>
    </xf>
    <xf numFmtId="4" fontId="35" fillId="11" borderId="41" applyNumberFormat="0" applyProtection="0">
      <alignment horizontal="left" vertical="center" indent="1"/>
    </xf>
    <xf numFmtId="0" fontId="4" fillId="118" borderId="26" applyNumberFormat="0" applyProtection="0">
      <alignment horizontal="left" vertical="center" indent="1"/>
    </xf>
    <xf numFmtId="278" fontId="4" fillId="118" borderId="26" applyNumberFormat="0" applyProtection="0">
      <alignment horizontal="left" vertical="center" indent="1"/>
    </xf>
    <xf numFmtId="278" fontId="4" fillId="118" borderId="26" applyNumberFormat="0" applyProtection="0">
      <alignment horizontal="left" vertical="center" indent="1"/>
    </xf>
    <xf numFmtId="4" fontId="66" fillId="33" borderId="66" applyNumberFormat="0" applyProtection="0">
      <alignment horizontal="left" vertical="center" indent="1"/>
    </xf>
    <xf numFmtId="4" fontId="66" fillId="33" borderId="66" applyNumberFormat="0" applyProtection="0">
      <alignment horizontal="left" vertical="center" indent="1"/>
    </xf>
    <xf numFmtId="4" fontId="66" fillId="33" borderId="66" applyNumberFormat="0" applyProtection="0">
      <alignment horizontal="left" vertical="center" indent="1"/>
    </xf>
    <xf numFmtId="0" fontId="4" fillId="118" borderId="26" applyNumberFormat="0" applyProtection="0">
      <alignment horizontal="left" vertical="center" indent="1"/>
    </xf>
    <xf numFmtId="278" fontId="4" fillId="118" borderId="26" applyNumberFormat="0" applyProtection="0">
      <alignment horizontal="left" vertical="center" indent="1"/>
    </xf>
    <xf numFmtId="278" fontId="35" fillId="61" borderId="41" applyNumberFormat="0" applyProtection="0">
      <alignment horizontal="left" vertical="top" indent="1"/>
    </xf>
    <xf numFmtId="0" fontId="35" fillId="11" borderId="41" applyNumberFormat="0" applyProtection="0">
      <alignment horizontal="left" vertical="top" indent="1"/>
    </xf>
    <xf numFmtId="195" fontId="35" fillId="61" borderId="41" applyNumberFormat="0" applyProtection="0">
      <alignment horizontal="left" vertical="top" indent="1"/>
    </xf>
    <xf numFmtId="0" fontId="35" fillId="61" borderId="41" applyNumberFormat="0" applyProtection="0">
      <alignment horizontal="left" vertical="top" indent="1"/>
    </xf>
    <xf numFmtId="278" fontId="35" fillId="61" borderId="41" applyNumberFormat="0" applyProtection="0">
      <alignment horizontal="left" vertical="top" indent="1"/>
    </xf>
    <xf numFmtId="278" fontId="27" fillId="118" borderId="26" applyNumberFormat="0" applyProtection="0">
      <alignment horizontal="left" vertical="center" indent="1"/>
    </xf>
    <xf numFmtId="278" fontId="35" fillId="61" borderId="41" applyNumberFormat="0" applyProtection="0">
      <alignment horizontal="left" vertical="top" indent="1"/>
    </xf>
    <xf numFmtId="195" fontId="263" fillId="11" borderId="41" applyNumberFormat="0" applyProtection="0">
      <alignment horizontal="left" vertical="top" indent="1"/>
    </xf>
    <xf numFmtId="0" fontId="263" fillId="11" borderId="41" applyNumberFormat="0" applyProtection="0">
      <alignment horizontal="left" vertical="top" indent="1"/>
    </xf>
    <xf numFmtId="278" fontId="35" fillId="61" borderId="41" applyNumberFormat="0" applyProtection="0">
      <alignment horizontal="left" vertical="top" indent="1"/>
    </xf>
    <xf numFmtId="0" fontId="263" fillId="11" borderId="41" applyNumberFormat="0" applyProtection="0">
      <alignment horizontal="left" vertical="top" indent="1"/>
    </xf>
    <xf numFmtId="278" fontId="263" fillId="11" borderId="41" applyNumberFormat="0" applyProtection="0">
      <alignment horizontal="left" vertical="top" indent="1"/>
    </xf>
    <xf numFmtId="278" fontId="35" fillId="11" borderId="41" applyNumberFormat="0" applyProtection="0">
      <alignment horizontal="left" vertical="top" indent="1"/>
    </xf>
    <xf numFmtId="0" fontId="263" fillId="11" borderId="41" applyNumberFormat="0" applyProtection="0">
      <alignment horizontal="left" vertical="top" indent="1"/>
    </xf>
    <xf numFmtId="278" fontId="263" fillId="11" borderId="41" applyNumberFormat="0" applyProtection="0">
      <alignment horizontal="left" vertical="top" indent="1"/>
    </xf>
    <xf numFmtId="4" fontId="105" fillId="68" borderId="0" applyNumberFormat="0" applyProtection="0">
      <alignment horizontal="left" vertical="center" indent="1"/>
    </xf>
    <xf numFmtId="278" fontId="355" fillId="0" borderId="0" applyNumberFormat="0" applyProtection="0"/>
    <xf numFmtId="0" fontId="355" fillId="0" borderId="0" applyNumberFormat="0" applyProtection="0"/>
    <xf numFmtId="4" fontId="105" fillId="61" borderId="64" applyNumberFormat="0" applyProtection="0">
      <alignment horizontal="left" vertical="center" indent="1"/>
    </xf>
    <xf numFmtId="4" fontId="264" fillId="68" borderId="15" applyNumberFormat="0" applyProtection="0">
      <alignment horizontal="left" vertical="center" indent="1"/>
    </xf>
    <xf numFmtId="4" fontId="105" fillId="61" borderId="64" applyNumberFormat="0" applyProtection="0">
      <alignment horizontal="left" vertical="center" indent="1"/>
    </xf>
    <xf numFmtId="278" fontId="66" fillId="69" borderId="2"/>
    <xf numFmtId="0" fontId="66" fillId="69" borderId="2"/>
    <xf numFmtId="195" fontId="66" fillId="69" borderId="2"/>
    <xf numFmtId="4" fontId="271" fillId="67" borderId="41" applyNumberFormat="0" applyProtection="0">
      <alignment horizontal="right" vertical="center"/>
    </xf>
    <xf numFmtId="4" fontId="265" fillId="14" borderId="66" applyNumberFormat="0" applyProtection="0">
      <alignment horizontal="right" vertical="center"/>
    </xf>
    <xf numFmtId="4" fontId="106" fillId="42" borderId="41" applyNumberFormat="0" applyProtection="0">
      <alignment horizontal="right" vertical="center"/>
    </xf>
    <xf numFmtId="4" fontId="106" fillId="42" borderId="41" applyNumberFormat="0" applyProtection="0">
      <alignment horizontal="right" vertical="center"/>
    </xf>
    <xf numFmtId="4" fontId="265" fillId="14" borderId="66" applyNumberFormat="0" applyProtection="0">
      <alignment horizontal="right" vertical="center"/>
    </xf>
    <xf numFmtId="4" fontId="265" fillId="14" borderId="66" applyNumberFormat="0" applyProtection="0">
      <alignment horizontal="right" vertical="center"/>
    </xf>
    <xf numFmtId="278" fontId="107" fillId="70" borderId="0"/>
    <xf numFmtId="278" fontId="108" fillId="70" borderId="0"/>
    <xf numFmtId="278" fontId="109" fillId="70" borderId="44"/>
    <xf numFmtId="195" fontId="109" fillId="70" borderId="44"/>
    <xf numFmtId="278" fontId="109" fillId="70" borderId="0"/>
    <xf numFmtId="195" fontId="109" fillId="70" borderId="0"/>
    <xf numFmtId="278" fontId="107" fillId="2" borderId="44">
      <protection locked="0"/>
    </xf>
    <xf numFmtId="278" fontId="107" fillId="70" borderId="0"/>
    <xf numFmtId="278" fontId="92" fillId="57" borderId="0" applyNumberFormat="0" applyBorder="0" applyAlignment="0" applyProtection="0"/>
    <xf numFmtId="195" fontId="92" fillId="57" borderId="0" applyNumberFormat="0" applyBorder="0" applyAlignment="0" applyProtection="0"/>
    <xf numFmtId="278" fontId="92" fillId="57" borderId="0" applyNumberFormat="0" applyBorder="0" applyAlignment="0" applyProtection="0"/>
    <xf numFmtId="0" fontId="353" fillId="164" borderId="0" applyNumberFormat="0" applyBorder="0" applyAlignment="0" applyProtection="0"/>
    <xf numFmtId="278" fontId="111" fillId="0" borderId="0" applyNumberFormat="0" applyFill="0" applyBorder="0" applyAlignment="0" applyProtection="0"/>
    <xf numFmtId="195" fontId="111" fillId="0" borderId="0" applyNumberFormat="0" applyFill="0" applyBorder="0" applyAlignment="0" applyProtection="0"/>
    <xf numFmtId="278" fontId="29" fillId="16" borderId="0" applyNumberFormat="0" applyBorder="0" applyAlignment="0" applyProtection="0"/>
    <xf numFmtId="278" fontId="98" fillId="0" borderId="53" applyNumberFormat="0" applyFill="0" applyAlignment="0" applyProtection="0"/>
    <xf numFmtId="278" fontId="4" fillId="0" borderId="0"/>
    <xf numFmtId="278" fontId="4" fillId="0" borderId="0"/>
    <xf numFmtId="278" fontId="4" fillId="0" borderId="0"/>
    <xf numFmtId="278" fontId="4" fillId="0" borderId="0"/>
    <xf numFmtId="0" fontId="4" fillId="0" borderId="0"/>
    <xf numFmtId="278" fontId="4" fillId="0" borderId="0"/>
    <xf numFmtId="0" fontId="4" fillId="0" borderId="0"/>
    <xf numFmtId="278" fontId="4" fillId="0" borderId="0"/>
    <xf numFmtId="278" fontId="4" fillId="0" borderId="0"/>
    <xf numFmtId="195" fontId="4" fillId="0" borderId="0"/>
    <xf numFmtId="278" fontId="4" fillId="0" borderId="0"/>
    <xf numFmtId="278" fontId="4" fillId="0" borderId="0"/>
    <xf numFmtId="278" fontId="4" fillId="0" borderId="0"/>
    <xf numFmtId="0" fontId="27" fillId="0" borderId="0"/>
    <xf numFmtId="278" fontId="27" fillId="0" borderId="0"/>
    <xf numFmtId="278" fontId="4" fillId="0" borderId="0"/>
    <xf numFmtId="195" fontId="4" fillId="0" borderId="0"/>
    <xf numFmtId="0" fontId="4" fillId="0" borderId="0"/>
    <xf numFmtId="278" fontId="4" fillId="0" borderId="0"/>
    <xf numFmtId="278" fontId="4" fillId="0" borderId="0"/>
    <xf numFmtId="278" fontId="4" fillId="0" borderId="0"/>
    <xf numFmtId="0" fontId="4" fillId="0" borderId="0"/>
    <xf numFmtId="278" fontId="4" fillId="0" borderId="0"/>
    <xf numFmtId="278" fontId="4" fillId="0" borderId="0"/>
    <xf numFmtId="278" fontId="176" fillId="0" borderId="0"/>
    <xf numFmtId="278" fontId="176" fillId="0" borderId="0"/>
    <xf numFmtId="278" fontId="4" fillId="0" borderId="0"/>
    <xf numFmtId="278" fontId="4" fillId="0" borderId="0"/>
    <xf numFmtId="278" fontId="4" fillId="0" borderId="0"/>
    <xf numFmtId="278" fontId="4" fillId="0" borderId="0"/>
    <xf numFmtId="278" fontId="4" fillId="0" borderId="0"/>
    <xf numFmtId="0" fontId="176" fillId="0" borderId="0"/>
    <xf numFmtId="278" fontId="176" fillId="0" borderId="0"/>
    <xf numFmtId="278" fontId="4" fillId="0" borderId="0"/>
    <xf numFmtId="0" fontId="4" fillId="0" borderId="0"/>
    <xf numFmtId="278" fontId="6" fillId="159" borderId="89" applyNumberFormat="0" applyProtection="0">
      <alignment horizontal="center" wrapText="1"/>
    </xf>
    <xf numFmtId="0" fontId="6" fillId="159" borderId="89" applyNumberFormat="0" applyProtection="0">
      <alignment horizontal="center" wrapText="1"/>
    </xf>
    <xf numFmtId="278" fontId="6" fillId="159" borderId="90" applyNumberFormat="0" applyAlignment="0" applyProtection="0">
      <alignment wrapText="1"/>
    </xf>
    <xf numFmtId="0" fontId="6" fillId="159" borderId="90" applyNumberFormat="0" applyAlignment="0" applyProtection="0">
      <alignment wrapText="1"/>
    </xf>
    <xf numFmtId="278" fontId="162" fillId="0" borderId="0" applyNumberFormat="0" applyFill="0" applyBorder="0">
      <alignment horizontal="left" wrapText="1"/>
    </xf>
    <xf numFmtId="278" fontId="6" fillId="0" borderId="0" applyNumberFormat="0" applyFill="0" applyBorder="0">
      <alignment horizontal="center" wrapText="1"/>
    </xf>
    <xf numFmtId="278" fontId="6" fillId="0" borderId="0" applyNumberFormat="0" applyFill="0" applyBorder="0">
      <alignment horizontal="center" wrapText="1"/>
    </xf>
    <xf numFmtId="278" fontId="4" fillId="0" borderId="0" applyNumberFormat="0" applyFont="0" applyAlignment="0" applyProtection="0"/>
    <xf numFmtId="278" fontId="4" fillId="0" borderId="0" applyNumberFormat="0" applyFont="0" applyAlignment="0" applyProtection="0"/>
    <xf numFmtId="278" fontId="37" fillId="19" borderId="5" applyNumberFormat="0" applyAlignment="0" applyProtection="0"/>
    <xf numFmtId="195" fontId="37" fillId="19" borderId="5" applyNumberFormat="0" applyAlignment="0" applyProtection="0"/>
    <xf numFmtId="278" fontId="37" fillId="19" borderId="5" applyNumberFormat="0" applyAlignment="0" applyProtection="0"/>
    <xf numFmtId="0" fontId="339" fillId="166" borderId="101" applyNumberFormat="0" applyAlignment="0" applyProtection="0"/>
    <xf numFmtId="9" fontId="4" fillId="0" borderId="0" applyFont="0" applyFill="0" applyBorder="0" applyAlignment="0" applyProtection="0"/>
    <xf numFmtId="9" fontId="3" fillId="0" borderId="0" applyFont="0" applyFill="0" applyBorder="0" applyAlignment="0" applyProtection="0"/>
    <xf numFmtId="9" fontId="124" fillId="0" borderId="0" applyFont="0" applyFill="0" applyBorder="0" applyAlignment="0" applyProtection="0"/>
    <xf numFmtId="0" fontId="5" fillId="49" borderId="81" applyNumberFormat="0" applyAlignment="0" applyProtection="0"/>
    <xf numFmtId="9" fontId="24" fillId="0" borderId="0" applyFont="0" applyFill="0" applyBorder="0" applyAlignment="0" applyProtection="0"/>
    <xf numFmtId="9" fontId="21" fillId="0" borderId="0" applyFont="0" applyFill="0" applyBorder="0" applyAlignment="0" applyProtection="0"/>
    <xf numFmtId="0" fontId="217" fillId="0" borderId="15"/>
    <xf numFmtId="278" fontId="126" fillId="3" borderId="8">
      <alignment horizontal="center"/>
    </xf>
    <xf numFmtId="0" fontId="126" fillId="3" borderId="8">
      <alignment horizontal="center"/>
    </xf>
    <xf numFmtId="195" fontId="303" fillId="0" borderId="0" applyNumberFormat="0" applyFill="0" applyBorder="0" applyAlignment="0" applyProtection="0"/>
    <xf numFmtId="278" fontId="303" fillId="0" borderId="0" applyNumberFormat="0" applyFill="0" applyBorder="0" applyAlignment="0" applyProtection="0"/>
    <xf numFmtId="278" fontId="303" fillId="0" borderId="0" applyNumberFormat="0" applyFill="0" applyBorder="0" applyAlignment="0" applyProtection="0"/>
    <xf numFmtId="278" fontId="59" fillId="0" borderId="0" applyNumberFormat="0" applyFill="0" applyBorder="0" applyAlignment="0" applyProtection="0"/>
    <xf numFmtId="278" fontId="59" fillId="0" borderId="0" applyNumberFormat="0" applyFill="0" applyBorder="0" applyAlignment="0" applyProtection="0"/>
    <xf numFmtId="278" fontId="60" fillId="0" borderId="0" applyNumberFormat="0" applyFill="0" applyBorder="0" applyAlignment="0" applyProtection="0"/>
    <xf numFmtId="278" fontId="60" fillId="0" borderId="0" applyNumberFormat="0" applyFill="0" applyBorder="0" applyAlignment="0" applyProtection="0"/>
    <xf numFmtId="278" fontId="4" fillId="0" borderId="0" applyNumberFormat="0">
      <alignment wrapText="1"/>
    </xf>
    <xf numFmtId="0" fontId="4" fillId="0" borderId="0" applyNumberFormat="0">
      <alignment wrapText="1"/>
    </xf>
    <xf numFmtId="278" fontId="4" fillId="0" borderId="0" applyNumberFormat="0">
      <alignment wrapText="1"/>
    </xf>
    <xf numFmtId="278" fontId="4" fillId="0" borderId="0" applyNumberFormat="0">
      <alignment wrapText="1"/>
    </xf>
    <xf numFmtId="195" fontId="4" fillId="0" borderId="0" applyNumberFormat="0">
      <alignment wrapText="1"/>
    </xf>
    <xf numFmtId="0" fontId="4" fillId="0" borderId="0" applyNumberFormat="0">
      <alignment wrapText="1"/>
    </xf>
    <xf numFmtId="278" fontId="4" fillId="0" borderId="0" applyNumberFormat="0">
      <alignment wrapText="1"/>
    </xf>
    <xf numFmtId="278" fontId="4" fillId="0" borderId="0" applyNumberFormat="0">
      <alignment wrapText="1"/>
    </xf>
    <xf numFmtId="0" fontId="4" fillId="0" borderId="0" applyNumberFormat="0">
      <alignment wrapText="1"/>
    </xf>
    <xf numFmtId="278" fontId="4" fillId="0" borderId="0" applyNumberFormat="0">
      <alignment wrapText="1"/>
    </xf>
    <xf numFmtId="278" fontId="4" fillId="0" borderId="0" applyNumberFormat="0">
      <alignment wrapText="1"/>
    </xf>
    <xf numFmtId="278" fontId="60" fillId="0" borderId="0" applyNumberFormat="0" applyFill="0" applyBorder="0" applyAlignment="0" applyProtection="0"/>
    <xf numFmtId="0" fontId="170" fillId="0" borderId="0" applyNumberFormat="0" applyFill="0" applyBorder="0" applyAlignment="0" applyProtection="0"/>
    <xf numFmtId="278" fontId="170" fillId="0" borderId="0" applyNumberFormat="0" applyFill="0" applyBorder="0" applyAlignment="0" applyProtection="0"/>
    <xf numFmtId="278" fontId="170" fillId="0" borderId="0" applyNumberFormat="0" applyFill="0" applyBorder="0" applyAlignment="0" applyProtection="0"/>
    <xf numFmtId="278" fontId="130" fillId="0" borderId="0" applyNumberFormat="0" applyFill="0" applyBorder="0" applyAlignment="0" applyProtection="0"/>
    <xf numFmtId="0" fontId="130" fillId="0" borderId="0" applyNumberFormat="0" applyFill="0" applyBorder="0" applyAlignment="0" applyProtection="0"/>
    <xf numFmtId="278" fontId="170" fillId="0" borderId="0" applyNumberFormat="0" applyFill="0" applyBorder="0" applyAlignment="0" applyProtection="0"/>
    <xf numFmtId="278" fontId="170" fillId="0" borderId="0" applyNumberFormat="0" applyFill="0" applyBorder="0" applyAlignment="0" applyProtection="0"/>
    <xf numFmtId="278" fontId="237" fillId="19" borderId="3"/>
    <xf numFmtId="0" fontId="314" fillId="0" borderId="69">
      <protection locked="0"/>
    </xf>
    <xf numFmtId="278" fontId="314" fillId="0" borderId="69">
      <protection locked="0"/>
    </xf>
    <xf numFmtId="278" fontId="314" fillId="0" borderId="69">
      <protection locked="0"/>
    </xf>
    <xf numFmtId="0" fontId="53" fillId="0" borderId="58" applyNumberFormat="0" applyFill="0" applyAlignment="0" applyProtection="0"/>
    <xf numFmtId="278" fontId="53" fillId="0" borderId="58" applyNumberFormat="0" applyFill="0" applyAlignment="0" applyProtection="0"/>
    <xf numFmtId="278" fontId="53" fillId="0" borderId="58" applyNumberFormat="0" applyFill="0" applyAlignment="0" applyProtection="0"/>
    <xf numFmtId="278" fontId="314" fillId="0" borderId="69">
      <protection locked="0"/>
    </xf>
    <xf numFmtId="0" fontId="314" fillId="0" borderId="69">
      <protection locked="0"/>
    </xf>
    <xf numFmtId="0" fontId="314" fillId="0" borderId="69">
      <protection locked="0"/>
    </xf>
    <xf numFmtId="278" fontId="314" fillId="0" borderId="69">
      <protection locked="0"/>
    </xf>
    <xf numFmtId="278" fontId="314" fillId="0" borderId="69">
      <protection locked="0"/>
    </xf>
    <xf numFmtId="0" fontId="314" fillId="0" borderId="69">
      <protection locked="0"/>
    </xf>
    <xf numFmtId="0" fontId="314" fillId="0" borderId="69">
      <protection locked="0"/>
    </xf>
    <xf numFmtId="278" fontId="314" fillId="0" borderId="69">
      <protection locked="0"/>
    </xf>
    <xf numFmtId="278" fontId="314" fillId="0" borderId="69">
      <protection locked="0"/>
    </xf>
    <xf numFmtId="0" fontId="314" fillId="0" borderId="69">
      <protection locked="0"/>
    </xf>
    <xf numFmtId="278" fontId="314" fillId="0" borderId="69">
      <protection locked="0"/>
    </xf>
    <xf numFmtId="0" fontId="314" fillId="0" borderId="69">
      <protection locked="0"/>
    </xf>
    <xf numFmtId="278" fontId="314" fillId="0" borderId="69">
      <protection locked="0"/>
    </xf>
    <xf numFmtId="278" fontId="53" fillId="0" borderId="58" applyNumberFormat="0" applyFill="0" applyAlignment="0" applyProtection="0"/>
    <xf numFmtId="195" fontId="53" fillId="0" borderId="58" applyNumberFormat="0" applyFill="0" applyAlignment="0" applyProtection="0"/>
    <xf numFmtId="0" fontId="314" fillId="0" borderId="69">
      <protection locked="0"/>
    </xf>
    <xf numFmtId="278" fontId="314" fillId="0" borderId="69">
      <protection locked="0"/>
    </xf>
    <xf numFmtId="278" fontId="238" fillId="0" borderId="69">
      <protection locked="0"/>
    </xf>
    <xf numFmtId="278" fontId="98" fillId="0" borderId="53" applyNumberFormat="0" applyFill="0" applyAlignment="0" applyProtection="0"/>
    <xf numFmtId="0" fontId="314" fillId="0" borderId="69">
      <protection locked="0"/>
    </xf>
    <xf numFmtId="278" fontId="314" fillId="0" borderId="69">
      <protection locked="0"/>
    </xf>
    <xf numFmtId="278" fontId="98" fillId="0" borderId="53" applyNumberFormat="0" applyFill="0" applyAlignment="0" applyProtection="0"/>
    <xf numFmtId="0" fontId="98" fillId="0" borderId="53" applyNumberFormat="0" applyFill="0" applyAlignment="0" applyProtection="0"/>
    <xf numFmtId="0" fontId="238" fillId="0" borderId="69">
      <protection locked="0"/>
    </xf>
    <xf numFmtId="278" fontId="238" fillId="0" borderId="69">
      <protection locked="0"/>
    </xf>
    <xf numFmtId="0" fontId="98" fillId="0" borderId="53" applyNumberFormat="0" applyFill="0" applyAlignment="0" applyProtection="0"/>
    <xf numFmtId="278" fontId="98" fillId="0" borderId="53" applyNumberFormat="0" applyFill="0" applyAlignment="0" applyProtection="0"/>
    <xf numFmtId="0" fontId="314" fillId="0" borderId="69">
      <protection locked="0"/>
    </xf>
    <xf numFmtId="278" fontId="314" fillId="0" borderId="69">
      <protection locked="0"/>
    </xf>
    <xf numFmtId="0" fontId="314" fillId="0" borderId="69">
      <protection locked="0"/>
    </xf>
    <xf numFmtId="278" fontId="314" fillId="0" borderId="69">
      <protection locked="0"/>
    </xf>
    <xf numFmtId="0" fontId="314" fillId="0" borderId="69">
      <protection locked="0"/>
    </xf>
    <xf numFmtId="278" fontId="314" fillId="0" borderId="69">
      <protection locked="0"/>
    </xf>
    <xf numFmtId="0" fontId="314" fillId="0" borderId="69">
      <protection locked="0"/>
    </xf>
    <xf numFmtId="278" fontId="314" fillId="0" borderId="69">
      <protection locked="0"/>
    </xf>
    <xf numFmtId="0" fontId="314" fillId="0" borderId="69">
      <protection locked="0"/>
    </xf>
    <xf numFmtId="278" fontId="314" fillId="0" borderId="69">
      <protection locked="0"/>
    </xf>
    <xf numFmtId="0" fontId="238" fillId="0" borderId="69">
      <protection locked="0"/>
    </xf>
    <xf numFmtId="278" fontId="314" fillId="0" borderId="69">
      <protection locked="0"/>
    </xf>
    <xf numFmtId="278" fontId="314" fillId="0" borderId="69">
      <protection locked="0"/>
    </xf>
    <xf numFmtId="0" fontId="314" fillId="0" borderId="69">
      <protection locked="0"/>
    </xf>
    <xf numFmtId="278" fontId="238" fillId="0" borderId="69">
      <protection locked="0"/>
    </xf>
    <xf numFmtId="278" fontId="314" fillId="0" borderId="69">
      <protection locked="0"/>
    </xf>
    <xf numFmtId="0" fontId="238" fillId="0" borderId="69">
      <protection locked="0"/>
    </xf>
    <xf numFmtId="278" fontId="238" fillId="0" borderId="69">
      <protection locked="0"/>
    </xf>
    <xf numFmtId="278" fontId="314" fillId="0" borderId="69">
      <protection locked="0"/>
    </xf>
    <xf numFmtId="0" fontId="238" fillId="0" borderId="69">
      <protection locked="0"/>
    </xf>
    <xf numFmtId="278" fontId="238" fillId="0" borderId="69">
      <protection locked="0"/>
    </xf>
    <xf numFmtId="278" fontId="314" fillId="0" borderId="69">
      <protection locked="0"/>
    </xf>
    <xf numFmtId="278" fontId="314" fillId="0" borderId="69">
      <protection locked="0"/>
    </xf>
    <xf numFmtId="278" fontId="314" fillId="0" borderId="69">
      <protection locked="0"/>
    </xf>
    <xf numFmtId="278" fontId="314" fillId="0" borderId="69">
      <protection locked="0"/>
    </xf>
    <xf numFmtId="0" fontId="238" fillId="0" borderId="69">
      <protection locked="0"/>
    </xf>
    <xf numFmtId="278" fontId="238" fillId="0" borderId="69">
      <protection locked="0"/>
    </xf>
    <xf numFmtId="278" fontId="98" fillId="0" borderId="53" applyNumberFormat="0" applyFill="0" applyAlignment="0" applyProtection="0"/>
    <xf numFmtId="0" fontId="314" fillId="0" borderId="69">
      <protection locked="0"/>
    </xf>
    <xf numFmtId="278" fontId="314" fillId="0" borderId="69">
      <protection locked="0"/>
    </xf>
    <xf numFmtId="278" fontId="98" fillId="0" borderId="53" applyNumberFormat="0" applyFill="0" applyAlignment="0" applyProtection="0"/>
    <xf numFmtId="0" fontId="53" fillId="0" borderId="58" applyNumberFormat="0" applyFill="0" applyAlignment="0" applyProtection="0"/>
    <xf numFmtId="0" fontId="98" fillId="0" borderId="53" applyNumberFormat="0" applyFill="0" applyAlignment="0" applyProtection="0"/>
    <xf numFmtId="278" fontId="53" fillId="0" borderId="58" applyNumberFormat="0" applyFill="0" applyAlignment="0" applyProtection="0"/>
    <xf numFmtId="0" fontId="98" fillId="0" borderId="53" applyNumberFormat="0" applyFill="0" applyAlignment="0" applyProtection="0"/>
    <xf numFmtId="278" fontId="98" fillId="0" borderId="53" applyNumberFormat="0" applyFill="0" applyAlignment="0" applyProtection="0"/>
    <xf numFmtId="0" fontId="314" fillId="0" borderId="69">
      <protection locked="0"/>
    </xf>
    <xf numFmtId="278" fontId="314" fillId="0" borderId="69">
      <protection locked="0"/>
    </xf>
    <xf numFmtId="0" fontId="53" fillId="0" borderId="58" applyNumberFormat="0" applyFill="0" applyAlignment="0" applyProtection="0"/>
    <xf numFmtId="278" fontId="53" fillId="0" borderId="58" applyNumberFormat="0" applyFill="0" applyAlignment="0" applyProtection="0"/>
    <xf numFmtId="278" fontId="53" fillId="0" borderId="58" applyNumberFormat="0" applyFill="0" applyAlignment="0" applyProtection="0"/>
    <xf numFmtId="0" fontId="53" fillId="0" borderId="58" applyNumberFormat="0" applyFill="0" applyAlignment="0" applyProtection="0"/>
    <xf numFmtId="278" fontId="98" fillId="0" borderId="53" applyNumberFormat="0" applyFill="0" applyAlignment="0" applyProtection="0"/>
    <xf numFmtId="0" fontId="314" fillId="0" borderId="69">
      <protection locked="0"/>
    </xf>
    <xf numFmtId="278" fontId="314" fillId="0" borderId="69">
      <protection locked="0"/>
    </xf>
    <xf numFmtId="278" fontId="98" fillId="0" borderId="53" applyNumberFormat="0" applyFill="0" applyAlignment="0" applyProtection="0"/>
    <xf numFmtId="0" fontId="53" fillId="0" borderId="58" applyNumberFormat="0" applyFill="0" applyAlignment="0" applyProtection="0"/>
    <xf numFmtId="0" fontId="98" fillId="0" borderId="53" applyNumberFormat="0" applyFill="0" applyAlignment="0" applyProtection="0"/>
    <xf numFmtId="278" fontId="98" fillId="0" borderId="53" applyNumberFormat="0" applyFill="0" applyAlignment="0" applyProtection="0"/>
    <xf numFmtId="0" fontId="53" fillId="0" borderId="58" applyNumberFormat="0" applyFill="0" applyAlignment="0" applyProtection="0"/>
    <xf numFmtId="278" fontId="238" fillId="0" borderId="69">
      <protection locked="0"/>
    </xf>
    <xf numFmtId="278" fontId="238" fillId="0" borderId="69">
      <protection locked="0"/>
    </xf>
    <xf numFmtId="278" fontId="98" fillId="0" borderId="53" applyNumberFormat="0" applyFill="0" applyAlignment="0" applyProtection="0"/>
    <xf numFmtId="0" fontId="314" fillId="0" borderId="69">
      <protection locked="0"/>
    </xf>
    <xf numFmtId="278" fontId="314" fillId="0" borderId="69">
      <protection locked="0"/>
    </xf>
    <xf numFmtId="278" fontId="314" fillId="0" borderId="69">
      <protection locked="0"/>
    </xf>
    <xf numFmtId="0" fontId="226" fillId="0" borderId="15"/>
    <xf numFmtId="278" fontId="98" fillId="0" borderId="53" applyNumberFormat="0" applyFill="0" applyAlignment="0" applyProtection="0"/>
    <xf numFmtId="278" fontId="98" fillId="0" borderId="53" applyNumberFormat="0" applyFill="0" applyAlignment="0" applyProtection="0"/>
    <xf numFmtId="278" fontId="98" fillId="0" borderId="53" applyNumberFormat="0" applyFill="0" applyAlignment="0" applyProtection="0"/>
    <xf numFmtId="278" fontId="75" fillId="3" borderId="8"/>
    <xf numFmtId="0" fontId="75" fillId="3" borderId="8"/>
    <xf numFmtId="278" fontId="31" fillId="20" borderId="5" applyNumberFormat="0" applyAlignment="0" applyProtection="0"/>
    <xf numFmtId="278" fontId="31" fillId="20" borderId="5" applyNumberFormat="0" applyAlignment="0" applyProtection="0"/>
    <xf numFmtId="278" fontId="184" fillId="92" borderId="65" applyNumberFormat="0" applyAlignment="0"/>
    <xf numFmtId="0" fontId="184" fillId="92" borderId="65" applyNumberFormat="0" applyAlignment="0"/>
    <xf numFmtId="278" fontId="184" fillId="92" borderId="65" applyNumberFormat="0" applyAlignment="0"/>
    <xf numFmtId="278" fontId="184" fillId="92" borderId="65" applyNumberFormat="0" applyAlignment="0"/>
    <xf numFmtId="278" fontId="185" fillId="93" borderId="65" applyNumberFormat="0" applyFont="0" applyAlignment="0"/>
    <xf numFmtId="0" fontId="185" fillId="93" borderId="65" applyNumberFormat="0" applyFont="0" applyAlignment="0"/>
    <xf numFmtId="278" fontId="185" fillId="93" borderId="65" applyNumberFormat="0" applyFont="0" applyAlignment="0"/>
    <xf numFmtId="278" fontId="185" fillId="93" borderId="65" applyNumberFormat="0" applyFont="0" applyAlignment="0"/>
    <xf numFmtId="278" fontId="186" fillId="3" borderId="0" applyNumberFormat="0" applyFont="0" applyAlignment="0"/>
    <xf numFmtId="278" fontId="186" fillId="3" borderId="0" applyNumberFormat="0" applyFont="0" applyAlignment="0"/>
    <xf numFmtId="293" fontId="4" fillId="0" borderId="0" applyFont="0" applyFill="0" applyBorder="0" applyAlignment="0" applyProtection="0"/>
    <xf numFmtId="278" fontId="31" fillId="20" borderId="5" applyNumberFormat="0" applyAlignment="0" applyProtection="0"/>
    <xf numFmtId="278" fontId="98" fillId="0" borderId="53" applyNumberFormat="0" applyFill="0" applyAlignment="0" applyProtection="0"/>
    <xf numFmtId="278" fontId="31" fillId="20" borderId="5" applyNumberFormat="0" applyAlignment="0" applyProtection="0"/>
    <xf numFmtId="278" fontId="37" fillId="19" borderId="5" applyNumberFormat="0" applyAlignment="0" applyProtection="0"/>
    <xf numFmtId="278" fontId="81" fillId="19" borderId="26" applyNumberFormat="0" applyAlignment="0" applyProtection="0"/>
    <xf numFmtId="278" fontId="59" fillId="0" borderId="0" applyNumberFormat="0" applyFill="0" applyBorder="0" applyAlignment="0" applyProtection="0"/>
    <xf numFmtId="0" fontId="266" fillId="0" borderId="0" applyNumberFormat="0" applyFill="0" applyBorder="0" applyAlignment="0" applyProtection="0"/>
    <xf numFmtId="278" fontId="266" fillId="0" borderId="0" applyNumberFormat="0" applyFill="0" applyBorder="0" applyAlignment="0" applyProtection="0"/>
    <xf numFmtId="278" fontId="266" fillId="0" borderId="0" applyNumberFormat="0" applyFill="0" applyBorder="0" applyAlignment="0" applyProtection="0"/>
    <xf numFmtId="278" fontId="60" fillId="0" borderId="0" applyNumberFormat="0" applyFill="0" applyBorder="0" applyAlignment="0" applyProtection="0"/>
    <xf numFmtId="278" fontId="134" fillId="0" borderId="0" applyNumberFormat="0" applyFill="0" applyBorder="0" applyAlignment="0" applyProtection="0"/>
    <xf numFmtId="195" fontId="134" fillId="0" borderId="0" applyNumberFormat="0" applyFill="0" applyBorder="0" applyAlignment="0" applyProtection="0"/>
    <xf numFmtId="278" fontId="134" fillId="0" borderId="0" applyNumberFormat="0" applyFill="0" applyBorder="0" applyAlignment="0" applyProtection="0"/>
    <xf numFmtId="0" fontId="134" fillId="0" borderId="0" applyNumberFormat="0" applyFill="0" applyBorder="0" applyAlignment="0" applyProtection="0"/>
    <xf numFmtId="0" fontId="60" fillId="0" borderId="0" applyNumberFormat="0" applyFill="0" applyBorder="0" applyAlignment="0" applyProtection="0"/>
    <xf numFmtId="278" fontId="60" fillId="0" borderId="0" applyNumberFormat="0" applyFill="0" applyBorder="0" applyAlignment="0" applyProtection="0"/>
    <xf numFmtId="278" fontId="266" fillId="0" borderId="0" applyNumberFormat="0" applyFill="0" applyBorder="0" applyAlignment="0" applyProtection="0"/>
    <xf numFmtId="195" fontId="266" fillId="0" borderId="0" applyNumberFormat="0" applyFill="0" applyBorder="0" applyAlignment="0" applyProtection="0"/>
    <xf numFmtId="278" fontId="60" fillId="0" borderId="0" applyNumberFormat="0" applyFill="0" applyBorder="0" applyAlignment="0" applyProtection="0"/>
    <xf numFmtId="0" fontId="26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278" fontId="60" fillId="0" borderId="0" applyNumberFormat="0" applyFill="0" applyBorder="0" applyAlignment="0" applyProtection="0"/>
    <xf numFmtId="278" fontId="134" fillId="0" borderId="0" applyNumberFormat="0" applyFill="0" applyBorder="0" applyAlignment="0" applyProtection="0"/>
    <xf numFmtId="0" fontId="266" fillId="0" borderId="0" applyNumberFormat="0" applyFill="0" applyBorder="0" applyAlignment="0" applyProtection="0"/>
    <xf numFmtId="278" fontId="266" fillId="0" borderId="0" applyNumberFormat="0" applyFill="0" applyBorder="0" applyAlignment="0" applyProtection="0"/>
    <xf numFmtId="278" fontId="134" fillId="0" borderId="0" applyNumberFormat="0" applyFill="0" applyBorder="0" applyAlignment="0" applyProtection="0"/>
    <xf numFmtId="195" fontId="134" fillId="0" borderId="0" applyNumberFormat="0" applyFill="0" applyBorder="0" applyAlignment="0" applyProtection="0"/>
    <xf numFmtId="0" fontId="266" fillId="0" borderId="0" applyNumberFormat="0" applyFill="0" applyBorder="0" applyAlignment="0" applyProtection="0"/>
    <xf numFmtId="278" fontId="266" fillId="0" borderId="0" applyNumberFormat="0" applyFill="0" applyBorder="0" applyAlignment="0" applyProtection="0"/>
    <xf numFmtId="0" fontId="266" fillId="0" borderId="0" applyNumberFormat="0" applyFill="0" applyBorder="0" applyAlignment="0" applyProtection="0"/>
    <xf numFmtId="0" fontId="134" fillId="0" borderId="0" applyNumberFormat="0" applyFill="0" applyBorder="0" applyAlignment="0" applyProtection="0"/>
    <xf numFmtId="0" fontId="266" fillId="0" borderId="0" applyNumberFormat="0" applyFill="0" applyBorder="0" applyAlignment="0" applyProtection="0"/>
    <xf numFmtId="278" fontId="266" fillId="0" borderId="0" applyNumberFormat="0" applyFill="0" applyBorder="0" applyAlignment="0" applyProtection="0"/>
    <xf numFmtId="0" fontId="266" fillId="0" borderId="0" applyNumberFormat="0" applyFill="0" applyBorder="0" applyAlignment="0" applyProtection="0"/>
    <xf numFmtId="278" fontId="266" fillId="0" borderId="0" applyNumberFormat="0" applyFill="0" applyBorder="0" applyAlignment="0" applyProtection="0"/>
    <xf numFmtId="0" fontId="266" fillId="0" borderId="0" applyNumberFormat="0" applyFill="0" applyBorder="0" applyAlignment="0" applyProtection="0"/>
    <xf numFmtId="278" fontId="266" fillId="0" borderId="0" applyNumberFormat="0" applyFill="0" applyBorder="0" applyAlignment="0" applyProtection="0"/>
    <xf numFmtId="1" fontId="4" fillId="0" borderId="0">
      <alignment horizontal="center"/>
    </xf>
    <xf numFmtId="278" fontId="49" fillId="42" borderId="41" applyNumberFormat="0" applyProtection="0">
      <alignment horizontal="left" vertical="top" indent="1"/>
    </xf>
    <xf numFmtId="251" fontId="218" fillId="0" borderId="62" applyFont="0" applyFill="0" applyBorder="0" applyAlignment="0">
      <alignment horizontal="centerContinuous"/>
    </xf>
    <xf numFmtId="252" fontId="239" fillId="0" borderId="62" applyFont="0" applyFill="0" applyBorder="0" applyAlignment="0">
      <alignment horizontal="centerContinuous"/>
    </xf>
    <xf numFmtId="278" fontId="29" fillId="16" borderId="0" applyNumberFormat="0" applyBorder="0" applyAlignment="0" applyProtection="0"/>
    <xf numFmtId="278" fontId="23" fillId="24" borderId="0" applyNumberFormat="0" applyBorder="0" applyAlignment="0" applyProtection="0"/>
    <xf numFmtId="278" fontId="23" fillId="28" borderId="0" applyNumberFormat="0" applyBorder="0" applyAlignment="0" applyProtection="0"/>
    <xf numFmtId="278" fontId="23" fillId="18" borderId="0" applyNumberFormat="0" applyBorder="0" applyAlignment="0" applyProtection="0"/>
    <xf numFmtId="278" fontId="23" fillId="32" borderId="0" applyNumberFormat="0" applyBorder="0" applyAlignment="0" applyProtection="0"/>
    <xf numFmtId="278" fontId="23" fillId="33" borderId="0" applyNumberFormat="0" applyBorder="0" applyAlignment="0" applyProtection="0"/>
    <xf numFmtId="278" fontId="23" fillId="36" borderId="0" applyNumberFormat="0" applyBorder="0" applyAlignment="0" applyProtection="0"/>
    <xf numFmtId="0" fontId="241" fillId="20" borderId="5" applyNumberFormat="0" applyAlignment="0" applyProtection="0"/>
    <xf numFmtId="0" fontId="242" fillId="19" borderId="26" applyNumberFormat="0" applyAlignment="0" applyProtection="0"/>
    <xf numFmtId="0" fontId="243" fillId="19" borderId="5" applyNumberFormat="0" applyAlignment="0" applyProtection="0"/>
    <xf numFmtId="0" fontId="247" fillId="0" borderId="53" applyNumberFormat="0" applyFill="0" applyAlignment="0" applyProtection="0"/>
    <xf numFmtId="0" fontId="188" fillId="13" borderId="17" applyNumberFormat="0" applyFon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278" fontId="68" fillId="0" borderId="21" applyNumberFormat="0" applyAlignment="0" applyProtection="0">
      <alignment horizontal="left" vertical="center"/>
    </xf>
    <xf numFmtId="278" fontId="68" fillId="0" borderId="21" applyNumberFormat="0" applyAlignment="0" applyProtection="0">
      <alignment horizontal="left" vertical="center"/>
    </xf>
    <xf numFmtId="278" fontId="68" fillId="0" borderId="21" applyNumberFormat="0" applyAlignment="0" applyProtection="0">
      <alignment horizontal="left" vertical="center"/>
    </xf>
    <xf numFmtId="0" fontId="68" fillId="0" borderId="21" applyNumberFormat="0" applyAlignment="0" applyProtection="0">
      <alignment horizontal="left" vertical="center"/>
    </xf>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9" fillId="2"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9" fillId="2"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278" fontId="3" fillId="0" borderId="0"/>
    <xf numFmtId="0" fontId="3" fillId="0" borderId="0"/>
    <xf numFmtId="278"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278"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278" fontId="3" fillId="0" borderId="0"/>
    <xf numFmtId="0" fontId="3" fillId="0" borderId="0"/>
    <xf numFmtId="278"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278"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278" fontId="3" fillId="0" borderId="0"/>
    <xf numFmtId="0" fontId="3" fillId="0" borderId="0"/>
    <xf numFmtId="278"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278" fontId="3" fillId="0" borderId="0"/>
    <xf numFmtId="0" fontId="3" fillId="0" borderId="0"/>
    <xf numFmtId="278" fontId="3" fillId="0" borderId="0"/>
    <xf numFmtId="0" fontId="3" fillId="0" borderId="0"/>
    <xf numFmtId="278"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278" fontId="3" fillId="0" borderId="0"/>
    <xf numFmtId="0" fontId="3" fillId="0" borderId="0"/>
    <xf numFmtId="278" fontId="3" fillId="0" borderId="0"/>
    <xf numFmtId="0" fontId="3" fillId="0" borderId="0"/>
    <xf numFmtId="278" fontId="3" fillId="0" borderId="0"/>
    <xf numFmtId="0" fontId="3" fillId="0" borderId="0"/>
    <xf numFmtId="278"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9" fontId="3" fillId="0" borderId="0" applyFont="0" applyFill="0" applyBorder="0" applyAlignment="0" applyProtection="0"/>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0" fillId="64" borderId="42" applyNumberFormat="0" applyProtection="0">
      <alignment horizontal="left" vertical="center" indent="1"/>
    </xf>
    <xf numFmtId="4" fontId="100" fillId="64" borderId="42" applyNumberFormat="0" applyProtection="0">
      <alignment horizontal="left" vertical="center" indent="1"/>
    </xf>
    <xf numFmtId="4" fontId="100" fillId="6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0" fillId="64" borderId="42" applyNumberFormat="0" applyProtection="0">
      <alignment horizontal="left" vertical="center" indent="1"/>
    </xf>
    <xf numFmtId="4" fontId="100" fillId="64" borderId="42" applyNumberFormat="0" applyProtection="0">
      <alignment horizontal="left" vertical="center" indent="1"/>
    </xf>
    <xf numFmtId="4" fontId="100" fillId="64" borderId="42" applyNumberFormat="0" applyProtection="0">
      <alignment horizontal="left" vertical="center" indent="1"/>
    </xf>
    <xf numFmtId="4" fontId="100" fillId="64" borderId="42" applyNumberFormat="0" applyProtection="0">
      <alignment horizontal="left" vertical="center" indent="1"/>
    </xf>
    <xf numFmtId="4" fontId="100" fillId="64" borderId="42" applyNumberFormat="0" applyProtection="0">
      <alignment horizontal="left" vertical="center" indent="1"/>
    </xf>
    <xf numFmtId="4" fontId="100" fillId="64" borderId="42" applyNumberFormat="0" applyProtection="0">
      <alignment horizontal="left" vertical="center" indent="1"/>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195" fontId="49" fillId="14" borderId="78" applyNumberFormat="0">
      <protection locked="0"/>
    </xf>
    <xf numFmtId="195" fontId="49" fillId="14" borderId="78" applyNumberFormat="0">
      <protection locked="0"/>
    </xf>
    <xf numFmtId="195"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195" fontId="49" fillId="14" borderId="78" applyNumberFormat="0">
      <protection locked="0"/>
    </xf>
    <xf numFmtId="195" fontId="49" fillId="14" borderId="78" applyNumberFormat="0">
      <protection locked="0"/>
    </xf>
    <xf numFmtId="195" fontId="49" fillId="14" borderId="78" applyNumberFormat="0">
      <protection locked="0"/>
    </xf>
    <xf numFmtId="195" fontId="49" fillId="14" borderId="78" applyNumberFormat="0">
      <protection locked="0"/>
    </xf>
    <xf numFmtId="195" fontId="49" fillId="14" borderId="78" applyNumberFormat="0">
      <protection locked="0"/>
    </xf>
    <xf numFmtId="195"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6" fillId="159" borderId="89" applyNumberFormat="0" applyProtection="0">
      <alignment horizontal="center" wrapText="1"/>
    </xf>
    <xf numFmtId="278" fontId="6" fillId="159" borderId="89" applyNumberFormat="0" applyProtection="0">
      <alignment horizontal="center" wrapText="1"/>
    </xf>
    <xf numFmtId="278" fontId="6" fillId="159" borderId="89" applyNumberFormat="0" applyProtection="0">
      <alignment horizontal="center" wrapText="1"/>
    </xf>
    <xf numFmtId="0" fontId="6" fillId="159" borderId="89" applyNumberFormat="0" applyProtection="0">
      <alignment horizontal="center" wrapText="1"/>
    </xf>
    <xf numFmtId="0" fontId="6" fillId="159" borderId="89" applyNumberFormat="0" applyProtection="0">
      <alignment horizontal="center" wrapText="1"/>
    </xf>
    <xf numFmtId="0" fontId="6" fillId="159" borderId="89" applyNumberFormat="0" applyProtection="0">
      <alignment horizontal="center" wrapText="1"/>
    </xf>
    <xf numFmtId="0" fontId="6" fillId="159" borderId="89" applyNumberFormat="0" applyProtection="0">
      <alignment horizontal="center" wrapText="1"/>
    </xf>
    <xf numFmtId="0" fontId="6" fillId="159" borderId="89" applyNumberFormat="0" applyProtection="0">
      <alignment horizontal="center" wrapText="1"/>
    </xf>
    <xf numFmtId="0" fontId="6" fillId="159" borderId="89" applyNumberFormat="0" applyProtection="0">
      <alignment horizontal="center" wrapText="1"/>
    </xf>
    <xf numFmtId="278" fontId="6" fillId="159" borderId="90" applyNumberFormat="0" applyAlignment="0" applyProtection="0">
      <alignment wrapText="1"/>
    </xf>
    <xf numFmtId="278" fontId="6" fillId="159" borderId="90" applyNumberFormat="0" applyAlignment="0" applyProtection="0">
      <alignment wrapText="1"/>
    </xf>
    <xf numFmtId="278" fontId="6" fillId="159" borderId="90" applyNumberFormat="0" applyAlignment="0" applyProtection="0">
      <alignment wrapText="1"/>
    </xf>
    <xf numFmtId="0" fontId="6" fillId="159" borderId="90" applyNumberFormat="0" applyAlignment="0" applyProtection="0">
      <alignment wrapText="1"/>
    </xf>
    <xf numFmtId="0" fontId="6" fillId="159" borderId="90" applyNumberFormat="0" applyAlignment="0" applyProtection="0">
      <alignment wrapText="1"/>
    </xf>
    <xf numFmtId="0" fontId="6" fillId="159" borderId="90" applyNumberFormat="0" applyAlignment="0" applyProtection="0">
      <alignment wrapText="1"/>
    </xf>
    <xf numFmtId="0" fontId="6" fillId="159" borderId="90" applyNumberFormat="0" applyAlignment="0" applyProtection="0">
      <alignment wrapText="1"/>
    </xf>
    <xf numFmtId="0" fontId="6" fillId="159" borderId="90" applyNumberFormat="0" applyAlignment="0" applyProtection="0">
      <alignment wrapText="1"/>
    </xf>
    <xf numFmtId="0" fontId="6" fillId="159" borderId="90" applyNumberFormat="0" applyAlignment="0" applyProtection="0">
      <alignment wrapText="1"/>
    </xf>
    <xf numFmtId="9" fontId="3" fillId="0" borderId="0" applyFont="0" applyFill="0" applyBorder="0" applyAlignment="0" applyProtection="0"/>
    <xf numFmtId="9" fontId="3" fillId="0" borderId="0" applyFont="0" applyFill="0" applyBorder="0" applyAlignment="0" applyProtection="0"/>
    <xf numFmtId="168" fontId="3" fillId="0" borderId="0" applyFont="0" applyFill="0" applyBorder="0" applyAlignment="0" applyProtection="0"/>
    <xf numFmtId="175" fontId="4" fillId="0" borderId="0"/>
    <xf numFmtId="175" fontId="4" fillId="0" borderId="0"/>
    <xf numFmtId="175" fontId="4" fillId="0" borderId="0"/>
    <xf numFmtId="175" fontId="4" fillId="0" borderId="0"/>
    <xf numFmtId="0" fontId="20" fillId="0" borderId="0"/>
    <xf numFmtId="175" fontId="4" fillId="0" borderId="0"/>
    <xf numFmtId="0" fontId="51" fillId="0" borderId="0"/>
    <xf numFmtId="0" fontId="4" fillId="0" borderId="0"/>
    <xf numFmtId="0" fontId="4" fillId="0" borderId="0"/>
    <xf numFmtId="0" fontId="4" fillId="0" borderId="0"/>
    <xf numFmtId="0" fontId="4" fillId="0" borderId="0"/>
    <xf numFmtId="1" fontId="180" fillId="90" borderId="61" applyNumberFormat="0" applyBorder="0" applyAlignment="0">
      <alignment horizontal="centerContinuous" vertical="center"/>
      <protection locked="0"/>
    </xf>
    <xf numFmtId="1" fontId="180" fillId="90" borderId="61" applyNumberFormat="0" applyBorder="0" applyAlignment="0">
      <alignment horizontal="centerContinuous" vertical="center"/>
      <protection locked="0"/>
    </xf>
    <xf numFmtId="0" fontId="4" fillId="0" borderId="0"/>
    <xf numFmtId="0" fontId="4" fillId="0" borderId="0"/>
    <xf numFmtId="0" fontId="4" fillId="0" borderId="0"/>
    <xf numFmtId="0" fontId="4" fillId="0" borderId="0"/>
    <xf numFmtId="0" fontId="51" fillId="0" borderId="0"/>
    <xf numFmtId="175" fontId="4" fillId="0" borderId="0"/>
    <xf numFmtId="0" fontId="20" fillId="0" borderId="0"/>
    <xf numFmtId="175" fontId="4" fillId="0" borderId="0"/>
    <xf numFmtId="175" fontId="4" fillId="0" borderId="0"/>
    <xf numFmtId="175" fontId="4" fillId="0" borderId="0"/>
    <xf numFmtId="175" fontId="4" fillId="0" borderId="0"/>
    <xf numFmtId="0" fontId="35" fillId="51" borderId="41" applyNumberFormat="0" applyProtection="0">
      <alignment horizontal="left" vertical="top" indent="1"/>
    </xf>
    <xf numFmtId="0" fontId="96" fillId="3" borderId="33" applyProtection="0">
      <alignment horizontal="centerContinuous"/>
      <protection locked="0"/>
    </xf>
    <xf numFmtId="0" fontId="96" fillId="3" borderId="33" applyProtection="0">
      <alignment horizontal="centerContinuous"/>
      <protection locked="0"/>
    </xf>
    <xf numFmtId="0" fontId="4" fillId="0" borderId="0"/>
    <xf numFmtId="4" fontId="66" fillId="11" borderId="66" applyNumberFormat="0" applyProtection="0">
      <alignment horizontal="right" vertical="center"/>
    </xf>
    <xf numFmtId="0" fontId="168" fillId="35" borderId="66" applyNumberFormat="0" applyAlignment="0" applyProtection="0"/>
    <xf numFmtId="0" fontId="25" fillId="105" borderId="0" applyNumberFormat="0" applyBorder="0" applyAlignment="0" applyProtection="0"/>
    <xf numFmtId="0" fontId="168" fillId="35" borderId="66" applyNumberFormat="0" applyAlignment="0" applyProtection="0"/>
    <xf numFmtId="0" fontId="4" fillId="13" borderId="17" applyNumberFormat="0" applyFont="0" applyAlignment="0" applyProtection="0"/>
    <xf numFmtId="278" fontId="45" fillId="3" borderId="38" applyProtection="0">
      <alignment horizontal="center" wrapText="1"/>
      <protection locked="0"/>
    </xf>
    <xf numFmtId="278" fontId="49" fillId="17" borderId="41" applyNumberFormat="0" applyProtection="0">
      <alignment horizontal="left" vertical="top" indent="1"/>
    </xf>
    <xf numFmtId="195" fontId="4" fillId="61" borderId="41" applyNumberFormat="0" applyProtection="0">
      <alignment horizontal="left" vertical="center" indent="1"/>
    </xf>
    <xf numFmtId="4" fontId="66" fillId="0" borderId="66" applyNumberFormat="0" applyProtection="0">
      <alignment horizontal="left" vertical="center" indent="1"/>
    </xf>
    <xf numFmtId="0" fontId="45" fillId="3" borderId="38" applyProtection="0">
      <alignment horizontal="center" wrapText="1"/>
      <protection locked="0"/>
    </xf>
    <xf numFmtId="4" fontId="66" fillId="0" borderId="66" applyNumberFormat="0" applyProtection="0">
      <alignment horizontal="right" vertical="center"/>
    </xf>
    <xf numFmtId="0" fontId="45" fillId="3" borderId="38" applyProtection="0">
      <alignment horizontal="center" wrapText="1"/>
      <protection locked="0"/>
    </xf>
    <xf numFmtId="0" fontId="4" fillId="13" borderId="17" applyNumberFormat="0" applyFont="0" applyAlignment="0" applyProtection="0"/>
    <xf numFmtId="0" fontId="4" fillId="0" borderId="0"/>
    <xf numFmtId="0" fontId="45" fillId="3" borderId="38" applyProtection="0">
      <alignment horizontal="center" wrapText="1"/>
      <protection locked="0"/>
    </xf>
    <xf numFmtId="0" fontId="4" fillId="0" borderId="0"/>
    <xf numFmtId="278" fontId="4" fillId="17" borderId="41" applyNumberFormat="0" applyProtection="0">
      <alignment horizontal="left" vertical="center" indent="1"/>
    </xf>
    <xf numFmtId="4" fontId="66" fillId="55" borderId="66" applyNumberFormat="0" applyProtection="0">
      <alignment horizontal="right" vertical="center"/>
    </xf>
    <xf numFmtId="0" fontId="96" fillId="3" borderId="33" applyProtection="0">
      <alignment horizontal="centerContinuous"/>
      <protection locked="0"/>
    </xf>
    <xf numFmtId="4" fontId="173" fillId="120" borderId="41" applyNumberFormat="0" applyProtection="0">
      <alignment horizontal="right" vertical="center"/>
    </xf>
    <xf numFmtId="0" fontId="45" fillId="3" borderId="38" applyProtection="0">
      <alignment horizontal="center" wrapText="1"/>
      <protection locked="0"/>
    </xf>
    <xf numFmtId="225" fontId="210" fillId="0" borderId="0">
      <protection locked="0"/>
    </xf>
    <xf numFmtId="0" fontId="21" fillId="13" borderId="17" applyNumberFormat="0" applyFont="0" applyAlignment="0" applyProtection="0"/>
    <xf numFmtId="278" fontId="49" fillId="17" borderId="41" applyNumberFormat="0" applyProtection="0">
      <alignment horizontal="left" vertical="top" indent="1"/>
    </xf>
    <xf numFmtId="0" fontId="25" fillId="80" borderId="0" applyNumberFormat="0" applyBorder="0" applyAlignment="0" applyProtection="0"/>
    <xf numFmtId="0" fontId="49" fillId="34" borderId="66" applyNumberFormat="0" applyFont="0" applyAlignment="0" applyProtection="0"/>
    <xf numFmtId="195" fontId="49" fillId="17" borderId="41" applyNumberFormat="0" applyProtection="0">
      <alignment horizontal="left" vertical="top" indent="1"/>
    </xf>
    <xf numFmtId="278" fontId="4" fillId="17" borderId="41" applyNumberFormat="0" applyProtection="0">
      <alignment horizontal="left" vertical="top" indent="1"/>
    </xf>
    <xf numFmtId="0" fontId="226" fillId="74" borderId="15"/>
    <xf numFmtId="0" fontId="49" fillId="2" borderId="0"/>
    <xf numFmtId="0" fontId="49" fillId="17" borderId="41" applyNumberFormat="0" applyProtection="0">
      <alignment horizontal="left" vertical="top" indent="1"/>
    </xf>
    <xf numFmtId="0" fontId="4" fillId="0" borderId="0"/>
    <xf numFmtId="4" fontId="66" fillId="42" borderId="15" applyNumberFormat="0" applyProtection="0">
      <alignment horizontal="left" vertical="center" indent="1"/>
    </xf>
    <xf numFmtId="278" fontId="4" fillId="13" borderId="17" applyNumberFormat="0" applyFont="0" applyAlignment="0" applyProtection="0"/>
    <xf numFmtId="1" fontId="180" fillId="90" borderId="61" applyNumberFormat="0" applyBorder="0" applyAlignment="0">
      <alignment horizontal="centerContinuous" vertical="center"/>
      <protection locked="0"/>
    </xf>
    <xf numFmtId="0" fontId="20" fillId="0" borderId="0"/>
    <xf numFmtId="278" fontId="49" fillId="2" borderId="0"/>
    <xf numFmtId="4" fontId="173" fillId="39" borderId="41" applyNumberFormat="0" applyProtection="0">
      <alignment horizontal="right" vertical="center"/>
    </xf>
    <xf numFmtId="0" fontId="49" fillId="2" borderId="0"/>
    <xf numFmtId="0" fontId="49" fillId="2" borderId="0"/>
    <xf numFmtId="0" fontId="168" fillId="35" borderId="5" applyNumberFormat="0" applyAlignment="0" applyProtection="0"/>
    <xf numFmtId="278" fontId="168" fillId="35" borderId="5" applyNumberFormat="0" applyAlignment="0" applyProtection="0"/>
    <xf numFmtId="4" fontId="265" fillId="14" borderId="66" applyNumberFormat="0" applyProtection="0">
      <alignment horizontal="right" vertical="center"/>
    </xf>
    <xf numFmtId="0" fontId="4" fillId="17" borderId="41" applyNumberFormat="0" applyProtection="0">
      <alignment horizontal="left" vertical="top" indent="1"/>
    </xf>
    <xf numFmtId="0" fontId="96" fillId="3" borderId="33" applyProtection="0">
      <alignment horizontal="centerContinuous"/>
      <protection locked="0"/>
    </xf>
    <xf numFmtId="278" fontId="54" fillId="3" borderId="14">
      <alignment horizontal="center" vertical="center"/>
    </xf>
    <xf numFmtId="0" fontId="96" fillId="3" borderId="33" applyProtection="0">
      <alignment horizontal="centerContinuous"/>
      <protection locked="0"/>
    </xf>
    <xf numFmtId="4" fontId="66" fillId="62" borderId="66" applyNumberFormat="0" applyProtection="0">
      <alignment horizontal="right" vertical="center"/>
    </xf>
    <xf numFmtId="278" fontId="4" fillId="65" borderId="41" applyNumberFormat="0" applyProtection="0">
      <alignment horizontal="left" vertical="top" indent="1"/>
    </xf>
    <xf numFmtId="0" fontId="96" fillId="3" borderId="33" applyProtection="0">
      <alignment horizontal="centerContinuous"/>
      <protection locked="0"/>
    </xf>
    <xf numFmtId="0" fontId="31" fillId="20" borderId="5" applyNumberFormat="0" applyAlignment="0" applyProtection="0"/>
    <xf numFmtId="4" fontId="27" fillId="17" borderId="15" applyNumberFormat="0" applyProtection="0">
      <alignment horizontal="left" vertical="center" indent="1"/>
    </xf>
    <xf numFmtId="0" fontId="89" fillId="3" borderId="31"/>
    <xf numFmtId="0" fontId="96" fillId="3" borderId="33" applyProtection="0">
      <alignment horizontal="centerContinuous"/>
      <protection locked="0"/>
    </xf>
    <xf numFmtId="0" fontId="3" fillId="0" borderId="0"/>
    <xf numFmtId="189" fontId="77" fillId="3" borderId="8">
      <alignment horizontal="right"/>
      <protection hidden="1"/>
    </xf>
    <xf numFmtId="0" fontId="96" fillId="3" borderId="33" applyProtection="0">
      <alignment horizontal="centerContinuous"/>
      <protection locked="0"/>
    </xf>
    <xf numFmtId="0" fontId="3" fillId="0" borderId="0"/>
    <xf numFmtId="0" fontId="96" fillId="3" borderId="33" applyProtection="0">
      <alignment horizontal="centerContinuous"/>
      <protection locked="0"/>
    </xf>
    <xf numFmtId="0" fontId="45" fillId="3" borderId="38" applyProtection="0">
      <alignment horizontal="center" wrapText="1"/>
      <protection locked="0"/>
    </xf>
    <xf numFmtId="0" fontId="49" fillId="2" borderId="0"/>
    <xf numFmtId="0" fontId="4" fillId="0" borderId="0"/>
    <xf numFmtId="0" fontId="45" fillId="3" borderId="38" applyProtection="0">
      <alignment horizontal="center" wrapText="1"/>
      <protection locked="0"/>
    </xf>
    <xf numFmtId="0" fontId="96" fillId="3" borderId="33" applyProtection="0">
      <alignment horizontal="centerContinuous"/>
      <protection locked="0"/>
    </xf>
    <xf numFmtId="0" fontId="54" fillId="3" borderId="14">
      <alignment horizontal="center" vertical="center"/>
    </xf>
    <xf numFmtId="0" fontId="168" fillId="35" borderId="5"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78" fillId="3" borderId="31"/>
    <xf numFmtId="278" fontId="49" fillId="34" borderId="66" applyNumberFormat="0" applyFont="0" applyAlignment="0" applyProtection="0"/>
    <xf numFmtId="0" fontId="49" fillId="2" borderId="0"/>
    <xf numFmtId="0" fontId="51" fillId="0" borderId="0"/>
    <xf numFmtId="0" fontId="20" fillId="0" borderId="0"/>
    <xf numFmtId="0" fontId="49" fillId="2" borderId="0"/>
    <xf numFmtId="0" fontId="49" fillId="2" borderId="0"/>
    <xf numFmtId="0" fontId="4" fillId="61" borderId="41" applyNumberFormat="0" applyProtection="0">
      <alignment horizontal="left" vertical="center" indent="1"/>
    </xf>
    <xf numFmtId="0" fontId="49" fillId="11" borderId="41" applyNumberFormat="0" applyProtection="0">
      <alignment horizontal="left" vertical="top" indent="1"/>
    </xf>
    <xf numFmtId="0" fontId="45" fillId="3" borderId="38" applyProtection="0">
      <alignment horizontal="center" wrapText="1"/>
      <protection locked="0"/>
    </xf>
    <xf numFmtId="0" fontId="21" fillId="0" borderId="0"/>
    <xf numFmtId="0" fontId="49" fillId="2" borderId="0"/>
    <xf numFmtId="278" fontId="4" fillId="13" borderId="17" applyNumberFormat="0" applyFont="0" applyAlignment="0" applyProtection="0"/>
    <xf numFmtId="0" fontId="4" fillId="0" borderId="0"/>
    <xf numFmtId="0" fontId="4" fillId="0" borderId="0"/>
    <xf numFmtId="0" fontId="4" fillId="0" borderId="0"/>
    <xf numFmtId="0" fontId="31" fillId="20" borderId="5" applyNumberFormat="0" applyAlignment="0" applyProtection="0"/>
    <xf numFmtId="0" fontId="4" fillId="0" borderId="0"/>
    <xf numFmtId="0" fontId="4" fillId="0" borderId="0"/>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31" fillId="20" borderId="5" applyNumberFormat="0" applyAlignment="0" applyProtection="0"/>
    <xf numFmtId="4" fontId="263" fillId="19" borderId="41" applyNumberFormat="0" applyProtection="0">
      <alignment horizontal="left" vertical="center" indent="1"/>
    </xf>
    <xf numFmtId="0" fontId="96" fillId="3" borderId="33" applyProtection="0">
      <alignment horizontal="centerContinuous"/>
      <protection locked="0"/>
    </xf>
    <xf numFmtId="278" fontId="4" fillId="11" borderId="41" applyNumberFormat="0" applyProtection="0">
      <alignment horizontal="left" vertical="center" indent="1"/>
    </xf>
    <xf numFmtId="0" fontId="49" fillId="34" borderId="66" applyNumberFormat="0" applyFont="0" applyAlignment="0" applyProtection="0"/>
    <xf numFmtId="0" fontId="45" fillId="3" borderId="38" applyProtection="0">
      <alignment horizontal="center" wrapText="1"/>
      <protection locked="0"/>
    </xf>
    <xf numFmtId="4" fontId="5" fillId="60" borderId="41" applyNumberFormat="0" applyProtection="0">
      <alignment horizontal="left" vertical="center" indent="1"/>
    </xf>
    <xf numFmtId="4" fontId="173" fillId="53" borderId="41" applyNumberFormat="0" applyProtection="0">
      <alignment horizontal="right" vertical="center"/>
    </xf>
    <xf numFmtId="0" fontId="49" fillId="34" borderId="66" applyNumberFormat="0" applyFon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278" fontId="31" fillId="20" borderId="5" applyNumberFormat="0" applyAlignment="0" applyProtection="0"/>
    <xf numFmtId="0" fontId="263" fillId="11" borderId="41" applyNumberFormat="0" applyProtection="0">
      <alignment horizontal="left" vertical="top" indent="1"/>
    </xf>
    <xf numFmtId="0" fontId="4" fillId="0" borderId="0"/>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14" fontId="175" fillId="50" borderId="60">
      <alignment horizontal="center" vertical="center" wrapText="1"/>
    </xf>
    <xf numFmtId="4" fontId="66" fillId="64" borderId="15" applyNumberFormat="0" applyProtection="0">
      <alignment horizontal="left" vertical="center" indent="1"/>
    </xf>
    <xf numFmtId="278"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195" fontId="96" fillId="3" borderId="33" applyProtection="0">
      <alignment horizontal="centerContinuous"/>
      <protection locked="0"/>
    </xf>
    <xf numFmtId="278" fontId="49" fillId="15" borderId="41" applyNumberFormat="0" applyProtection="0">
      <alignment horizontal="left" vertical="top" indent="1"/>
    </xf>
    <xf numFmtId="0" fontId="49" fillId="17" borderId="41" applyNumberFormat="0" applyProtection="0">
      <alignment horizontal="left" vertical="top" indent="1"/>
    </xf>
    <xf numFmtId="4" fontId="66" fillId="96" borderId="66" applyNumberFormat="0" applyProtection="0">
      <alignment horizontal="right" vertical="center"/>
    </xf>
    <xf numFmtId="4" fontId="66" fillId="57" borderId="66" applyNumberFormat="0" applyProtection="0">
      <alignment vertical="center"/>
    </xf>
    <xf numFmtId="278"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278" fontId="96" fillId="3" borderId="33" applyProtection="0">
      <alignment horizontal="centerContinuous"/>
      <protection locked="0"/>
    </xf>
    <xf numFmtId="0" fontId="96" fillId="3" borderId="33" applyProtection="0">
      <alignment horizontal="centerContinuous"/>
      <protection locked="0"/>
    </xf>
    <xf numFmtId="278" fontId="260" fillId="113" borderId="66" applyNumberFormat="0" applyAlignment="0" applyProtection="0"/>
    <xf numFmtId="278" fontId="4" fillId="61" borderId="41" applyNumberFormat="0" applyProtection="0">
      <alignment horizontal="left" vertical="center" indent="1"/>
    </xf>
    <xf numFmtId="278" fontId="56" fillId="39" borderId="14">
      <alignment horizontal="center" vertical="center"/>
    </xf>
    <xf numFmtId="0" fontId="54" fillId="3" borderId="14">
      <alignment horizontal="center" vertical="center"/>
    </xf>
    <xf numFmtId="1" fontId="180" fillId="90" borderId="61" applyNumberFormat="0" applyBorder="0" applyAlignment="0">
      <alignment horizontal="centerContinuous" vertical="center"/>
      <protection locked="0"/>
    </xf>
    <xf numFmtId="0" fontId="132" fillId="113" borderId="26" applyNumberForma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 fillId="13" borderId="17" applyNumberFormat="0" applyFont="0" applyAlignment="0" applyProtection="0"/>
    <xf numFmtId="278" fontId="168" fillId="35" borderId="66" applyNumberFormat="0" applyAlignment="0" applyProtection="0"/>
    <xf numFmtId="278" fontId="54" fillId="3" borderId="14">
      <alignment horizontal="center" vertical="center"/>
    </xf>
    <xf numFmtId="278" fontId="30" fillId="19" borderId="5" applyNumberFormat="0" applyAlignment="0" applyProtection="0"/>
    <xf numFmtId="0" fontId="96" fillId="3" borderId="33" applyProtection="0">
      <alignment horizontal="centerContinuous"/>
      <protection locked="0"/>
    </xf>
    <xf numFmtId="278" fontId="45" fillId="3" borderId="38" applyProtection="0">
      <alignment horizontal="center" wrapText="1"/>
      <protection locked="0"/>
    </xf>
    <xf numFmtId="230" fontId="210" fillId="0" borderId="0">
      <protection locked="0"/>
    </xf>
    <xf numFmtId="278" fontId="4" fillId="66" borderId="41" applyNumberFormat="0" applyProtection="0">
      <alignment horizontal="left" vertical="top" indent="1"/>
    </xf>
    <xf numFmtId="4" fontId="35" fillId="16" borderId="41" applyNumberFormat="0" applyProtection="0">
      <alignment horizontal="right" vertical="center"/>
    </xf>
    <xf numFmtId="278" fontId="132" fillId="113" borderId="26" applyNumberFormat="0" applyAlignment="0" applyProtection="0"/>
    <xf numFmtId="0" fontId="168" fillId="35" borderId="5" applyNumberForma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9" fillId="2" borderId="0"/>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278" fontId="96" fillId="3" borderId="33" applyProtection="0">
      <alignment horizontal="centerContinuous"/>
      <protection locked="0"/>
    </xf>
    <xf numFmtId="0" fontId="312" fillId="20" borderId="5" applyNumberFormat="0" applyAlignment="0" applyProtection="0"/>
    <xf numFmtId="188" fontId="36" fillId="39" borderId="9">
      <alignment horizontal="right"/>
      <protection hidden="1"/>
    </xf>
    <xf numFmtId="4" fontId="173" fillId="122" borderId="41" applyNumberFormat="0" applyProtection="0">
      <alignment horizontal="right" vertical="center"/>
    </xf>
    <xf numFmtId="278" fontId="4" fillId="67" borderId="41" applyNumberFormat="0" applyProtection="0">
      <alignment horizontal="left" vertical="top" indent="1"/>
    </xf>
    <xf numFmtId="278" fontId="4" fillId="11" borderId="41" applyNumberFormat="0" applyProtection="0">
      <alignment horizontal="left" vertical="top" indent="1"/>
    </xf>
    <xf numFmtId="278" fontId="4" fillId="17" borderId="41" applyNumberFormat="0" applyProtection="0">
      <alignment horizontal="left" vertical="top" indent="1"/>
    </xf>
    <xf numFmtId="278" fontId="100" fillId="60" borderId="41" applyNumberFormat="0" applyProtection="0">
      <alignment horizontal="left" vertical="top" indent="1"/>
    </xf>
    <xf numFmtId="278" fontId="49" fillId="34" borderId="66" applyNumberFormat="0" applyFont="0" applyAlignment="0" applyProtection="0"/>
    <xf numFmtId="0" fontId="45" fillId="3" borderId="38" applyProtection="0">
      <alignment horizontal="center" wrapText="1"/>
      <protection locked="0"/>
    </xf>
    <xf numFmtId="0" fontId="49" fillId="17" borderId="41" applyNumberFormat="0" applyProtection="0">
      <alignment horizontal="left" vertical="top" indent="1"/>
    </xf>
    <xf numFmtId="0" fontId="49" fillId="11" borderId="41" applyNumberFormat="0" applyProtection="0">
      <alignment horizontal="left" vertical="top" indent="1"/>
    </xf>
    <xf numFmtId="4" fontId="27" fillId="17" borderId="15" applyNumberFormat="0" applyProtection="0">
      <alignment horizontal="left" vertical="center" indent="1"/>
    </xf>
    <xf numFmtId="0" fontId="132" fillId="73" borderId="26" applyNumberFormat="0" applyAlignment="0" applyProtection="0"/>
    <xf numFmtId="4" fontId="66" fillId="64" borderId="15" applyNumberFormat="0" applyProtection="0">
      <alignment horizontal="left" vertical="center" indent="1"/>
    </xf>
    <xf numFmtId="4" fontId="66" fillId="64" borderId="15" applyNumberFormat="0" applyProtection="0">
      <alignment horizontal="left" vertical="center" indent="1"/>
    </xf>
    <xf numFmtId="278" fontId="260" fillId="113" borderId="66" applyNumberFormat="0" applyAlignment="0" applyProtection="0"/>
    <xf numFmtId="278" fontId="45" fillId="3" borderId="38" applyProtection="0">
      <alignment horizontal="center" wrapText="1"/>
      <protection locked="0"/>
    </xf>
    <xf numFmtId="0" fontId="27" fillId="118" borderId="26" applyNumberFormat="0" applyProtection="0">
      <alignment horizontal="left" vertical="center" indent="1"/>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168" fillId="35" borderId="5" applyNumberFormat="0" applyAlignment="0" applyProtection="0"/>
    <xf numFmtId="278" fontId="4" fillId="67" borderId="41" applyNumberFormat="0" applyProtection="0">
      <alignment horizontal="left" vertical="top" indent="1"/>
    </xf>
    <xf numFmtId="278" fontId="4" fillId="61" borderId="41" applyNumberFormat="0" applyProtection="0">
      <alignment horizontal="left" vertical="center" indent="1"/>
    </xf>
    <xf numFmtId="4" fontId="66" fillId="63" borderId="66" applyNumberFormat="0" applyProtection="0">
      <alignment horizontal="right" vertical="center"/>
    </xf>
    <xf numFmtId="278" fontId="96" fillId="3" borderId="33" applyProtection="0">
      <alignment horizontal="centerContinuous"/>
      <protection locked="0"/>
    </xf>
    <xf numFmtId="0" fontId="45" fillId="3" borderId="38" applyProtection="0">
      <alignment horizontal="center" wrapText="1"/>
      <protection locked="0"/>
    </xf>
    <xf numFmtId="0" fontId="49" fillId="34" borderId="66" applyNumberFormat="0" applyFont="0" applyAlignment="0" applyProtection="0"/>
    <xf numFmtId="4" fontId="35" fillId="11" borderId="41" applyNumberFormat="0" applyProtection="0">
      <alignment horizontal="right" vertical="center"/>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278" fontId="263" fillId="11" borderId="41" applyNumberFormat="0" applyProtection="0">
      <alignment horizontal="left" vertical="top" indent="1"/>
    </xf>
    <xf numFmtId="0" fontId="49" fillId="42" borderId="41" applyNumberFormat="0" applyProtection="0">
      <alignment horizontal="left" vertical="top" indent="1"/>
    </xf>
    <xf numFmtId="278" fontId="262" fillId="57" borderId="41" applyNumberFormat="0" applyProtection="0">
      <alignment horizontal="left" vertical="top" indent="1"/>
    </xf>
    <xf numFmtId="0" fontId="351" fillId="13" borderId="17" applyNumberFormat="0" applyFont="0" applyAlignment="0" applyProtection="0"/>
    <xf numFmtId="0" fontId="45" fillId="3" borderId="38" applyProtection="0">
      <alignment horizontal="center" wrapText="1"/>
      <protection locked="0"/>
    </xf>
    <xf numFmtId="0" fontId="168" fillId="35" borderId="5" applyNumberForma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278" fontId="168" fillId="35" borderId="5" applyNumberFormat="0" applyAlignment="0" applyProtection="0"/>
    <xf numFmtId="0" fontId="20" fillId="0" borderId="0"/>
    <xf numFmtId="278"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132" fillId="113" borderId="26" applyNumberFormat="0" applyAlignment="0" applyProtection="0"/>
    <xf numFmtId="278" fontId="4" fillId="13" borderId="17" applyNumberFormat="0" applyFon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278" fontId="4" fillId="13" borderId="17" applyNumberFormat="0" applyFont="0" applyAlignment="0" applyProtection="0"/>
    <xf numFmtId="278" fontId="4" fillId="13" borderId="17" applyNumberFormat="0" applyFont="0" applyAlignment="0" applyProtection="0"/>
    <xf numFmtId="0" fontId="4" fillId="0" borderId="0"/>
    <xf numFmtId="0" fontId="4" fillId="65" borderId="41" applyNumberFormat="0" applyProtection="0">
      <alignment horizontal="left" vertical="center" indent="1"/>
    </xf>
    <xf numFmtId="4" fontId="261" fillId="2" borderId="66" applyNumberFormat="0" applyProtection="0">
      <alignment horizontal="right" vertical="center"/>
    </xf>
    <xf numFmtId="4" fontId="263" fillId="19" borderId="41" applyNumberFormat="0" applyProtection="0">
      <alignment horizontal="left" vertical="center" indent="1"/>
    </xf>
    <xf numFmtId="0" fontId="4" fillId="65" borderId="41" applyNumberFormat="0" applyProtection="0">
      <alignment horizontal="left" vertical="top" indent="1"/>
    </xf>
    <xf numFmtId="0" fontId="49" fillId="17" borderId="41" applyNumberFormat="0" applyProtection="0">
      <alignment horizontal="left" vertical="top" indent="1"/>
    </xf>
    <xf numFmtId="0" fontId="45" fillId="3" borderId="38" applyProtection="0">
      <alignment horizontal="center" wrapText="1"/>
      <protection locked="0"/>
    </xf>
    <xf numFmtId="4" fontId="66" fillId="28" borderId="15" applyNumberFormat="0" applyProtection="0">
      <alignment horizontal="right" vertical="center"/>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195" fontId="4" fillId="0" borderId="0"/>
    <xf numFmtId="0" fontId="49" fillId="42" borderId="41" applyNumberFormat="0" applyProtection="0">
      <alignment horizontal="left" vertical="top" indent="1"/>
    </xf>
    <xf numFmtId="0" fontId="4" fillId="42" borderId="41" applyNumberFormat="0" applyProtection="0">
      <alignment horizontal="left" vertical="center" indent="1"/>
    </xf>
    <xf numFmtId="0" fontId="49" fillId="2" borderId="0"/>
    <xf numFmtId="278" fontId="75" fillId="3" borderId="8"/>
    <xf numFmtId="195" fontId="75" fillId="3" borderId="8"/>
    <xf numFmtId="0" fontId="49" fillId="42" borderId="41" applyNumberFormat="0" applyProtection="0">
      <alignment horizontal="left" vertical="top" indent="1"/>
    </xf>
    <xf numFmtId="278" fontId="4" fillId="15" borderId="41" applyNumberFormat="0" applyProtection="0">
      <alignment horizontal="left" vertical="center" indent="1"/>
    </xf>
    <xf numFmtId="278" fontId="4" fillId="15" borderId="41" applyNumberFormat="0" applyProtection="0">
      <alignment horizontal="left" vertical="center" indent="1"/>
    </xf>
    <xf numFmtId="0" fontId="49" fillId="11" borderId="41" applyNumberFormat="0" applyProtection="0">
      <alignment horizontal="left" vertical="top" indent="1"/>
    </xf>
    <xf numFmtId="0" fontId="4" fillId="0" borderId="0"/>
    <xf numFmtId="4" fontId="35" fillId="72" borderId="26" applyNumberFormat="0" applyProtection="0">
      <alignment horizontal="right" vertical="center"/>
    </xf>
    <xf numFmtId="4" fontId="173" fillId="53" borderId="41" applyNumberFormat="0" applyProtection="0">
      <alignment horizontal="right" vertical="center"/>
    </xf>
    <xf numFmtId="0" fontId="4" fillId="34" borderId="17" applyNumberFormat="0" applyFont="0" applyAlignment="0" applyProtection="0"/>
    <xf numFmtId="278" fontId="168" fillId="35" borderId="5" applyNumberFormat="0" applyAlignment="0" applyProtection="0"/>
    <xf numFmtId="278" fontId="55" fillId="38" borderId="14">
      <alignment horizontal="center"/>
    </xf>
    <xf numFmtId="0" fontId="217" fillId="0" borderId="15"/>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278" fontId="4" fillId="13" borderId="17" applyNumberFormat="0" applyFont="0" applyAlignment="0" applyProtection="0"/>
    <xf numFmtId="0" fontId="45" fillId="3" borderId="38" applyProtection="0">
      <alignment horizontal="center" wrapText="1"/>
      <protection locked="0"/>
    </xf>
    <xf numFmtId="278" fontId="54" fillId="3" borderId="14">
      <alignment horizontal="center" vertical="center"/>
    </xf>
    <xf numFmtId="195" fontId="54" fillId="3" borderId="14">
      <alignment horizontal="center" vertical="center"/>
    </xf>
    <xf numFmtId="202" fontId="36" fillId="39" borderId="9" applyProtection="0">
      <alignment horizontal="right"/>
      <protection locked="0"/>
    </xf>
    <xf numFmtId="278" fontId="49" fillId="15" borderId="41" applyNumberFormat="0" applyProtection="0">
      <alignment horizontal="left" vertical="top" indent="1"/>
    </xf>
    <xf numFmtId="278" fontId="49" fillId="11" borderId="41" applyNumberFormat="0" applyProtection="0">
      <alignment horizontal="left" vertical="top" indent="1"/>
    </xf>
    <xf numFmtId="0" fontId="49" fillId="17" borderId="41" applyNumberFormat="0" applyProtection="0">
      <alignment horizontal="left" vertical="top" indent="1"/>
    </xf>
    <xf numFmtId="278" fontId="66" fillId="19" borderId="66" applyNumberFormat="0" applyProtection="0">
      <alignment horizontal="left" vertical="center" indent="1"/>
    </xf>
    <xf numFmtId="4" fontId="35" fillId="18" borderId="41" applyNumberFormat="0" applyProtection="0">
      <alignment horizontal="right" vertical="center"/>
    </xf>
    <xf numFmtId="4" fontId="35" fillId="16" borderId="41" applyNumberFormat="0" applyProtection="0">
      <alignment horizontal="right" vertical="center"/>
    </xf>
    <xf numFmtId="0" fontId="4" fillId="34" borderId="17" applyNumberFormat="0" applyFont="0" applyAlignment="0" applyProtection="0"/>
    <xf numFmtId="278" fontId="4" fillId="13" borderId="17" applyNumberFormat="0" applyFont="0" applyAlignment="0" applyProtection="0"/>
    <xf numFmtId="278" fontId="260" fillId="113" borderId="66" applyNumberFormat="0" applyAlignment="0" applyProtection="0"/>
    <xf numFmtId="195" fontId="164" fillId="73" borderId="5" applyNumberFormat="0" applyAlignment="0" applyProtection="0"/>
    <xf numFmtId="4" fontId="66" fillId="36" borderId="66" applyNumberFormat="0" applyProtection="0">
      <alignment horizontal="right" vertical="center"/>
    </xf>
    <xf numFmtId="0" fontId="263" fillId="13" borderId="41" applyNumberFormat="0" applyProtection="0">
      <alignment horizontal="left" vertical="top" indent="1"/>
    </xf>
    <xf numFmtId="0" fontId="96" fillId="3" borderId="33" applyProtection="0">
      <alignment horizontal="centerContinuous"/>
      <protection locked="0"/>
    </xf>
    <xf numFmtId="0" fontId="260" fillId="113" borderId="66" applyNumberFormat="0" applyAlignment="0" applyProtection="0"/>
    <xf numFmtId="0" fontId="4" fillId="11" borderId="41" applyNumberFormat="0" applyProtection="0">
      <alignment horizontal="left" vertical="center" indent="1"/>
    </xf>
    <xf numFmtId="0" fontId="35" fillId="11" borderId="41" applyNumberFormat="0" applyProtection="0">
      <alignment horizontal="left" vertical="top" indent="1"/>
    </xf>
    <xf numFmtId="278" fontId="4" fillId="15" borderId="41" applyNumberFormat="0" applyProtection="0">
      <alignment horizontal="left" vertical="top" indent="1"/>
    </xf>
    <xf numFmtId="0" fontId="45" fillId="3" borderId="38" applyProtection="0">
      <alignment horizontal="center" wrapText="1"/>
      <protection locked="0"/>
    </xf>
    <xf numFmtId="0" fontId="49" fillId="2" borderId="0"/>
    <xf numFmtId="0" fontId="49" fillId="34" borderId="66" applyNumberFormat="0" applyFont="0" applyAlignment="0" applyProtection="0"/>
    <xf numFmtId="0" fontId="49" fillId="34" borderId="66" applyNumberFormat="0" applyFont="0" applyAlignment="0" applyProtection="0"/>
    <xf numFmtId="0" fontId="49" fillId="34" borderId="66" applyNumberFormat="0" applyFont="0" applyAlignment="0" applyProtection="0"/>
    <xf numFmtId="278" fontId="49" fillId="2" borderId="0"/>
    <xf numFmtId="0" fontId="4" fillId="13" borderId="17" applyNumberFormat="0" applyFont="0" applyAlignment="0" applyProtection="0"/>
    <xf numFmtId="4" fontId="66" fillId="28" borderId="15" applyNumberFormat="0" applyProtection="0">
      <alignment horizontal="right" vertical="center"/>
    </xf>
    <xf numFmtId="0" fontId="4" fillId="65" borderId="41" applyNumberFormat="0" applyProtection="0">
      <alignment horizontal="left" vertical="top" indent="1"/>
    </xf>
    <xf numFmtId="0" fontId="49" fillId="17" borderId="41" applyNumberFormat="0" applyProtection="0">
      <alignment horizontal="left" vertical="top" indent="1"/>
    </xf>
    <xf numFmtId="0" fontId="4" fillId="65" borderId="41" applyNumberFormat="0" applyProtection="0">
      <alignment horizontal="left" vertical="center" indent="1"/>
    </xf>
    <xf numFmtId="4" fontId="35" fillId="120" borderId="26" applyNumberFormat="0" applyProtection="0">
      <alignment horizontal="right" vertical="center"/>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4" fontId="261" fillId="60" borderId="66" applyNumberFormat="0" applyProtection="0">
      <alignment vertical="center"/>
    </xf>
    <xf numFmtId="4" fontId="261" fillId="60" borderId="66" applyNumberFormat="0" applyProtection="0">
      <alignment vertical="center"/>
    </xf>
    <xf numFmtId="4" fontId="261" fillId="60" borderId="66" applyNumberFormat="0" applyProtection="0">
      <alignment vertical="center"/>
    </xf>
    <xf numFmtId="4" fontId="66" fillId="16" borderId="66" applyNumberFormat="0" applyProtection="0">
      <alignment horizontal="right" vertical="center"/>
    </xf>
    <xf numFmtId="0" fontId="96" fillId="3" borderId="33" applyProtection="0">
      <alignment horizontal="centerContinuous"/>
      <protection locked="0"/>
    </xf>
    <xf numFmtId="0" fontId="96" fillId="3" borderId="33" applyProtection="0">
      <alignment horizontal="centerContinuous"/>
      <protection locked="0"/>
    </xf>
    <xf numFmtId="4" fontId="66" fillId="96" borderId="66" applyNumberFormat="0" applyProtection="0">
      <alignment horizontal="right" vertical="center"/>
    </xf>
    <xf numFmtId="4" fontId="66" fillId="55" borderId="66" applyNumberFormat="0" applyProtection="0">
      <alignment horizontal="right" vertical="center"/>
    </xf>
    <xf numFmtId="4" fontId="66" fillId="62" borderId="66" applyNumberFormat="0" applyProtection="0">
      <alignment horizontal="right" vertical="center"/>
    </xf>
    <xf numFmtId="4" fontId="66" fillId="36" borderId="66" applyNumberFormat="0" applyProtection="0">
      <alignment horizontal="right" vertical="center"/>
    </xf>
    <xf numFmtId="4" fontId="66" fillId="36" borderId="66" applyNumberFormat="0" applyProtection="0">
      <alignment horizontal="right" vertical="center"/>
    </xf>
    <xf numFmtId="4" fontId="66" fillId="18" borderId="66" applyNumberFormat="0" applyProtection="0">
      <alignment horizontal="right" vertical="center"/>
    </xf>
    <xf numFmtId="4" fontId="66" fillId="56" borderId="66" applyNumberFormat="0" applyProtection="0">
      <alignment horizontal="right" vertical="center"/>
    </xf>
    <xf numFmtId="278" fontId="66" fillId="19" borderId="66" applyNumberFormat="0" applyProtection="0">
      <alignment horizontal="left" vertical="center" indent="1"/>
    </xf>
    <xf numFmtId="0" fontId="217" fillId="0" borderId="15"/>
    <xf numFmtId="278" fontId="96" fillId="3" borderId="33" applyProtection="0">
      <alignment horizontal="centerContinuous"/>
      <protection locked="0"/>
    </xf>
    <xf numFmtId="278" fontId="168" fillId="35" borderId="5" applyNumberFormat="0" applyAlignment="0" applyProtection="0"/>
    <xf numFmtId="0" fontId="168" fillId="35" borderId="66" applyNumberFormat="0" applyAlignment="0" applyProtection="0"/>
    <xf numFmtId="0" fontId="3" fillId="0" borderId="0"/>
    <xf numFmtId="0" fontId="3" fillId="0" borderId="0"/>
    <xf numFmtId="4" fontId="66" fillId="42" borderId="15" applyNumberFormat="0" applyProtection="0">
      <alignment horizontal="left" vertical="center" indent="1"/>
    </xf>
    <xf numFmtId="4" fontId="265" fillId="14" borderId="66" applyNumberFormat="0" applyProtection="0">
      <alignment horizontal="right" vertical="center"/>
    </xf>
    <xf numFmtId="0" fontId="4" fillId="118" borderId="26" applyNumberFormat="0" applyProtection="0">
      <alignment horizontal="left" vertical="center" indent="1"/>
    </xf>
    <xf numFmtId="4" fontId="35" fillId="51" borderId="26" applyNumberFormat="0" applyProtection="0">
      <alignment vertical="center"/>
    </xf>
    <xf numFmtId="0" fontId="55" fillId="38" borderId="14">
      <alignment horizontal="center"/>
    </xf>
    <xf numFmtId="278" fontId="37" fillId="19" borderId="5" applyNumberFormat="0" applyAlignment="0" applyProtection="0"/>
    <xf numFmtId="0" fontId="45" fillId="3" borderId="38" applyProtection="0">
      <alignment horizontal="center" wrapText="1"/>
      <protection locked="0"/>
    </xf>
    <xf numFmtId="278" fontId="45" fillId="3" borderId="38" applyProtection="0">
      <alignment horizontal="center" wrapText="1"/>
      <protection locked="0"/>
    </xf>
    <xf numFmtId="278" fontId="96" fillId="3" borderId="33" applyProtection="0">
      <alignment horizontal="centerContinuous"/>
      <protection locked="0"/>
    </xf>
    <xf numFmtId="0" fontId="45" fillId="3" borderId="38" applyProtection="0">
      <alignment horizontal="center" wrapText="1"/>
      <protection locked="0"/>
    </xf>
    <xf numFmtId="189" fontId="77" fillId="3" borderId="8">
      <alignment horizontal="right"/>
      <protection hidden="1"/>
    </xf>
    <xf numFmtId="0" fontId="226" fillId="0" borderId="15"/>
    <xf numFmtId="0" fontId="4" fillId="11" borderId="41" applyNumberFormat="0" applyProtection="0">
      <alignment horizontal="left" vertical="top" indent="1"/>
    </xf>
    <xf numFmtId="4" fontId="5" fillId="60" borderId="41" applyNumberFormat="0" applyProtection="0">
      <alignment horizontal="left" vertical="center" indent="1"/>
    </xf>
    <xf numFmtId="0" fontId="4" fillId="34" borderId="17" applyNumberFormat="0" applyFont="0" applyAlignment="0" applyProtection="0"/>
    <xf numFmtId="278" fontId="4" fillId="34" borderId="17" applyNumberFormat="0" applyFont="0" applyAlignment="0" applyProtection="0"/>
    <xf numFmtId="0" fontId="49" fillId="34" borderId="66" applyNumberFormat="0" applyFont="0" applyAlignment="0" applyProtection="0"/>
    <xf numFmtId="0" fontId="168" fillId="35" borderId="5" applyNumberFormat="0" applyAlignment="0" applyProtection="0"/>
    <xf numFmtId="278" fontId="4" fillId="11" borderId="41" applyNumberFormat="0" applyProtection="0">
      <alignment horizontal="left" vertical="center" indent="1"/>
    </xf>
    <xf numFmtId="0" fontId="4" fillId="11" borderId="41" applyNumberFormat="0" applyProtection="0">
      <alignment horizontal="left" vertical="center" indent="1"/>
    </xf>
    <xf numFmtId="4" fontId="35" fillId="42" borderId="41" applyNumberFormat="0" applyProtection="0">
      <alignment horizontal="right" vertical="center"/>
    </xf>
    <xf numFmtId="0" fontId="96" fillId="3" borderId="33" applyProtection="0">
      <alignment horizontal="centerContinuous"/>
      <protection locked="0"/>
    </xf>
    <xf numFmtId="0" fontId="45" fillId="3" borderId="38" applyProtection="0">
      <alignment horizontal="center" wrapText="1"/>
      <protection locked="0"/>
    </xf>
    <xf numFmtId="278" fontId="4" fillId="11" borderId="41" applyNumberFormat="0" applyProtection="0">
      <alignment horizontal="left" vertical="top" indent="1"/>
    </xf>
    <xf numFmtId="0" fontId="4" fillId="11" borderId="41" applyNumberFormat="0" applyProtection="0">
      <alignment horizontal="left" vertical="top" indent="1"/>
    </xf>
    <xf numFmtId="278" fontId="96" fillId="3" borderId="33" applyProtection="0">
      <alignment horizontal="centerContinuous"/>
      <protection locked="0"/>
    </xf>
    <xf numFmtId="0" fontId="45" fillId="3" borderId="38" applyProtection="0">
      <alignment horizontal="center" wrapText="1"/>
      <protection locked="0"/>
    </xf>
    <xf numFmtId="278" fontId="4" fillId="13" borderId="17" applyNumberFormat="0" applyFont="0" applyAlignment="0" applyProtection="0"/>
    <xf numFmtId="4" fontId="102" fillId="66" borderId="64" applyNumberFormat="0" applyProtection="0">
      <alignment horizontal="left" vertical="center" indent="1"/>
    </xf>
    <xf numFmtId="0" fontId="96" fillId="3" borderId="33" applyProtection="0">
      <alignment horizontal="centerContinuous"/>
      <protection locked="0"/>
    </xf>
    <xf numFmtId="0" fontId="96" fillId="3" borderId="33" applyProtection="0">
      <alignment horizontal="centerContinuous"/>
      <protection locked="0"/>
    </xf>
    <xf numFmtId="0" fontId="132" fillId="113" borderId="26" applyNumberFormat="0" applyAlignment="0" applyProtection="0"/>
    <xf numFmtId="0" fontId="96" fillId="3" borderId="33" applyProtection="0">
      <alignment horizontal="centerContinuous"/>
      <protection locked="0"/>
    </xf>
    <xf numFmtId="278" fontId="260" fillId="113" borderId="66"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49" fillId="15" borderId="41" applyNumberFormat="0" applyProtection="0">
      <alignment horizontal="left" vertical="top" indent="1"/>
    </xf>
    <xf numFmtId="4" fontId="66" fillId="62" borderId="66" applyNumberFormat="0" applyProtection="0">
      <alignment horizontal="right" vertical="center"/>
    </xf>
    <xf numFmtId="0" fontId="45" fillId="3" borderId="38" applyProtection="0">
      <alignment horizontal="center" wrapText="1"/>
      <protection locked="0"/>
    </xf>
    <xf numFmtId="278" fontId="45" fillId="3" borderId="38" applyProtection="0">
      <alignment horizontal="center" wrapText="1"/>
      <protection locked="0"/>
    </xf>
    <xf numFmtId="0" fontId="4" fillId="0" borderId="0"/>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278" fontId="168" fillId="35" borderId="66" applyNumberFormat="0" applyAlignment="0" applyProtection="0"/>
    <xf numFmtId="278" fontId="168" fillId="35" borderId="5" applyNumberFormat="0" applyAlignment="0" applyProtection="0"/>
    <xf numFmtId="0" fontId="37" fillId="19" borderId="5" applyNumberFormat="0" applyAlignment="0" applyProtection="0"/>
    <xf numFmtId="195" fontId="35" fillId="51" borderId="41" applyNumberFormat="0" applyProtection="0">
      <alignment horizontal="left" vertical="top" indent="1"/>
    </xf>
    <xf numFmtId="0" fontId="4" fillId="0" borderId="0"/>
    <xf numFmtId="0" fontId="96" fillId="3" borderId="33" applyProtection="0">
      <alignment horizontal="centerContinuous"/>
      <protection locked="0"/>
    </xf>
    <xf numFmtId="4" fontId="66" fillId="0" borderId="66" applyNumberFormat="0" applyProtection="0">
      <alignment horizontal="left" vertical="center" indent="1"/>
    </xf>
    <xf numFmtId="278" fontId="4" fillId="13" borderId="17" applyNumberFormat="0" applyFont="0" applyAlignment="0" applyProtection="0"/>
    <xf numFmtId="278" fontId="4" fillId="66" borderId="41" applyNumberFormat="0" applyProtection="0">
      <alignment horizontal="left" vertical="top" indent="1"/>
    </xf>
    <xf numFmtId="0" fontId="168" fillId="35" borderId="5" applyNumberFormat="0" applyAlignment="0" applyProtection="0"/>
    <xf numFmtId="0" fontId="96" fillId="3" borderId="33" applyProtection="0">
      <alignment horizontal="centerContinuous"/>
      <protection locked="0"/>
    </xf>
    <xf numFmtId="278" fontId="4" fillId="11" borderId="41" applyNumberFormat="0" applyProtection="0">
      <alignment horizontal="left" vertical="top" indent="1"/>
    </xf>
    <xf numFmtId="4" fontId="173" fillId="119" borderId="41" applyNumberFormat="0" applyProtection="0">
      <alignment horizontal="right" vertical="center"/>
    </xf>
    <xf numFmtId="0" fontId="45" fillId="3" borderId="38" applyProtection="0">
      <alignment horizontal="center" wrapText="1"/>
      <protection locked="0"/>
    </xf>
    <xf numFmtId="4" fontId="100" fillId="57" borderId="41" applyNumberFormat="0" applyProtection="0">
      <alignment horizontal="left" vertical="center" indent="1"/>
    </xf>
    <xf numFmtId="0" fontId="35" fillId="51" borderId="41" applyNumberFormat="0" applyProtection="0">
      <alignment horizontal="left" vertical="top" indent="1"/>
    </xf>
    <xf numFmtId="0" fontId="66" fillId="19" borderId="66" applyNumberFormat="0" applyProtection="0">
      <alignment horizontal="left" vertical="center" indent="1"/>
    </xf>
    <xf numFmtId="0" fontId="66" fillId="42" borderId="66" applyNumberFormat="0" applyProtection="0">
      <alignment horizontal="left" vertical="center" indent="1"/>
    </xf>
    <xf numFmtId="0" fontId="35" fillId="51" borderId="41" applyNumberFormat="0" applyProtection="0">
      <alignment horizontal="left" vertical="top" indent="1"/>
    </xf>
    <xf numFmtId="4" fontId="66" fillId="0" borderId="66" applyNumberFormat="0" applyProtection="0">
      <alignment horizontal="right" vertical="center"/>
    </xf>
    <xf numFmtId="225" fontId="210" fillId="0" borderId="0">
      <protection locked="0"/>
    </xf>
    <xf numFmtId="0" fontId="25" fillId="82" borderId="0" applyNumberFormat="0" applyBorder="0" applyAlignment="0" applyProtection="0"/>
    <xf numFmtId="0" fontId="25" fillId="103" borderId="0" applyNumberFormat="0" applyBorder="0" applyAlignment="0" applyProtection="0"/>
    <xf numFmtId="0" fontId="96" fillId="3" borderId="33" applyProtection="0">
      <alignment horizontal="centerContinuous"/>
      <protection locked="0"/>
    </xf>
    <xf numFmtId="0" fontId="3" fillId="0" borderId="0"/>
    <xf numFmtId="0" fontId="4" fillId="13" borderId="17" applyNumberFormat="0" applyFont="0" applyAlignment="0" applyProtection="0"/>
    <xf numFmtId="0" fontId="96" fillId="3" borderId="33" applyProtection="0">
      <alignment horizontal="centerContinuous"/>
      <protection locked="0"/>
    </xf>
    <xf numFmtId="278" fontId="49" fillId="42" borderId="41" applyNumberFormat="0" applyProtection="0">
      <alignment horizontal="left" vertical="top" indent="1"/>
    </xf>
    <xf numFmtId="195" fontId="66" fillId="42" borderId="66" applyNumberFormat="0" applyProtection="0">
      <alignment horizontal="left" vertical="center" indent="1"/>
    </xf>
    <xf numFmtId="278" fontId="168" fillId="35" borderId="5" applyNumberFormat="0" applyAlignment="0" applyProtection="0"/>
    <xf numFmtId="0" fontId="45" fillId="3" borderId="38" applyProtection="0">
      <alignment horizontal="center" wrapText="1"/>
      <protection locked="0"/>
    </xf>
    <xf numFmtId="0" fontId="260" fillId="113" borderId="66" applyNumberFormat="0" applyAlignment="0" applyProtection="0"/>
    <xf numFmtId="278" fontId="37" fillId="19" borderId="5" applyNumberFormat="0" applyAlignment="0" applyProtection="0"/>
    <xf numFmtId="0" fontId="96" fillId="3" borderId="33" applyProtection="0">
      <alignment horizontal="centerContinuous"/>
      <protection locked="0"/>
    </xf>
    <xf numFmtId="0" fontId="241" fillId="20" borderId="5" applyNumberFormat="0" applyAlignment="0" applyProtection="0"/>
    <xf numFmtId="0" fontId="4" fillId="34" borderId="17" applyNumberFormat="0" applyFont="0" applyAlignment="0" applyProtection="0"/>
    <xf numFmtId="4" fontId="66" fillId="96" borderId="66" applyNumberFormat="0" applyProtection="0">
      <alignment horizontal="right" vertical="center"/>
    </xf>
    <xf numFmtId="4" fontId="66" fillId="62" borderId="66" applyNumberFormat="0" applyProtection="0">
      <alignment horizontal="right" vertical="center"/>
    </xf>
    <xf numFmtId="4" fontId="66" fillId="11" borderId="66" applyNumberFormat="0" applyProtection="0">
      <alignment horizontal="right" vertical="center"/>
    </xf>
    <xf numFmtId="0" fontId="96" fillId="3" borderId="33" applyProtection="0">
      <alignment horizontal="centerContinuous"/>
      <protection locked="0"/>
    </xf>
    <xf numFmtId="0" fontId="49" fillId="34" borderId="66" applyNumberFormat="0" applyFont="0" applyAlignment="0" applyProtection="0"/>
    <xf numFmtId="4" fontId="66" fillId="96" borderId="66" applyNumberFormat="0" applyProtection="0">
      <alignment horizontal="right" vertical="center"/>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278" fontId="4" fillId="13" borderId="17" applyNumberFormat="0" applyFont="0" applyAlignment="0" applyProtection="0"/>
    <xf numFmtId="278" fontId="4" fillId="34" borderId="17" applyNumberFormat="0" applyFont="0" applyAlignment="0" applyProtection="0"/>
    <xf numFmtId="0" fontId="168" fillId="35" borderId="5" applyNumberFormat="0" applyAlignment="0" applyProtection="0"/>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278" fontId="96" fillId="3" borderId="33" applyProtection="0">
      <alignment horizontal="centerContinuous"/>
      <protection locked="0"/>
    </xf>
    <xf numFmtId="0" fontId="4" fillId="15" borderId="41" applyNumberFormat="0" applyProtection="0">
      <alignment horizontal="left" vertical="center" indent="1"/>
    </xf>
    <xf numFmtId="4" fontId="66" fillId="16" borderId="66" applyNumberFormat="0" applyProtection="0">
      <alignment horizontal="right" vertical="center"/>
    </xf>
    <xf numFmtId="0" fontId="20" fillId="0" borderId="0"/>
    <xf numFmtId="278" fontId="49" fillId="17" borderId="41" applyNumberFormat="0" applyProtection="0">
      <alignment horizontal="left" vertical="top" indent="1"/>
    </xf>
    <xf numFmtId="278" fontId="45" fillId="3" borderId="38" applyProtection="0">
      <alignment horizontal="center" wrapText="1"/>
      <protection locked="0"/>
    </xf>
    <xf numFmtId="0" fontId="45" fillId="3" borderId="38" applyProtection="0">
      <alignment horizontal="center" wrapText="1"/>
      <protection locked="0"/>
    </xf>
    <xf numFmtId="278" fontId="4" fillId="118" borderId="26" applyNumberFormat="0" applyProtection="0">
      <alignment horizontal="left" vertical="center" indent="1"/>
    </xf>
    <xf numFmtId="0" fontId="49" fillId="17" borderId="41" applyNumberFormat="0" applyProtection="0">
      <alignment horizontal="left" vertical="top" indent="1"/>
    </xf>
    <xf numFmtId="0" fontId="96" fillId="3" borderId="33" applyProtection="0">
      <alignment horizontal="centerContinuous"/>
      <protection locked="0"/>
    </xf>
    <xf numFmtId="278" fontId="45" fillId="3" borderId="38" applyProtection="0">
      <alignment horizontal="center" wrapText="1"/>
      <protection locked="0"/>
    </xf>
    <xf numFmtId="0" fontId="96" fillId="3" borderId="33" applyProtection="0">
      <alignment horizontal="centerContinuous"/>
      <protection locked="0"/>
    </xf>
    <xf numFmtId="278" fontId="45" fillId="3" borderId="38" applyProtection="0">
      <alignment horizontal="center" wrapText="1"/>
      <protection locked="0"/>
    </xf>
    <xf numFmtId="278" fontId="49" fillId="15" borderId="41" applyNumberFormat="0" applyProtection="0">
      <alignment horizontal="left" vertical="top" indent="1"/>
    </xf>
    <xf numFmtId="0" fontId="4" fillId="34" borderId="17" applyNumberFormat="0" applyFont="0" applyAlignment="0" applyProtection="0"/>
    <xf numFmtId="0" fontId="96" fillId="3" borderId="33" applyProtection="0">
      <alignment horizontal="centerContinuous"/>
      <protection locked="0"/>
    </xf>
    <xf numFmtId="4" fontId="66" fillId="42" borderId="15" applyNumberFormat="0" applyProtection="0">
      <alignment horizontal="left" vertical="center" indent="1"/>
    </xf>
    <xf numFmtId="4" fontId="66" fillId="57" borderId="66" applyNumberFormat="0" applyProtection="0">
      <alignment vertical="center"/>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4" fontId="271" fillId="67" borderId="41" applyNumberFormat="0" applyProtection="0">
      <alignment horizontal="right" vertical="center"/>
    </xf>
    <xf numFmtId="278" fontId="263" fillId="11" borderId="41" applyNumberFormat="0" applyProtection="0">
      <alignment horizontal="left" vertical="top" indent="1"/>
    </xf>
    <xf numFmtId="4" fontId="5" fillId="67" borderId="41" applyNumberFormat="0" applyProtection="0">
      <alignment horizontal="right" vertical="center"/>
    </xf>
    <xf numFmtId="278" fontId="49" fillId="15" borderId="41" applyNumberFormat="0" applyProtection="0">
      <alignment horizontal="left" vertical="top" indent="1"/>
    </xf>
    <xf numFmtId="278" fontId="4" fillId="11" borderId="41" applyNumberFormat="0" applyProtection="0">
      <alignment horizontal="left" vertical="center" indent="1"/>
    </xf>
    <xf numFmtId="278" fontId="4" fillId="61" borderId="41" applyNumberFormat="0" applyProtection="0">
      <alignment horizontal="left" vertical="center" indent="1"/>
    </xf>
    <xf numFmtId="0" fontId="4" fillId="61" borderId="41" applyNumberFormat="0" applyProtection="0">
      <alignment horizontal="left" vertical="center" indent="1"/>
    </xf>
    <xf numFmtId="4" fontId="66" fillId="36" borderId="66" applyNumberFormat="0" applyProtection="0">
      <alignment horizontal="right" vertical="center"/>
    </xf>
    <xf numFmtId="4" fontId="102" fillId="60" borderId="41" applyNumberFormat="0" applyProtection="0">
      <alignment vertical="center"/>
    </xf>
    <xf numFmtId="0" fontId="96" fillId="3" borderId="33" applyProtection="0">
      <alignment horizontal="centerContinuous"/>
      <protection locked="0"/>
    </xf>
    <xf numFmtId="0" fontId="31" fillId="20" borderId="5" applyNumberFormat="0" applyAlignment="0" applyProtection="0"/>
    <xf numFmtId="0" fontId="45" fillId="3" borderId="38" applyProtection="0">
      <alignment horizontal="center" wrapText="1"/>
      <protection locked="0"/>
    </xf>
    <xf numFmtId="278" fontId="96" fillId="3" borderId="33" applyProtection="0">
      <alignment horizontal="centerContinuous"/>
      <protection locked="0"/>
    </xf>
    <xf numFmtId="0" fontId="49" fillId="11" borderId="41" applyNumberFormat="0" applyProtection="0">
      <alignment horizontal="left" vertical="top" indent="1"/>
    </xf>
    <xf numFmtId="0" fontId="37" fillId="19" borderId="5" applyNumberForma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260" fillId="113" borderId="66" applyNumberFormat="0" applyAlignment="0" applyProtection="0"/>
    <xf numFmtId="278" fontId="260" fillId="113" borderId="66" applyNumberFormat="0" applyAlignment="0" applyProtection="0"/>
    <xf numFmtId="0" fontId="4" fillId="0" borderId="0"/>
    <xf numFmtId="0" fontId="263" fillId="11" borderId="41" applyNumberFormat="0" applyProtection="0">
      <alignment horizontal="left" vertical="top" indent="1"/>
    </xf>
    <xf numFmtId="4" fontId="104" fillId="13" borderId="41" applyNumberFormat="0" applyProtection="0">
      <alignment vertical="center"/>
    </xf>
    <xf numFmtId="195" fontId="4" fillId="67" borderId="41" applyNumberFormat="0" applyProtection="0">
      <alignment horizontal="left" vertical="top" indent="1"/>
    </xf>
    <xf numFmtId="278" fontId="4" fillId="42" borderId="41" applyNumberFormat="0" applyProtection="0">
      <alignment horizontal="left" vertical="center" indent="1"/>
    </xf>
    <xf numFmtId="278" fontId="49" fillId="11" borderId="41" applyNumberFormat="0" applyProtection="0">
      <alignment horizontal="left" vertical="top" indent="1"/>
    </xf>
    <xf numFmtId="4" fontId="66" fillId="56" borderId="66" applyNumberFormat="0" applyProtection="0">
      <alignment horizontal="right" vertical="center"/>
    </xf>
    <xf numFmtId="4" fontId="173" fillId="122" borderId="41" applyNumberFormat="0" applyProtection="0">
      <alignment horizontal="right" vertical="center"/>
    </xf>
    <xf numFmtId="0" fontId="100" fillId="60" borderId="41" applyNumberFormat="0" applyProtection="0">
      <alignment horizontal="left" vertical="top" indent="1"/>
    </xf>
    <xf numFmtId="4" fontId="269" fillId="60" borderId="41" applyNumberFormat="0" applyProtection="0">
      <alignment vertical="center"/>
    </xf>
    <xf numFmtId="0" fontId="4" fillId="34" borderId="17" applyNumberFormat="0" applyFont="0" applyAlignment="0" applyProtection="0"/>
    <xf numFmtId="0" fontId="132" fillId="113" borderId="26" applyNumberFormat="0" applyAlignment="0" applyProtection="0"/>
    <xf numFmtId="278" fontId="168" fillId="35" borderId="66" applyNumberFormat="0" applyAlignment="0" applyProtection="0"/>
    <xf numFmtId="278" fontId="168" fillId="35" borderId="66" applyNumberFormat="0" applyAlignment="0" applyProtection="0"/>
    <xf numFmtId="278" fontId="168" fillId="35" borderId="66" applyNumberForma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4" fontId="267" fillId="67" borderId="41" applyNumberFormat="0" applyProtection="0">
      <alignment horizontal="right" vertical="center"/>
    </xf>
    <xf numFmtId="0" fontId="96" fillId="3" borderId="33" applyProtection="0">
      <alignment horizontal="centerContinuous"/>
      <protection locked="0"/>
    </xf>
    <xf numFmtId="278" fontId="4" fillId="34" borderId="17" applyNumberFormat="0" applyFont="0" applyAlignment="0" applyProtection="0"/>
    <xf numFmtId="0" fontId="49" fillId="34" borderId="66" applyNumberFormat="0" applyFont="0" applyAlignment="0" applyProtection="0"/>
    <xf numFmtId="0" fontId="168" fillId="35" borderId="5" applyNumberFormat="0" applyAlignment="0" applyProtection="0"/>
    <xf numFmtId="0" fontId="168" fillId="35" borderId="5" applyNumberFormat="0" applyAlignment="0" applyProtection="0"/>
    <xf numFmtId="278"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195"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9" fillId="2" borderId="0"/>
    <xf numFmtId="0" fontId="243" fillId="19" borderId="5" applyNumberFormat="0" applyAlignment="0" applyProtection="0"/>
    <xf numFmtId="4" fontId="66" fillId="63" borderId="66" applyNumberFormat="0" applyProtection="0">
      <alignment horizontal="right" vertical="center"/>
    </xf>
    <xf numFmtId="4" fontId="173" fillId="72" borderId="41" applyNumberFormat="0" applyProtection="0">
      <alignment horizontal="right" vertical="center"/>
    </xf>
    <xf numFmtId="0" fontId="45" fillId="3" borderId="38" applyProtection="0">
      <alignment horizontal="center" wrapText="1"/>
      <protection locked="0"/>
    </xf>
    <xf numFmtId="0" fontId="45" fillId="3" borderId="38" applyProtection="0">
      <alignment horizontal="center" wrapText="1"/>
      <protection locked="0"/>
    </xf>
    <xf numFmtId="0" fontId="25" fillId="82" borderId="0" applyNumberFormat="0" applyBorder="0" applyAlignment="0" applyProtection="0"/>
    <xf numFmtId="4" fontId="66" fillId="0" borderId="66" applyNumberFormat="0" applyProtection="0">
      <alignment horizontal="left" vertical="center" indent="1"/>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3" fillId="0" borderId="0"/>
    <xf numFmtId="0" fontId="66" fillId="19" borderId="66" applyNumberFormat="0" applyProtection="0">
      <alignment horizontal="left" vertical="center" indent="1"/>
    </xf>
    <xf numFmtId="278" fontId="4" fillId="118" borderId="26" applyNumberFormat="0" applyProtection="0">
      <alignment horizontal="left" vertical="center" indent="1"/>
    </xf>
    <xf numFmtId="278" fontId="49" fillId="11" borderId="41" applyNumberFormat="0" applyProtection="0">
      <alignment horizontal="left" vertical="top" indent="1"/>
    </xf>
    <xf numFmtId="0" fontId="49" fillId="11" borderId="41" applyNumberFormat="0" applyProtection="0">
      <alignment horizontal="left" vertical="top" indent="1"/>
    </xf>
    <xf numFmtId="4" fontId="35" fillId="55" borderId="41" applyNumberFormat="0" applyProtection="0">
      <alignment horizontal="right" vertical="center"/>
    </xf>
    <xf numFmtId="278" fontId="45" fillId="3" borderId="38" applyProtection="0">
      <alignment horizontal="center" wrapText="1"/>
      <protection locked="0"/>
    </xf>
    <xf numFmtId="0" fontId="45" fillId="3" borderId="38" applyProtection="0">
      <alignment horizontal="center" wrapText="1"/>
      <protection locked="0"/>
    </xf>
    <xf numFmtId="0" fontId="21" fillId="0" borderId="0"/>
    <xf numFmtId="0" fontId="96" fillId="3" borderId="33" applyProtection="0">
      <alignment horizontal="centerContinuous"/>
      <protection locked="0"/>
    </xf>
    <xf numFmtId="0" fontId="96" fillId="3" borderId="33" applyProtection="0">
      <alignment horizontal="centerContinuous"/>
      <protection locked="0"/>
    </xf>
    <xf numFmtId="278" fontId="78" fillId="3" borderId="14"/>
    <xf numFmtId="278" fontId="4" fillId="67" borderId="41" applyNumberFormat="0" applyProtection="0">
      <alignment horizontal="left" vertical="top" indent="1"/>
    </xf>
    <xf numFmtId="278" fontId="168" fillId="35" borderId="5" applyNumberFormat="0" applyAlignment="0" applyProtection="0"/>
    <xf numFmtId="0" fontId="4" fillId="66" borderId="41" applyNumberFormat="0" applyProtection="0">
      <alignment horizontal="left" vertical="top" indent="1"/>
    </xf>
    <xf numFmtId="0" fontId="25" fillId="104" borderId="0" applyNumberFormat="0" applyBorder="0" applyAlignment="0" applyProtection="0"/>
    <xf numFmtId="0" fontId="25" fillId="106" borderId="0" applyNumberFormat="0" applyBorder="0" applyAlignment="0" applyProtection="0"/>
    <xf numFmtId="278" fontId="35" fillId="61" borderId="41" applyNumberFormat="0" applyProtection="0">
      <alignment horizontal="left" vertical="top" indent="1"/>
    </xf>
    <xf numFmtId="278" fontId="49" fillId="15" borderId="41" applyNumberFormat="0" applyProtection="0">
      <alignment horizontal="left" vertical="top" indent="1"/>
    </xf>
    <xf numFmtId="278" fontId="49" fillId="11" borderId="41" applyNumberFormat="0" applyProtection="0">
      <alignment horizontal="left" vertical="top" indent="1"/>
    </xf>
    <xf numFmtId="4" fontId="66" fillId="36" borderId="66" applyNumberFormat="0" applyProtection="0">
      <alignment horizontal="right" vertical="center"/>
    </xf>
    <xf numFmtId="0" fontId="100" fillId="60" borderId="41" applyNumberFormat="0" applyProtection="0">
      <alignment horizontal="left" vertical="top" indent="1"/>
    </xf>
    <xf numFmtId="0" fontId="96" fillId="3" borderId="33" applyProtection="0">
      <alignment horizontal="centerContinuous"/>
      <protection locked="0"/>
    </xf>
    <xf numFmtId="4" fontId="66" fillId="64" borderId="15" applyNumberFormat="0" applyProtection="0">
      <alignment horizontal="left" vertical="center" indent="1"/>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278" fontId="96" fillId="3" borderId="33" applyProtection="0">
      <alignment horizontal="centerContinuous"/>
      <protection locked="0"/>
    </xf>
    <xf numFmtId="278" fontId="35" fillId="51" borderId="41" applyNumberFormat="0" applyProtection="0">
      <alignment horizontal="left" vertical="top" indent="1"/>
    </xf>
    <xf numFmtId="0" fontId="4" fillId="118" borderId="26" applyNumberFormat="0" applyProtection="0">
      <alignment horizontal="left" vertical="center" indent="1"/>
    </xf>
    <xf numFmtId="278" fontId="4" fillId="13" borderId="17" applyNumberFormat="0" applyFont="0" applyAlignment="0" applyProtection="0"/>
    <xf numFmtId="0" fontId="132" fillId="113" borderId="26" applyNumberFormat="0" applyAlignment="0" applyProtection="0"/>
    <xf numFmtId="0" fontId="4" fillId="13" borderId="17" applyNumberFormat="0" applyFon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9" fillId="2" borderId="0"/>
    <xf numFmtId="0" fontId="4" fillId="42" borderId="41" applyNumberFormat="0" applyProtection="0">
      <alignment horizontal="left" vertical="top" indent="1"/>
    </xf>
    <xf numFmtId="4" fontId="35" fillId="62" borderId="41" applyNumberFormat="0" applyProtection="0">
      <alignment horizontal="right" vertical="center"/>
    </xf>
    <xf numFmtId="4" fontId="66" fillId="0" borderId="66" applyNumberFormat="0" applyProtection="0">
      <alignment horizontal="left" vertical="center" indent="1"/>
    </xf>
    <xf numFmtId="0" fontId="4" fillId="0" borderId="0"/>
    <xf numFmtId="0" fontId="4" fillId="0" borderId="0"/>
    <xf numFmtId="0" fontId="51" fillId="0" borderId="0"/>
    <xf numFmtId="0" fontId="31" fillId="20" borderId="5" applyNumberFormat="0" applyAlignment="0" applyProtection="0"/>
    <xf numFmtId="0" fontId="168" fillId="35" borderId="5" applyNumberForma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351" fillId="0" borderId="0"/>
    <xf numFmtId="4" fontId="66" fillId="64" borderId="15" applyNumberFormat="0" applyProtection="0">
      <alignment horizontal="left" vertical="center" indent="1"/>
    </xf>
    <xf numFmtId="278" fontId="45" fillId="3" borderId="38" applyProtection="0">
      <alignment horizontal="center" wrapText="1"/>
      <protection locked="0"/>
    </xf>
    <xf numFmtId="278" fontId="45" fillId="3" borderId="38" applyProtection="0">
      <alignment horizontal="center" wrapText="1"/>
      <protection locked="0"/>
    </xf>
    <xf numFmtId="278" fontId="49" fillId="15" borderId="41" applyNumberFormat="0" applyProtection="0">
      <alignment horizontal="left" vertical="top" indent="1"/>
    </xf>
    <xf numFmtId="0" fontId="49" fillId="2" borderId="0"/>
    <xf numFmtId="0" fontId="49" fillId="2" borderId="0"/>
    <xf numFmtId="0" fontId="4" fillId="118" borderId="26" applyNumberFormat="0" applyProtection="0">
      <alignment horizontal="left" vertical="center" indent="1"/>
    </xf>
    <xf numFmtId="0" fontId="45" fillId="3" borderId="38" applyProtection="0">
      <alignment horizontal="center" wrapText="1"/>
      <protection locked="0"/>
    </xf>
    <xf numFmtId="278" fontId="168" fillId="35" borderId="5" applyNumberFormat="0" applyAlignment="0" applyProtection="0"/>
    <xf numFmtId="278" fontId="4" fillId="13" borderId="17" applyNumberFormat="0" applyFont="0" applyAlignment="0" applyProtection="0"/>
    <xf numFmtId="201" fontId="76" fillId="2" borderId="5">
      <alignment horizontal="right"/>
      <protection locked="0"/>
    </xf>
    <xf numFmtId="278" fontId="168" fillId="35" borderId="5" applyNumberFormat="0" applyAlignment="0" applyProtection="0"/>
    <xf numFmtId="0" fontId="4" fillId="66" borderId="41" applyNumberFormat="0" applyProtection="0">
      <alignment horizontal="left" vertical="center" indent="1"/>
    </xf>
    <xf numFmtId="278"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195" fontId="4" fillId="0" borderId="0"/>
    <xf numFmtId="0" fontId="49" fillId="2" borderId="0"/>
    <xf numFmtId="278" fontId="132" fillId="113" borderId="26" applyNumberFormat="0" applyAlignment="0" applyProtection="0"/>
    <xf numFmtId="278" fontId="4" fillId="13" borderId="17" applyNumberFormat="0" applyFont="0" applyAlignment="0" applyProtection="0"/>
    <xf numFmtId="278" fontId="4" fillId="13" borderId="17" applyNumberFormat="0" applyFont="0" applyAlignment="0" applyProtection="0"/>
    <xf numFmtId="0" fontId="4" fillId="0" borderId="0"/>
    <xf numFmtId="0" fontId="53" fillId="0" borderId="58" applyNumberFormat="0" applyFill="0" applyAlignment="0" applyProtection="0"/>
    <xf numFmtId="0" fontId="49" fillId="2" borderId="0"/>
    <xf numFmtId="278" fontId="263" fillId="13" borderId="41" applyNumberFormat="0" applyProtection="0">
      <alignment horizontal="left" vertical="top" indent="1"/>
    </xf>
    <xf numFmtId="278" fontId="35" fillId="51" borderId="41" applyNumberFormat="0" applyProtection="0">
      <alignment horizontal="left" vertical="top" indent="1"/>
    </xf>
    <xf numFmtId="4" fontId="263" fillId="13" borderId="41" applyNumberFormat="0" applyProtection="0">
      <alignment vertical="center"/>
    </xf>
    <xf numFmtId="278" fontId="103" fillId="17" borderId="43" applyBorder="0"/>
    <xf numFmtId="0" fontId="49" fillId="15" borderId="41" applyNumberFormat="0" applyProtection="0">
      <alignment horizontal="left" vertical="top" indent="1"/>
    </xf>
    <xf numFmtId="4" fontId="66" fillId="0" borderId="66" applyNumberFormat="0" applyProtection="0">
      <alignment horizontal="right" vertical="center"/>
    </xf>
    <xf numFmtId="278" fontId="37" fillId="19" borderId="5" applyNumberFormat="0" applyAlignment="0" applyProtection="0"/>
    <xf numFmtId="0" fontId="49" fillId="15" borderId="41" applyNumberFormat="0" applyProtection="0">
      <alignment horizontal="left" vertical="top" indent="1"/>
    </xf>
    <xf numFmtId="0" fontId="4" fillId="0" borderId="0"/>
    <xf numFmtId="0" fontId="4" fillId="0" borderId="0"/>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168" fillId="35" borderId="5" applyNumberFormat="0" applyAlignment="0" applyProtection="0"/>
    <xf numFmtId="0" fontId="260" fillId="113" borderId="66" applyNumberFormat="0" applyAlignment="0" applyProtection="0"/>
    <xf numFmtId="278" fontId="96" fillId="3" borderId="33" applyProtection="0">
      <alignment horizontal="centerContinuous"/>
      <protection locked="0"/>
    </xf>
    <xf numFmtId="0" fontId="312" fillId="20" borderId="5" applyNumberForma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9" fillId="34" borderId="66" applyNumberFormat="0" applyFont="0" applyAlignment="0" applyProtection="0"/>
    <xf numFmtId="0" fontId="4" fillId="0" borderId="0"/>
    <xf numFmtId="0" fontId="51" fillId="0" borderId="0"/>
    <xf numFmtId="0" fontId="4" fillId="0" borderId="0"/>
    <xf numFmtId="0" fontId="49" fillId="11" borderId="41" applyNumberFormat="0" applyProtection="0">
      <alignment horizontal="left" vertical="top" indent="1"/>
    </xf>
    <xf numFmtId="4" fontId="173" fillId="66" borderId="41" applyNumberFormat="0" applyProtection="0">
      <alignment horizontal="right" vertical="center"/>
    </xf>
    <xf numFmtId="1" fontId="79" fillId="2" borderId="5">
      <alignment horizontal="right"/>
      <protection locked="0"/>
    </xf>
    <xf numFmtId="278" fontId="49" fillId="2" borderId="0"/>
    <xf numFmtId="278" fontId="168" fillId="35" borderId="5" applyNumberFormat="0" applyAlignment="0" applyProtection="0"/>
    <xf numFmtId="278" fontId="45" fillId="3" borderId="38" applyProtection="0">
      <alignment horizontal="center" wrapText="1"/>
      <protection locked="0"/>
    </xf>
    <xf numFmtId="4" fontId="102" fillId="60" borderId="41" applyNumberFormat="0" applyProtection="0">
      <alignment vertical="center"/>
    </xf>
    <xf numFmtId="0" fontId="49" fillId="2" borderId="0"/>
    <xf numFmtId="0" fontId="4" fillId="13" borderId="17" applyNumberFormat="0" applyFont="0" applyAlignment="0" applyProtection="0"/>
    <xf numFmtId="0" fontId="31" fillId="20" borderId="5" applyNumberFormat="0" applyAlignment="0" applyProtection="0"/>
    <xf numFmtId="4" fontId="35" fillId="51" borderId="26" applyNumberFormat="0" applyProtection="0">
      <alignment horizontal="left" vertical="center" indent="1"/>
    </xf>
    <xf numFmtId="0" fontId="49" fillId="15" borderId="41" applyNumberFormat="0" applyProtection="0">
      <alignment horizontal="left" vertical="top" indent="1"/>
    </xf>
    <xf numFmtId="0" fontId="66" fillId="19" borderId="66" applyNumberFormat="0" applyProtection="0">
      <alignment horizontal="left" vertical="center" indent="1"/>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9" fillId="34" borderId="66"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0" fontId="49" fillId="34" borderId="66" applyNumberFormat="0" applyFont="0" applyAlignment="0" applyProtection="0"/>
    <xf numFmtId="195" fontId="49" fillId="34" borderId="66" applyNumberFormat="0" applyFont="0" applyAlignment="0" applyProtection="0"/>
    <xf numFmtId="0" fontId="4" fillId="0" borderId="0"/>
    <xf numFmtId="0" fontId="49" fillId="34" borderId="66"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195" fontId="49" fillId="34" borderId="66"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0" fontId="49" fillId="34" borderId="66" applyNumberFormat="0" applyFont="0" applyAlignment="0" applyProtection="0"/>
    <xf numFmtId="0" fontId="4" fillId="61" borderId="41" applyNumberFormat="0" applyProtection="0">
      <alignment horizontal="left" vertical="center" indent="1"/>
    </xf>
    <xf numFmtId="195" fontId="132" fillId="73" borderId="26" applyNumberFormat="0" applyAlignment="0" applyProtection="0"/>
    <xf numFmtId="0" fontId="53" fillId="0" borderId="58" applyNumberFormat="0" applyFill="0" applyAlignment="0" applyProtection="0"/>
    <xf numFmtId="0" fontId="20" fillId="0" borderId="0"/>
    <xf numFmtId="0" fontId="49" fillId="17" borderId="41" applyNumberFormat="0" applyProtection="0">
      <alignment horizontal="left" vertical="top" indent="1"/>
    </xf>
    <xf numFmtId="278" fontId="4" fillId="65" borderId="41" applyNumberFormat="0" applyProtection="0">
      <alignment horizontal="left" vertical="center" indent="1"/>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278" fontId="49" fillId="17" borderId="41" applyNumberFormat="0" applyProtection="0">
      <alignment horizontal="left" vertical="top" indent="1"/>
    </xf>
    <xf numFmtId="4" fontId="66" fillId="18" borderId="66" applyNumberFormat="0" applyProtection="0">
      <alignment horizontal="right" vertical="center"/>
    </xf>
    <xf numFmtId="4" fontId="66" fillId="60" borderId="66" applyNumberFormat="0" applyProtection="0">
      <alignment horizontal="left" vertical="center" indent="1"/>
    </xf>
    <xf numFmtId="4" fontId="66" fillId="16" borderId="66" applyNumberFormat="0" applyProtection="0">
      <alignment horizontal="right" vertical="center"/>
    </xf>
    <xf numFmtId="4" fontId="35" fillId="11" borderId="41" applyNumberFormat="0" applyProtection="0">
      <alignment horizontal="right" vertical="center"/>
    </xf>
    <xf numFmtId="4" fontId="66" fillId="55" borderId="66" applyNumberFormat="0" applyProtection="0">
      <alignment horizontal="right" vertical="center"/>
    </xf>
    <xf numFmtId="4" fontId="66" fillId="36" borderId="66" applyNumberFormat="0" applyProtection="0">
      <alignment horizontal="right" vertical="center"/>
    </xf>
    <xf numFmtId="4" fontId="66" fillId="36" borderId="66" applyNumberFormat="0" applyProtection="0">
      <alignment horizontal="right" vertical="center"/>
    </xf>
    <xf numFmtId="4" fontId="66" fillId="18" borderId="66" applyNumberFormat="0" applyProtection="0">
      <alignment horizontal="right" vertical="center"/>
    </xf>
    <xf numFmtId="4" fontId="66" fillId="63" borderId="66" applyNumberFormat="0" applyProtection="0">
      <alignment horizontal="right" vertical="center"/>
    </xf>
    <xf numFmtId="4" fontId="66" fillId="63" borderId="66" applyNumberFormat="0" applyProtection="0">
      <alignment horizontal="right" vertical="center"/>
    </xf>
    <xf numFmtId="0" fontId="168" fillId="35" borderId="5" applyNumberFormat="0" applyAlignment="0" applyProtection="0"/>
    <xf numFmtId="0" fontId="49" fillId="17" borderId="41" applyNumberFormat="0" applyProtection="0">
      <alignment horizontal="left" vertical="top" indent="1"/>
    </xf>
    <xf numFmtId="0" fontId="96" fillId="3" borderId="33" applyProtection="0">
      <alignment horizontal="centerContinuous"/>
      <protection locked="0"/>
    </xf>
    <xf numFmtId="0" fontId="4" fillId="65" borderId="41" applyNumberFormat="0" applyProtection="0">
      <alignment horizontal="left" vertical="top" indent="1"/>
    </xf>
    <xf numFmtId="4" fontId="66" fillId="0" borderId="66" applyNumberFormat="0" applyProtection="0">
      <alignment horizontal="left" vertical="center" indent="1"/>
    </xf>
    <xf numFmtId="4" fontId="104" fillId="42" borderId="41" applyNumberFormat="0" applyProtection="0">
      <alignment horizontal="right" vertical="center"/>
    </xf>
    <xf numFmtId="4" fontId="66" fillId="11" borderId="66" applyNumberFormat="0" applyProtection="0">
      <alignment horizontal="right" vertical="center"/>
    </xf>
    <xf numFmtId="278" fontId="45" fillId="3" borderId="38" applyProtection="0">
      <alignment horizontal="center" wrapText="1"/>
      <protection locked="0"/>
    </xf>
    <xf numFmtId="0" fontId="25" fillId="105" borderId="0" applyNumberFormat="0" applyBorder="0" applyAlignment="0" applyProtection="0"/>
    <xf numFmtId="0" fontId="25" fillId="104" borderId="0" applyNumberFormat="0" applyBorder="0" applyAlignment="0" applyProtection="0"/>
    <xf numFmtId="0" fontId="25" fillId="103" borderId="0" applyNumberFormat="0" applyBorder="0" applyAlignment="0" applyProtection="0"/>
    <xf numFmtId="0" fontId="4" fillId="13" borderId="17" applyNumberFormat="0" applyFont="0" applyAlignment="0" applyProtection="0"/>
    <xf numFmtId="0" fontId="96" fillId="3" borderId="33" applyProtection="0">
      <alignment horizontal="centerContinuous"/>
      <protection locked="0"/>
    </xf>
    <xf numFmtId="0" fontId="66" fillId="42" borderId="66" applyNumberFormat="0" applyProtection="0">
      <alignment horizontal="left" vertical="center" indent="1"/>
    </xf>
    <xf numFmtId="278" fontId="4" fillId="88" borderId="26" applyNumberFormat="0" applyProtection="0">
      <alignment horizontal="left" vertical="center" indent="1"/>
    </xf>
    <xf numFmtId="278" fontId="37" fillId="19" borderId="5" applyNumberFormat="0" applyAlignment="0" applyProtection="0"/>
    <xf numFmtId="195" fontId="66" fillId="42" borderId="66" applyNumberFormat="0" applyProtection="0">
      <alignment horizontal="left" vertical="center" indent="1"/>
    </xf>
    <xf numFmtId="0" fontId="96" fillId="3" borderId="33" applyProtection="0">
      <alignment horizontal="centerContinuous"/>
      <protection locked="0"/>
    </xf>
    <xf numFmtId="0" fontId="45" fillId="3" borderId="38" applyProtection="0">
      <alignment horizontal="center" wrapText="1"/>
      <protection locked="0"/>
    </xf>
    <xf numFmtId="0" fontId="49" fillId="2" borderId="0"/>
    <xf numFmtId="0" fontId="4" fillId="13" borderId="17" applyNumberFormat="0" applyFont="0" applyAlignment="0" applyProtection="0"/>
    <xf numFmtId="0" fontId="49" fillId="2" borderId="0"/>
    <xf numFmtId="0" fontId="164" fillId="73" borderId="5" applyNumberFormat="0" applyAlignment="0" applyProtection="0"/>
    <xf numFmtId="199" fontId="75" fillId="2" borderId="5">
      <protection locked="0"/>
    </xf>
    <xf numFmtId="4" fontId="265" fillId="14" borderId="66" applyNumberFormat="0" applyProtection="0">
      <alignment horizontal="right" vertical="center"/>
    </xf>
    <xf numFmtId="0" fontId="49" fillId="2" borderId="0"/>
    <xf numFmtId="0" fontId="49" fillId="11" borderId="41" applyNumberFormat="0" applyProtection="0">
      <alignment horizontal="left" vertical="top" indent="1"/>
    </xf>
    <xf numFmtId="278" fontId="49" fillId="2" borderId="0"/>
    <xf numFmtId="0" fontId="49" fillId="2" borderId="0"/>
    <xf numFmtId="278" fontId="168" fillId="35" borderId="5" applyNumberFormat="0" applyAlignment="0" applyProtection="0"/>
    <xf numFmtId="0" fontId="45" fillId="3" borderId="38" applyProtection="0">
      <alignment horizontal="center" wrapText="1"/>
      <protection locked="0"/>
    </xf>
    <xf numFmtId="278" fontId="45" fillId="3" borderId="38" applyProtection="0">
      <alignment horizontal="center" wrapText="1"/>
      <protection locked="0"/>
    </xf>
    <xf numFmtId="4" fontId="261" fillId="60" borderId="66" applyNumberFormat="0" applyProtection="0">
      <alignment vertical="center"/>
    </xf>
    <xf numFmtId="0" fontId="96" fillId="3" borderId="33" applyProtection="0">
      <alignment horizontal="centerContinuous"/>
      <protection locked="0"/>
    </xf>
    <xf numFmtId="0" fontId="21" fillId="13" borderId="17" applyNumberFormat="0" applyFon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278" fontId="96" fillId="3" borderId="33" applyProtection="0">
      <alignment horizontal="centerContinuous"/>
      <protection locked="0"/>
    </xf>
    <xf numFmtId="278" fontId="45" fillId="3" borderId="38" applyProtection="0">
      <alignment horizontal="center" wrapText="1"/>
      <protection locked="0"/>
    </xf>
    <xf numFmtId="278" fontId="96" fillId="3" borderId="33" applyProtection="0">
      <alignment horizontal="centerContinuous"/>
      <protection locked="0"/>
    </xf>
    <xf numFmtId="0" fontId="4" fillId="15" borderId="41" applyNumberFormat="0" applyProtection="0">
      <alignment horizontal="left" vertical="center" indent="1"/>
    </xf>
    <xf numFmtId="0" fontId="45" fillId="3" borderId="38" applyProtection="0">
      <alignment horizontal="center" wrapText="1"/>
      <protection locked="0"/>
    </xf>
    <xf numFmtId="0" fontId="27" fillId="118" borderId="26" applyNumberFormat="0" applyProtection="0">
      <alignment horizontal="left" vertical="center" indent="1"/>
    </xf>
    <xf numFmtId="4" fontId="263" fillId="13" borderId="41" applyNumberFormat="0" applyProtection="0">
      <alignment vertical="center"/>
    </xf>
    <xf numFmtId="0" fontId="45" fillId="3" borderId="38" applyProtection="0">
      <alignment horizontal="center" wrapText="1"/>
      <protection locked="0"/>
    </xf>
    <xf numFmtId="0" fontId="96" fillId="3" borderId="33" applyProtection="0">
      <alignment horizontal="centerContinuous"/>
      <protection locked="0"/>
    </xf>
    <xf numFmtId="0" fontId="49" fillId="11" borderId="41" applyNumberFormat="0" applyProtection="0">
      <alignment horizontal="left" vertical="top" indent="1"/>
    </xf>
    <xf numFmtId="278" fontId="66" fillId="54" borderId="66" applyNumberFormat="0" applyProtection="0">
      <alignment horizontal="left" vertical="center" indent="1"/>
    </xf>
    <xf numFmtId="0" fontId="49" fillId="15" borderId="41" applyNumberFormat="0" applyProtection="0">
      <alignment horizontal="left" vertical="top" indent="1"/>
    </xf>
    <xf numFmtId="0" fontId="164" fillId="73" borderId="5" applyNumberFormat="0" applyAlignment="0" applyProtection="0"/>
    <xf numFmtId="0" fontId="263" fillId="13" borderId="41" applyNumberFormat="0" applyProtection="0">
      <alignment horizontal="left" vertical="top" indent="1"/>
    </xf>
    <xf numFmtId="278" fontId="4" fillId="61" borderId="41" applyNumberFormat="0" applyProtection="0">
      <alignment horizontal="left" vertical="top" indent="1"/>
    </xf>
    <xf numFmtId="0" fontId="49" fillId="11" borderId="41" applyNumberFormat="0" applyProtection="0">
      <alignment horizontal="left" vertical="top" indent="1"/>
    </xf>
    <xf numFmtId="4" fontId="100" fillId="123" borderId="26" applyNumberFormat="0" applyProtection="0">
      <alignment horizontal="left" vertical="center" indent="1"/>
    </xf>
    <xf numFmtId="0" fontId="5" fillId="193" borderId="15" applyNumberFormat="0" applyAlignment="0" applyProtection="0"/>
    <xf numFmtId="4" fontId="35" fillId="13" borderId="41" applyNumberFormat="0" applyProtection="0">
      <alignment vertical="center"/>
    </xf>
    <xf numFmtId="0" fontId="4" fillId="3" borderId="26" applyNumberFormat="0" applyProtection="0">
      <alignment horizontal="left" vertical="center" indent="1"/>
    </xf>
    <xf numFmtId="0" fontId="49" fillId="15" borderId="41" applyNumberFormat="0" applyProtection="0">
      <alignment horizontal="left" vertical="top" indent="1"/>
    </xf>
    <xf numFmtId="4" fontId="35" fillId="12" borderId="41" applyNumberFormat="0" applyProtection="0">
      <alignment horizontal="right" vertical="center"/>
    </xf>
    <xf numFmtId="0" fontId="45" fillId="3" borderId="38" applyProtection="0">
      <alignment horizontal="center" wrapText="1"/>
      <protection locked="0"/>
    </xf>
    <xf numFmtId="278" fontId="168" fillId="35" borderId="5" applyNumberFormat="0" applyAlignment="0" applyProtection="0"/>
    <xf numFmtId="0" fontId="45" fillId="3" borderId="38" applyProtection="0">
      <alignment horizontal="center" wrapText="1"/>
      <protection locked="0"/>
    </xf>
    <xf numFmtId="0" fontId="49" fillId="2" borderId="0"/>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9" fillId="2" borderId="0"/>
    <xf numFmtId="0" fontId="4" fillId="0" borderId="0"/>
    <xf numFmtId="278" fontId="49" fillId="2" borderId="0"/>
    <xf numFmtId="0" fontId="4" fillId="118" borderId="26" applyNumberFormat="0" applyProtection="0">
      <alignment horizontal="left" vertical="center" indent="1"/>
    </xf>
    <xf numFmtId="0" fontId="49" fillId="17" borderId="41" applyNumberFormat="0" applyProtection="0">
      <alignment horizontal="left" vertical="top" indent="1"/>
    </xf>
    <xf numFmtId="0" fontId="4" fillId="0" borderId="0"/>
    <xf numFmtId="0" fontId="4" fillId="0" borderId="0"/>
    <xf numFmtId="278" fontId="96" fillId="3" borderId="33" applyProtection="0">
      <alignment horizontal="centerContinuous"/>
      <protection locked="0"/>
    </xf>
    <xf numFmtId="278"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278" fontId="49" fillId="42" borderId="41" applyNumberFormat="0" applyProtection="0">
      <alignment horizontal="left" vertical="top" indent="1"/>
    </xf>
    <xf numFmtId="4" fontId="66" fillId="63" borderId="66" applyNumberFormat="0" applyProtection="0">
      <alignment horizontal="right" vertical="center"/>
    </xf>
    <xf numFmtId="195" fontId="45" fillId="3" borderId="38" applyProtection="0">
      <alignment horizontal="center" wrapText="1"/>
      <protection locked="0"/>
    </xf>
    <xf numFmtId="0" fontId="45" fillId="3" borderId="38" applyProtection="0">
      <alignment horizontal="center" wrapText="1"/>
      <protection locked="0"/>
    </xf>
    <xf numFmtId="278" fontId="3" fillId="0" borderId="0"/>
    <xf numFmtId="0" fontId="4" fillId="65" borderId="41" applyNumberFormat="0" applyProtection="0">
      <alignment horizontal="left" vertical="top" indent="1"/>
    </xf>
    <xf numFmtId="195" fontId="4" fillId="34" borderId="17" applyNumberFormat="0" applyFont="0" applyAlignment="0" applyProtection="0"/>
    <xf numFmtId="0" fontId="49" fillId="2" borderId="0"/>
    <xf numFmtId="278" fontId="168" fillId="35" borderId="5" applyNumberFormat="0" applyAlignment="0" applyProtection="0"/>
    <xf numFmtId="278" fontId="45" fillId="3" borderId="38" applyProtection="0">
      <alignment horizontal="center" wrapText="1"/>
      <protection locked="0"/>
    </xf>
    <xf numFmtId="4" fontId="173" fillId="94" borderId="41" applyNumberFormat="0" applyProtection="0">
      <alignment horizontal="right" vertical="center"/>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278" fontId="263" fillId="11" borderId="41" applyNumberFormat="0" applyProtection="0">
      <alignment horizontal="left" vertical="top" indent="1"/>
    </xf>
    <xf numFmtId="278" fontId="4" fillId="11" borderId="41" applyNumberFormat="0" applyProtection="0">
      <alignment horizontal="left" vertical="center" indent="1"/>
    </xf>
    <xf numFmtId="278" fontId="4" fillId="61" borderId="41" applyNumberFormat="0" applyProtection="0">
      <alignment horizontal="left" vertical="center" indent="1"/>
    </xf>
    <xf numFmtId="278" fontId="54" fillId="3" borderId="14">
      <alignment horizontal="center" vertical="center"/>
    </xf>
    <xf numFmtId="195" fontId="54" fillId="3" borderId="14">
      <alignment horizontal="center" vertical="center"/>
    </xf>
    <xf numFmtId="278" fontId="54" fillId="3" borderId="14">
      <alignment horizontal="center" vertical="center"/>
    </xf>
    <xf numFmtId="0" fontId="4" fillId="0" borderId="0"/>
    <xf numFmtId="0" fontId="4" fillId="13" borderId="17" applyNumberFormat="0" applyFont="0" applyAlignment="0" applyProtection="0"/>
    <xf numFmtId="4" fontId="66" fillId="0" borderId="66" applyNumberFormat="0" applyProtection="0">
      <alignment horizontal="right" vertical="center"/>
    </xf>
    <xf numFmtId="0" fontId="49" fillId="42" borderId="41" applyNumberFormat="0" applyProtection="0">
      <alignment horizontal="left" vertical="top" indent="1"/>
    </xf>
    <xf numFmtId="0" fontId="66" fillId="54" borderId="66" applyNumberFormat="0" applyProtection="0">
      <alignment horizontal="left" vertical="center" indent="1"/>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278" fontId="45" fillId="3" borderId="38" applyProtection="0">
      <alignment horizontal="center" wrapText="1"/>
      <protection locked="0"/>
    </xf>
    <xf numFmtId="14" fontId="175" fillId="50" borderId="60">
      <alignment horizontal="center" vertical="center" wrapText="1"/>
    </xf>
    <xf numFmtId="278" fontId="3" fillId="0" borderId="0"/>
    <xf numFmtId="0" fontId="81" fillId="19" borderId="26" applyNumberForma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0" fontId="4" fillId="11" borderId="41" applyNumberFormat="0" applyProtection="0">
      <alignment horizontal="left" vertical="top" indent="1"/>
    </xf>
    <xf numFmtId="0" fontId="96" fillId="3" borderId="33" applyProtection="0">
      <alignment horizontal="centerContinuous"/>
      <protection locked="0"/>
    </xf>
    <xf numFmtId="195" fontId="88" fillId="3" borderId="33"/>
    <xf numFmtId="278" fontId="78" fillId="3" borderId="31"/>
    <xf numFmtId="195" fontId="78" fillId="3" borderId="31"/>
    <xf numFmtId="0" fontId="96" fillId="3" borderId="33" applyProtection="0">
      <alignment horizontal="centerContinuous"/>
      <protection locked="0"/>
    </xf>
    <xf numFmtId="0" fontId="96" fillId="3" borderId="33" applyProtection="0">
      <alignment horizontal="centerContinuous"/>
      <protection locked="0"/>
    </xf>
    <xf numFmtId="0" fontId="4" fillId="0" borderId="0"/>
    <xf numFmtId="195" fontId="132" fillId="73" borderId="26" applyNumberFormat="0" applyAlignment="0" applyProtection="0"/>
    <xf numFmtId="0" fontId="25" fillId="106" borderId="0" applyNumberFormat="0" applyBorder="0" applyAlignment="0" applyProtection="0"/>
    <xf numFmtId="0" fontId="25" fillId="104" borderId="0" applyNumberFormat="0" applyBorder="0" applyAlignment="0" applyProtection="0"/>
    <xf numFmtId="0" fontId="260" fillId="113" borderId="66" applyNumberFormat="0" applyAlignment="0" applyProtection="0"/>
    <xf numFmtId="4" fontId="66" fillId="57" borderId="66" applyNumberFormat="0" applyProtection="0">
      <alignment vertical="center"/>
    </xf>
    <xf numFmtId="4" fontId="265" fillId="14" borderId="66" applyNumberFormat="0" applyProtection="0">
      <alignment horizontal="right" vertical="center"/>
    </xf>
    <xf numFmtId="189" fontId="36" fillId="39" borderId="9">
      <alignment horizontal="right"/>
    </xf>
    <xf numFmtId="278" fontId="66" fillId="15" borderId="66" applyNumberFormat="0" applyProtection="0">
      <alignment horizontal="left" vertical="center" indent="1"/>
    </xf>
    <xf numFmtId="0" fontId="168" fillId="35" borderId="66" applyNumberFormat="0" applyAlignment="0" applyProtection="0"/>
    <xf numFmtId="0" fontId="168" fillId="35" borderId="5" applyNumberFormat="0" applyAlignment="0" applyProtection="0"/>
    <xf numFmtId="0" fontId="4" fillId="0" borderId="0"/>
    <xf numFmtId="0" fontId="96" fillId="3" borderId="33" applyProtection="0">
      <alignment horizontal="centerContinuous"/>
      <protection locked="0"/>
    </xf>
    <xf numFmtId="0" fontId="168" fillId="35" borderId="5" applyNumberFormat="0" applyAlignment="0" applyProtection="0"/>
    <xf numFmtId="0" fontId="96" fillId="3" borderId="33" applyProtection="0">
      <alignment horizontal="centerContinuous"/>
      <protection locked="0"/>
    </xf>
    <xf numFmtId="4" fontId="66" fillId="18" borderId="66" applyNumberFormat="0" applyProtection="0">
      <alignment horizontal="right" vertical="center"/>
    </xf>
    <xf numFmtId="4" fontId="66" fillId="11" borderId="66" applyNumberFormat="0" applyProtection="0">
      <alignment horizontal="right" vertical="center"/>
    </xf>
    <xf numFmtId="0" fontId="66" fillId="42" borderId="66" applyNumberFormat="0" applyProtection="0">
      <alignment horizontal="left" vertical="center" indent="1"/>
    </xf>
    <xf numFmtId="4" fontId="66" fillId="33" borderId="66" applyNumberFormat="0" applyProtection="0">
      <alignment horizontal="left" vertical="center" indent="1"/>
    </xf>
    <xf numFmtId="0" fontId="37" fillId="19" borderId="5" applyNumberFormat="0" applyAlignment="0" applyProtection="0"/>
    <xf numFmtId="0" fontId="96" fillId="3" borderId="33" applyProtection="0">
      <alignment horizontal="centerContinuous"/>
      <protection locked="0"/>
    </xf>
    <xf numFmtId="278" fontId="4" fillId="66" borderId="41" applyNumberFormat="0" applyProtection="0">
      <alignment horizontal="left" vertical="center" indent="1"/>
    </xf>
    <xf numFmtId="0" fontId="49" fillId="11" borderId="41" applyNumberFormat="0" applyProtection="0">
      <alignment horizontal="left" vertical="top" indent="1"/>
    </xf>
    <xf numFmtId="0" fontId="168" fillId="35" borderId="5" applyNumberFormat="0" applyAlignment="0" applyProtection="0"/>
    <xf numFmtId="0" fontId="81" fillId="19" borderId="26" applyNumberFormat="0" applyAlignment="0" applyProtection="0"/>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 fillId="15" borderId="41" applyNumberFormat="0" applyProtection="0">
      <alignment horizontal="left" vertical="center" indent="1"/>
    </xf>
    <xf numFmtId="278" fontId="168" fillId="35" borderId="5" applyNumberFormat="0" applyAlignment="0" applyProtection="0"/>
    <xf numFmtId="278" fontId="4" fillId="15" borderId="41" applyNumberFormat="0" applyProtection="0">
      <alignment horizontal="left" vertical="center" indent="1"/>
    </xf>
    <xf numFmtId="0" fontId="49" fillId="42" borderId="41" applyNumberFormat="0" applyProtection="0">
      <alignment horizontal="left" vertical="top" indent="1"/>
    </xf>
    <xf numFmtId="0" fontId="45" fillId="3" borderId="38" applyProtection="0">
      <alignment horizontal="center" wrapText="1"/>
      <protection locked="0"/>
    </xf>
    <xf numFmtId="0" fontId="45" fillId="3" borderId="38" applyProtection="0">
      <alignment horizontal="center" wrapText="1"/>
      <protection locked="0"/>
    </xf>
    <xf numFmtId="0" fontId="20" fillId="0" borderId="0"/>
    <xf numFmtId="0" fontId="21" fillId="13" borderId="17" applyNumberFormat="0" applyFont="0" applyAlignment="0" applyProtection="0"/>
    <xf numFmtId="195" fontId="45" fillId="3" borderId="38" applyProtection="0">
      <alignment horizontal="center" wrapText="1"/>
      <protection locked="0"/>
    </xf>
    <xf numFmtId="4" fontId="66" fillId="0" borderId="66" applyNumberFormat="0" applyProtection="0">
      <alignment horizontal="left" vertical="center" indent="1"/>
    </xf>
    <xf numFmtId="0" fontId="96" fillId="3" borderId="33" applyProtection="0">
      <alignment horizontal="centerContinuous"/>
      <protection locked="0"/>
    </xf>
    <xf numFmtId="278" fontId="54" fillId="3" borderId="14">
      <alignment horizontal="center" vertical="center"/>
    </xf>
    <xf numFmtId="278" fontId="49" fillId="11" borderId="41" applyNumberFormat="0" applyProtection="0">
      <alignment horizontal="left" vertical="top" indent="1"/>
    </xf>
    <xf numFmtId="278" fontId="66" fillId="15" borderId="66" applyNumberFormat="0" applyProtection="0">
      <alignment horizontal="left" vertical="center" indent="1"/>
    </xf>
    <xf numFmtId="278" fontId="66" fillId="19" borderId="66" applyNumberFormat="0" applyProtection="0">
      <alignment horizontal="left" vertical="center" indent="1"/>
    </xf>
    <xf numFmtId="0" fontId="45" fillId="3" borderId="38" applyProtection="0">
      <alignment horizontal="center" wrapText="1"/>
      <protection locked="0"/>
    </xf>
    <xf numFmtId="0" fontId="45" fillId="3" borderId="38" applyProtection="0">
      <alignment horizontal="center" wrapText="1"/>
      <protection locked="0"/>
    </xf>
    <xf numFmtId="278" fontId="96" fillId="3" borderId="33" applyProtection="0">
      <alignment horizontal="centerContinuous"/>
      <protection locked="0"/>
    </xf>
    <xf numFmtId="278" fontId="49" fillId="11" borderId="41" applyNumberFormat="0" applyProtection="0">
      <alignment horizontal="left" vertical="top" indent="1"/>
    </xf>
    <xf numFmtId="0" fontId="4" fillId="0" borderId="0"/>
    <xf numFmtId="0" fontId="45" fillId="3" borderId="38" applyProtection="0">
      <alignment horizontal="center" wrapText="1"/>
      <protection locked="0"/>
    </xf>
    <xf numFmtId="4" fontId="66" fillId="16" borderId="66" applyNumberFormat="0" applyProtection="0">
      <alignment horizontal="right" vertical="center"/>
    </xf>
    <xf numFmtId="278" fontId="45" fillId="3" borderId="38" applyProtection="0">
      <alignment horizontal="center" wrapText="1"/>
      <protection locked="0"/>
    </xf>
    <xf numFmtId="0" fontId="66" fillId="19" borderId="66" applyNumberFormat="0" applyProtection="0">
      <alignment horizontal="left" vertical="center" indent="1"/>
    </xf>
    <xf numFmtId="278" fontId="66" fillId="19" borderId="66" applyNumberFormat="0" applyProtection="0">
      <alignment horizontal="left" vertical="center" indent="1"/>
    </xf>
    <xf numFmtId="278" fontId="126" fillId="3" borderId="8">
      <alignment horizontal="center"/>
    </xf>
    <xf numFmtId="0" fontId="49" fillId="34" borderId="66" applyNumberFormat="0" applyFont="0" applyAlignment="0" applyProtection="0"/>
    <xf numFmtId="0" fontId="4" fillId="0" borderId="0"/>
    <xf numFmtId="278" fontId="45" fillId="3" borderId="38" applyProtection="0">
      <alignment horizontal="center" wrapText="1"/>
      <protection locked="0"/>
    </xf>
    <xf numFmtId="278" fontId="49" fillId="2" borderId="0"/>
    <xf numFmtId="278" fontId="4" fillId="15" borderId="41" applyNumberFormat="0" applyProtection="0">
      <alignment horizontal="left" vertical="center" indent="1"/>
    </xf>
    <xf numFmtId="0" fontId="21" fillId="0" borderId="0"/>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4" fontId="66" fillId="0" borderId="66" applyNumberFormat="0" applyProtection="0">
      <alignment horizontal="right" vertical="center"/>
    </xf>
    <xf numFmtId="4" fontId="66" fillId="0" borderId="66" applyNumberFormat="0" applyProtection="0">
      <alignment horizontal="right" vertical="center"/>
    </xf>
    <xf numFmtId="0" fontId="168" fillId="35" borderId="5" applyNumberFormat="0" applyAlignment="0" applyProtection="0"/>
    <xf numFmtId="278" fontId="4" fillId="42" borderId="41" applyNumberFormat="0" applyProtection="0">
      <alignment horizontal="left" vertical="center" indent="1"/>
    </xf>
    <xf numFmtId="0" fontId="4" fillId="42" borderId="41" applyNumberFormat="0" applyProtection="0">
      <alignment horizontal="left" vertical="center" indent="1"/>
    </xf>
    <xf numFmtId="0" fontId="96" fillId="3" borderId="33" applyProtection="0">
      <alignment horizontal="centerContinuous"/>
      <protection locked="0"/>
    </xf>
    <xf numFmtId="278"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 fillId="17" borderId="41" applyNumberFormat="0" applyProtection="0">
      <alignment horizontal="left" vertical="center" indent="1"/>
    </xf>
    <xf numFmtId="1" fontId="78" fillId="2" borderId="5">
      <alignment horizontal="left"/>
      <protection locked="0"/>
    </xf>
    <xf numFmtId="0" fontId="168" fillId="35" borderId="5" applyNumberFormat="0" applyAlignment="0" applyProtection="0"/>
    <xf numFmtId="0" fontId="37" fillId="19" borderId="5" applyNumberFormat="0" applyAlignment="0" applyProtection="0"/>
    <xf numFmtId="4" fontId="66" fillId="62" borderId="66" applyNumberFormat="0" applyProtection="0">
      <alignment horizontal="right" vertical="center"/>
    </xf>
    <xf numFmtId="4" fontId="173" fillId="67" borderId="41" applyNumberFormat="0" applyProtection="0">
      <alignment vertical="center"/>
    </xf>
    <xf numFmtId="0" fontId="4" fillId="13" borderId="17" applyNumberFormat="0" applyFont="0" applyAlignment="0" applyProtection="0"/>
    <xf numFmtId="0" fontId="96" fillId="3" borderId="33" applyProtection="0">
      <alignment horizontal="centerContinuous"/>
      <protection locked="0"/>
    </xf>
    <xf numFmtId="278" fontId="4" fillId="13" borderId="17" applyNumberFormat="0" applyFont="0" applyAlignment="0" applyProtection="0"/>
    <xf numFmtId="195" fontId="31" fillId="20" borderId="5" applyNumberFormat="0" applyAlignment="0" applyProtection="0"/>
    <xf numFmtId="0" fontId="217" fillId="0" borderId="15"/>
    <xf numFmtId="0" fontId="168" fillId="35" borderId="5" applyNumberFormat="0" applyAlignment="0" applyProtection="0"/>
    <xf numFmtId="195" fontId="96" fillId="3" borderId="33" applyProtection="0">
      <alignment horizontal="centerContinuous"/>
      <protection locked="0"/>
    </xf>
    <xf numFmtId="0" fontId="25" fillId="80" borderId="0" applyNumberFormat="0" applyBorder="0" applyAlignment="0" applyProtection="0"/>
    <xf numFmtId="0" fontId="45" fillId="3" borderId="38" applyProtection="0">
      <alignment horizontal="center" wrapText="1"/>
      <protection locked="0"/>
    </xf>
    <xf numFmtId="0" fontId="51" fillId="0" borderId="0"/>
    <xf numFmtId="0" fontId="49" fillId="42" borderId="41" applyNumberFormat="0" applyProtection="0">
      <alignment horizontal="left" vertical="top" indent="1"/>
    </xf>
    <xf numFmtId="4" fontId="106" fillId="42" borderId="41" applyNumberFormat="0" applyProtection="0">
      <alignment horizontal="right" vertical="center"/>
    </xf>
    <xf numFmtId="0" fontId="132" fillId="73" borderId="26" applyNumberFormat="0" applyAlignment="0" applyProtection="0"/>
    <xf numFmtId="278" fontId="4" fillId="34" borderId="17" applyNumberFormat="0" applyFont="0" applyAlignment="0" applyProtection="0"/>
    <xf numFmtId="0" fontId="49" fillId="2" borderId="0"/>
    <xf numFmtId="0" fontId="4" fillId="66" borderId="41" applyNumberFormat="0" applyProtection="0">
      <alignment horizontal="left" vertical="center" indent="1"/>
    </xf>
    <xf numFmtId="278" fontId="351" fillId="0" borderId="0"/>
    <xf numFmtId="0" fontId="188" fillId="13" borderId="17" applyNumberFormat="0" applyFont="0" applyAlignment="0" applyProtection="0"/>
    <xf numFmtId="0" fontId="49" fillId="2" borderId="0"/>
    <xf numFmtId="0" fontId="49" fillId="42" borderId="41" applyNumberFormat="0" applyProtection="0">
      <alignment horizontal="left" vertical="top" indent="1"/>
    </xf>
    <xf numFmtId="0" fontId="51" fillId="0" borderId="0"/>
    <xf numFmtId="278" fontId="49" fillId="17" borderId="41" applyNumberFormat="0" applyProtection="0">
      <alignment horizontal="left" vertical="top" indent="1"/>
    </xf>
    <xf numFmtId="0" fontId="4" fillId="0" borderId="0"/>
    <xf numFmtId="0" fontId="96" fillId="3" borderId="33" applyProtection="0">
      <alignment horizontal="centerContinuous"/>
      <protection locked="0"/>
    </xf>
    <xf numFmtId="0" fontId="96" fillId="3" borderId="33" applyProtection="0">
      <alignment horizontal="centerContinuous"/>
      <protection locked="0"/>
    </xf>
    <xf numFmtId="278" fontId="164" fillId="73" borderId="5" applyNumberFormat="0" applyAlignment="0" applyProtection="0"/>
    <xf numFmtId="0" fontId="4" fillId="0" borderId="0"/>
    <xf numFmtId="4" fontId="66" fillId="33" borderId="66" applyNumberFormat="0" applyProtection="0">
      <alignment horizontal="left" vertical="center" indent="1"/>
    </xf>
    <xf numFmtId="0" fontId="4" fillId="0" borderId="0"/>
    <xf numFmtId="0" fontId="45" fillId="3" borderId="38" applyProtection="0">
      <alignment horizontal="center" wrapText="1"/>
      <protection locked="0"/>
    </xf>
    <xf numFmtId="278" fontId="49" fillId="11" borderId="41" applyNumberFormat="0" applyProtection="0">
      <alignment horizontal="left" vertical="top" indent="1"/>
    </xf>
    <xf numFmtId="4" fontId="66" fillId="62" borderId="66" applyNumberFormat="0" applyProtection="0">
      <alignment horizontal="right" vertical="center"/>
    </xf>
    <xf numFmtId="278" fontId="4" fillId="13" borderId="17" applyNumberFormat="0" applyFon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278"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4" fontId="173" fillId="66" borderId="41" applyNumberFormat="0" applyProtection="0">
      <alignment horizontal="right" vertical="center"/>
    </xf>
    <xf numFmtId="4" fontId="35" fillId="60" borderId="26" applyNumberFormat="0" applyProtection="0">
      <alignment horizontal="left" vertical="center" indent="1"/>
    </xf>
    <xf numFmtId="0" fontId="96" fillId="3" borderId="33" applyProtection="0">
      <alignment horizontal="centerContinuous"/>
      <protection locked="0"/>
    </xf>
    <xf numFmtId="4" fontId="66" fillId="0" borderId="66" applyNumberFormat="0" applyProtection="0">
      <alignment horizontal="left" vertical="center" indent="1"/>
    </xf>
    <xf numFmtId="0" fontId="168" fillId="35" borderId="66" applyNumberFormat="0" applyAlignment="0" applyProtection="0"/>
    <xf numFmtId="0" fontId="96" fillId="3" borderId="33" applyProtection="0">
      <alignment horizontal="centerContinuous"/>
      <protection locked="0"/>
    </xf>
    <xf numFmtId="0" fontId="4" fillId="17" borderId="41" applyNumberFormat="0" applyProtection="0">
      <alignment horizontal="left" vertical="center" indent="1"/>
    </xf>
    <xf numFmtId="278" fontId="4" fillId="42" borderId="41" applyNumberFormat="0" applyProtection="0">
      <alignment horizontal="left" vertical="top" indent="1"/>
    </xf>
    <xf numFmtId="278"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164" fillId="125" borderId="5" applyNumberFormat="0" applyAlignment="0" applyProtection="0"/>
    <xf numFmtId="0" fontId="49" fillId="2" borderId="0"/>
    <xf numFmtId="0" fontId="96" fillId="3" borderId="33" applyProtection="0">
      <alignment horizontal="centerContinuous"/>
      <protection locked="0"/>
    </xf>
    <xf numFmtId="0" fontId="49" fillId="17" borderId="41" applyNumberFormat="0" applyProtection="0">
      <alignment horizontal="left" vertical="top" indent="1"/>
    </xf>
    <xf numFmtId="0" fontId="66" fillId="19" borderId="66" applyNumberFormat="0" applyProtection="0">
      <alignment horizontal="left" vertical="center" indent="1"/>
    </xf>
    <xf numFmtId="0" fontId="4" fillId="65" borderId="41" applyNumberFormat="0" applyProtection="0">
      <alignment horizontal="left" vertical="center" indent="1"/>
    </xf>
    <xf numFmtId="278" fontId="49" fillId="42" borderId="41" applyNumberFormat="0" applyProtection="0">
      <alignment horizontal="left" vertical="top" indent="1"/>
    </xf>
    <xf numFmtId="4" fontId="173" fillId="120" borderId="41" applyNumberFormat="0" applyProtection="0">
      <alignment horizontal="right" vertical="center"/>
    </xf>
    <xf numFmtId="278" fontId="54" fillId="3" borderId="14">
      <alignment horizontal="center" vertical="center"/>
    </xf>
    <xf numFmtId="4" fontId="173" fillId="67" borderId="41" applyNumberFormat="0" applyProtection="0">
      <alignment vertical="center"/>
    </xf>
    <xf numFmtId="4" fontId="263" fillId="13" borderId="41" applyNumberFormat="0" applyProtection="0">
      <alignment vertical="center"/>
    </xf>
    <xf numFmtId="278" fontId="4" fillId="15" borderId="41" applyNumberFormat="0" applyProtection="0">
      <alignment horizontal="left" vertical="top" indent="1"/>
    </xf>
    <xf numFmtId="278" fontId="4" fillId="66" borderId="41" applyNumberFormat="0" applyProtection="0">
      <alignment horizontal="left" vertical="top" indent="1"/>
    </xf>
    <xf numFmtId="278" fontId="49" fillId="11" borderId="41" applyNumberFormat="0" applyProtection="0">
      <alignment horizontal="left" vertical="top" indent="1"/>
    </xf>
    <xf numFmtId="0" fontId="45" fillId="3" borderId="38" applyProtection="0">
      <alignment horizontal="center" wrapText="1"/>
      <protection locked="0"/>
    </xf>
    <xf numFmtId="0" fontId="35" fillId="61" borderId="41" applyNumberFormat="0" applyProtection="0">
      <alignment horizontal="left" vertical="top" indent="1"/>
    </xf>
    <xf numFmtId="0" fontId="45" fillId="3" borderId="38" applyProtection="0">
      <alignment horizontal="center" wrapText="1"/>
      <protection locked="0"/>
    </xf>
    <xf numFmtId="0" fontId="45" fillId="3" borderId="38" applyProtection="0">
      <alignment horizontal="center" wrapText="1"/>
      <protection locked="0"/>
    </xf>
    <xf numFmtId="278" fontId="49" fillId="11" borderId="41" applyNumberFormat="0" applyProtection="0">
      <alignment horizontal="left" vertical="top" indent="1"/>
    </xf>
    <xf numFmtId="4" fontId="173" fillId="119" borderId="41" applyNumberFormat="0" applyProtection="0">
      <alignment horizontal="right" vertical="center"/>
    </xf>
    <xf numFmtId="0" fontId="4" fillId="13" borderId="17" applyNumberFormat="0" applyFont="0" applyAlignment="0" applyProtection="0"/>
    <xf numFmtId="0" fontId="4" fillId="0" borderId="0"/>
    <xf numFmtId="278" fontId="4" fillId="13" borderId="17" applyNumberFormat="0" applyFont="0" applyAlignment="0" applyProtection="0"/>
    <xf numFmtId="278"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31" fillId="19" borderId="5" applyNumberFormat="0" applyAlignment="0" applyProtection="0"/>
    <xf numFmtId="278" fontId="49" fillId="17" borderId="41" applyNumberFormat="0" applyProtection="0">
      <alignment horizontal="left" vertical="top" indent="1"/>
    </xf>
    <xf numFmtId="0" fontId="96" fillId="3" borderId="33" applyProtection="0">
      <alignment horizontal="centerContinuous"/>
      <protection locked="0"/>
    </xf>
    <xf numFmtId="0" fontId="103" fillId="17" borderId="43" applyBorder="0"/>
    <xf numFmtId="0" fontId="45" fillId="3" borderId="38" applyProtection="0">
      <alignment horizontal="center" wrapText="1"/>
      <protection locked="0"/>
    </xf>
    <xf numFmtId="0" fontId="55" fillId="38" borderId="14">
      <alignment horizontal="center"/>
    </xf>
    <xf numFmtId="278" fontId="53" fillId="0" borderId="58" applyNumberFormat="0" applyFill="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4" fontId="66" fillId="28" borderId="15" applyNumberFormat="0" applyProtection="0">
      <alignment horizontal="right" vertical="center"/>
    </xf>
    <xf numFmtId="278" fontId="100" fillId="60" borderId="41" applyNumberFormat="0" applyProtection="0">
      <alignment horizontal="left" vertical="top" indent="1"/>
    </xf>
    <xf numFmtId="0" fontId="96" fillId="3" borderId="33" applyProtection="0">
      <alignment horizontal="centerContinuous"/>
      <protection locked="0"/>
    </xf>
    <xf numFmtId="4" fontId="35" fillId="11" borderId="41" applyNumberFormat="0" applyProtection="0">
      <alignment horizontal="right" vertical="center"/>
    </xf>
    <xf numFmtId="278" fontId="49" fillId="2" borderId="0"/>
    <xf numFmtId="0" fontId="78" fillId="3" borderId="32"/>
    <xf numFmtId="0" fontId="4" fillId="13" borderId="17" applyNumberFormat="0" applyFont="0" applyAlignment="0" applyProtection="0"/>
    <xf numFmtId="0" fontId="96" fillId="3" borderId="33" applyProtection="0">
      <alignment horizontal="centerContinuous"/>
      <protection locked="0"/>
    </xf>
    <xf numFmtId="4" fontId="261" fillId="60" borderId="66" applyNumberFormat="0" applyProtection="0">
      <alignment vertical="center"/>
    </xf>
    <xf numFmtId="278" fontId="168" fillId="35" borderId="5" applyNumberFormat="0" applyAlignment="0" applyProtection="0"/>
    <xf numFmtId="195" fontId="45" fillId="3" borderId="14">
      <alignment horizontal="center" vertical="center"/>
    </xf>
    <xf numFmtId="0" fontId="45" fillId="3" borderId="38" applyProtection="0">
      <alignment horizontal="center" wrapText="1"/>
      <protection locked="0"/>
    </xf>
    <xf numFmtId="278" fontId="96" fillId="3" borderId="33" applyProtection="0">
      <alignment horizontal="centerContinuous"/>
      <protection locked="0"/>
    </xf>
    <xf numFmtId="0" fontId="81" fillId="19" borderId="26" applyNumberFormat="0" applyAlignment="0" applyProtection="0"/>
    <xf numFmtId="4" fontId="35" fillId="18" borderId="41" applyNumberFormat="0" applyProtection="0">
      <alignment horizontal="right" vertical="center"/>
    </xf>
    <xf numFmtId="278" fontId="4" fillId="13" borderId="17" applyNumberFormat="0" applyFont="0" applyAlignment="0" applyProtection="0"/>
    <xf numFmtId="0" fontId="96" fillId="3" borderId="33" applyProtection="0">
      <alignment horizontal="centerContinuous"/>
      <protection locked="0"/>
    </xf>
    <xf numFmtId="0" fontId="168" fillId="35" borderId="5" applyNumberFormat="0" applyAlignment="0" applyProtection="0"/>
    <xf numFmtId="0" fontId="45" fillId="3" borderId="38" applyProtection="0">
      <alignment horizontal="center" wrapText="1"/>
      <protection locked="0"/>
    </xf>
    <xf numFmtId="4" fontId="66" fillId="42" borderId="15" applyNumberFormat="0" applyProtection="0">
      <alignment horizontal="left" vertical="center" indent="1"/>
    </xf>
    <xf numFmtId="0" fontId="96" fillId="3" borderId="33" applyProtection="0">
      <alignment horizontal="centerContinuous"/>
      <protection locked="0"/>
    </xf>
    <xf numFmtId="0" fontId="21" fillId="0" borderId="0"/>
    <xf numFmtId="0" fontId="4" fillId="0" borderId="0"/>
    <xf numFmtId="278" fontId="96" fillId="3" borderId="33" applyProtection="0">
      <alignment horizontal="centerContinuous"/>
      <protection locked="0"/>
    </xf>
    <xf numFmtId="278" fontId="49" fillId="34" borderId="66" applyNumberFormat="0" applyFont="0" applyAlignment="0" applyProtection="0"/>
    <xf numFmtId="278"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9" fillId="11" borderId="41" applyNumberFormat="0" applyProtection="0">
      <alignment horizontal="left" vertical="top" indent="1"/>
    </xf>
    <xf numFmtId="0" fontId="49" fillId="2" borderId="0"/>
    <xf numFmtId="0" fontId="66" fillId="15" borderId="66" applyNumberFormat="0" applyProtection="0">
      <alignment horizontal="left" vertical="center" indent="1"/>
    </xf>
    <xf numFmtId="0" fontId="49" fillId="17" borderId="41" applyNumberFormat="0" applyProtection="0">
      <alignment horizontal="left" vertical="top" indent="1"/>
    </xf>
    <xf numFmtId="0" fontId="45" fillId="3" borderId="38" applyProtection="0">
      <alignment horizontal="center" wrapText="1"/>
      <protection locked="0"/>
    </xf>
    <xf numFmtId="14" fontId="175" fillId="50" borderId="60">
      <alignment horizontal="center" vertical="center" wrapText="1"/>
    </xf>
    <xf numFmtId="0" fontId="31" fillId="20" borderId="5" applyNumberFormat="0" applyAlignment="0" applyProtection="0"/>
    <xf numFmtId="0" fontId="3" fillId="0" borderId="0"/>
    <xf numFmtId="278" fontId="263" fillId="13" borderId="41" applyNumberFormat="0" applyProtection="0">
      <alignment horizontal="left" vertical="top" indent="1"/>
    </xf>
    <xf numFmtId="4" fontId="66" fillId="60" borderId="66" applyNumberFormat="0" applyProtection="0">
      <alignment horizontal="left" vertical="center" indent="1"/>
    </xf>
    <xf numFmtId="278" fontId="49" fillId="17" borderId="41" applyNumberFormat="0" applyProtection="0">
      <alignment horizontal="left" vertical="top" indent="1"/>
    </xf>
    <xf numFmtId="0" fontId="96" fillId="3" borderId="33" applyProtection="0">
      <alignment horizontal="centerContinuous"/>
      <protection locked="0"/>
    </xf>
    <xf numFmtId="225" fontId="210" fillId="0" borderId="0">
      <protection locked="0"/>
    </xf>
    <xf numFmtId="0" fontId="49" fillId="11" borderId="41" applyNumberFormat="0" applyProtection="0">
      <alignment horizontal="left" vertical="top" indent="1"/>
    </xf>
    <xf numFmtId="0" fontId="25" fillId="105" borderId="0" applyNumberFormat="0" applyBorder="0" applyAlignment="0" applyProtection="0"/>
    <xf numFmtId="0" fontId="25" fillId="106" borderId="0" applyNumberFormat="0" applyBorder="0" applyAlignment="0" applyProtection="0"/>
    <xf numFmtId="0" fontId="4" fillId="0" borderId="0"/>
    <xf numFmtId="0" fontId="168" fillId="35" borderId="5" applyNumberForma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1" fontId="34" fillId="3" borderId="8"/>
    <xf numFmtId="278" fontId="45" fillId="3" borderId="38" applyProtection="0">
      <alignment horizontal="center" wrapText="1"/>
      <protection locked="0"/>
    </xf>
    <xf numFmtId="195" fontId="49" fillId="42" borderId="41" applyNumberFormat="0" applyProtection="0">
      <alignment horizontal="left" vertical="top" indent="1"/>
    </xf>
    <xf numFmtId="278" fontId="4" fillId="13" borderId="17" applyNumberFormat="0" applyFont="0" applyAlignment="0" applyProtection="0"/>
    <xf numFmtId="278" fontId="4" fillId="42" borderId="41" applyNumberFormat="0" applyProtection="0">
      <alignment horizontal="left" vertical="top" indent="1"/>
    </xf>
    <xf numFmtId="4" fontId="27" fillId="17" borderId="15" applyNumberFormat="0" applyProtection="0">
      <alignment horizontal="left" vertical="center" indent="1"/>
    </xf>
    <xf numFmtId="4" fontId="5" fillId="60" borderId="41" applyNumberFormat="0" applyProtection="0">
      <alignment horizontal="left" vertical="center" indent="1"/>
    </xf>
    <xf numFmtId="0" fontId="4" fillId="118" borderId="26" applyNumberFormat="0" applyProtection="0">
      <alignment horizontal="left" vertical="center" indent="1"/>
    </xf>
    <xf numFmtId="1" fontId="79" fillId="2" borderId="5">
      <alignment horizontal="right"/>
      <protection locked="0"/>
    </xf>
    <xf numFmtId="278" fontId="260" fillId="113" borderId="66" applyNumberFormat="0" applyAlignment="0" applyProtection="0"/>
    <xf numFmtId="0" fontId="49" fillId="42" borderId="41" applyNumberFormat="0" applyProtection="0">
      <alignment horizontal="left" vertical="top" indent="1"/>
    </xf>
    <xf numFmtId="278" fontId="49" fillId="11" borderId="41" applyNumberFormat="0" applyProtection="0">
      <alignment horizontal="left" vertical="top" indent="1"/>
    </xf>
    <xf numFmtId="4" fontId="35" fillId="11" borderId="41" applyNumberFormat="0" applyProtection="0">
      <alignment horizontal="right" vertical="center"/>
    </xf>
    <xf numFmtId="0" fontId="168" fillId="35" borderId="66" applyNumberFormat="0" applyAlignment="0" applyProtection="0"/>
    <xf numFmtId="278" fontId="4" fillId="13" borderId="17" applyNumberFormat="0" applyFont="0" applyAlignment="0" applyProtection="0"/>
    <xf numFmtId="278" fontId="168" fillId="35" borderId="66" applyNumberFormat="0" applyAlignment="0" applyProtection="0"/>
    <xf numFmtId="0" fontId="45" fillId="3" borderId="38" applyProtection="0">
      <alignment horizontal="center" wrapText="1"/>
      <protection locked="0"/>
    </xf>
    <xf numFmtId="0" fontId="4" fillId="0" borderId="0"/>
    <xf numFmtId="0" fontId="49" fillId="34" borderId="66" applyNumberFormat="0" applyFont="0" applyAlignment="0" applyProtection="0"/>
    <xf numFmtId="0" fontId="168" fillId="35" borderId="5" applyNumberFormat="0" applyAlignment="0" applyProtection="0"/>
    <xf numFmtId="4" fontId="5" fillId="67" borderId="41" applyNumberFormat="0" applyProtection="0">
      <alignment horizontal="right" vertical="center"/>
    </xf>
    <xf numFmtId="0" fontId="45" fillId="3" borderId="38" applyProtection="0">
      <alignment horizontal="center" wrapText="1"/>
      <protection locked="0"/>
    </xf>
    <xf numFmtId="0" fontId="25" fillId="106" borderId="0" applyNumberFormat="0" applyBorder="0" applyAlignment="0" applyProtection="0"/>
    <xf numFmtId="0" fontId="4" fillId="15" borderId="41" applyNumberFormat="0" applyProtection="0">
      <alignment horizontal="left" vertical="top" indent="1"/>
    </xf>
    <xf numFmtId="278" fontId="49" fillId="2" borderId="0"/>
    <xf numFmtId="0" fontId="49" fillId="2" borderId="0"/>
    <xf numFmtId="0" fontId="45" fillId="3" borderId="38" applyProtection="0">
      <alignment horizontal="center" wrapText="1"/>
      <protection locked="0"/>
    </xf>
    <xf numFmtId="0" fontId="45" fillId="3" borderId="38" applyProtection="0">
      <alignment horizontal="center" wrapText="1"/>
      <protection locked="0"/>
    </xf>
    <xf numFmtId="0" fontId="4" fillId="0" borderId="0"/>
    <xf numFmtId="0" fontId="4" fillId="15" borderId="41" applyNumberFormat="0" applyProtection="0">
      <alignment horizontal="left" vertical="top" indent="1"/>
    </xf>
    <xf numFmtId="195" fontId="168" fillId="35" borderId="5" applyNumberFormat="0" applyAlignment="0" applyProtection="0"/>
    <xf numFmtId="0" fontId="263" fillId="13" borderId="41" applyNumberFormat="0" applyProtection="0">
      <alignment horizontal="left" vertical="top" indent="1"/>
    </xf>
    <xf numFmtId="0" fontId="37" fillId="19" borderId="5"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278" fontId="96" fillId="3" borderId="33" applyProtection="0">
      <alignment horizontal="centerContinuous"/>
      <protection locked="0"/>
    </xf>
    <xf numFmtId="0" fontId="49" fillId="2" borderId="0"/>
    <xf numFmtId="0" fontId="96" fillId="3" borderId="33" applyProtection="0">
      <alignment horizontal="centerContinuous"/>
      <protection locked="0"/>
    </xf>
    <xf numFmtId="278" fontId="49" fillId="17" borderId="41" applyNumberFormat="0" applyProtection="0">
      <alignment horizontal="left" vertical="top" indent="1"/>
    </xf>
    <xf numFmtId="4" fontId="66" fillId="28" borderId="15" applyNumberFormat="0" applyProtection="0">
      <alignment horizontal="right" vertical="center"/>
    </xf>
    <xf numFmtId="0" fontId="49" fillId="15" borderId="41" applyNumberFormat="0" applyProtection="0">
      <alignment horizontal="left" vertical="top" indent="1"/>
    </xf>
    <xf numFmtId="0" fontId="132" fillId="113" borderId="26" applyNumberFormat="0" applyAlignment="0" applyProtection="0"/>
    <xf numFmtId="4" fontId="66" fillId="28" borderId="15" applyNumberFormat="0" applyProtection="0">
      <alignment horizontal="right" vertical="center"/>
    </xf>
    <xf numFmtId="0" fontId="20" fillId="0" borderId="0"/>
    <xf numFmtId="278" fontId="4" fillId="11" borderId="41" applyNumberFormat="0" applyProtection="0">
      <alignment horizontal="left" vertical="center" indent="1"/>
    </xf>
    <xf numFmtId="278" fontId="21" fillId="13" borderId="17" applyNumberFormat="0" applyFont="0" applyAlignment="0" applyProtection="0"/>
    <xf numFmtId="0" fontId="96" fillId="3" borderId="33" applyProtection="0">
      <alignment horizontal="centerContinuous"/>
      <protection locked="0"/>
    </xf>
    <xf numFmtId="0" fontId="49" fillId="42" borderId="41" applyNumberFormat="0" applyProtection="0">
      <alignment horizontal="left" vertical="top" indent="1"/>
    </xf>
    <xf numFmtId="0" fontId="96" fillId="3" borderId="33" applyProtection="0">
      <alignment horizontal="centerContinuous"/>
      <protection locked="0"/>
    </xf>
    <xf numFmtId="278" fontId="49" fillId="34" borderId="66" applyNumberFormat="0" applyFont="0" applyAlignment="0" applyProtection="0"/>
    <xf numFmtId="278" fontId="49" fillId="2" borderId="0"/>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351" fillId="0" borderId="0"/>
    <xf numFmtId="0" fontId="4" fillId="0" borderId="0"/>
    <xf numFmtId="0" fontId="96" fillId="3" borderId="33" applyProtection="0">
      <alignment horizontal="centerContinuous"/>
      <protection locked="0"/>
    </xf>
    <xf numFmtId="0" fontId="37" fillId="19" borderId="5" applyNumberFormat="0" applyAlignment="0" applyProtection="0"/>
    <xf numFmtId="0" fontId="35" fillId="61" borderId="41" applyNumberFormat="0" applyProtection="0">
      <alignment horizontal="left" vertical="top" indent="1"/>
    </xf>
    <xf numFmtId="0" fontId="45" fillId="3" borderId="38" applyProtection="0">
      <alignment horizontal="center" wrapText="1"/>
      <protection locked="0"/>
    </xf>
    <xf numFmtId="0" fontId="49" fillId="15" borderId="41" applyNumberFormat="0" applyProtection="0">
      <alignment horizontal="left" vertical="top" indent="1"/>
    </xf>
    <xf numFmtId="0" fontId="168" fillId="35" borderId="5" applyNumberFormat="0" applyAlignment="0" applyProtection="0"/>
    <xf numFmtId="278" fontId="96" fillId="3" borderId="33" applyProtection="0">
      <alignment horizontal="centerContinuous"/>
      <protection locked="0"/>
    </xf>
    <xf numFmtId="0" fontId="45" fillId="3" borderId="38" applyProtection="0">
      <alignment horizontal="center" wrapText="1"/>
      <protection locked="0"/>
    </xf>
    <xf numFmtId="195" fontId="45" fillId="3" borderId="38" applyProtection="0">
      <alignment horizontal="center" wrapText="1"/>
      <protection locked="0"/>
    </xf>
    <xf numFmtId="278" fontId="4" fillId="13" borderId="17" applyNumberFormat="0" applyFont="0" applyAlignment="0" applyProtection="0"/>
    <xf numFmtId="0" fontId="168" fillId="35" borderId="5" applyNumberFormat="0" applyAlignment="0" applyProtection="0"/>
    <xf numFmtId="0" fontId="96" fillId="3" borderId="33" applyProtection="0">
      <alignment horizontal="centerContinuous"/>
      <protection locked="0"/>
    </xf>
    <xf numFmtId="278" fontId="4" fillId="11" borderId="41" applyNumberFormat="0" applyProtection="0">
      <alignment horizontal="left" vertical="center" indent="1"/>
    </xf>
    <xf numFmtId="4" fontId="35" fillId="60" borderId="26" applyNumberFormat="0" applyProtection="0">
      <alignment horizontal="left" vertical="center" indent="1"/>
    </xf>
    <xf numFmtId="0" fontId="96" fillId="3" borderId="33" applyProtection="0">
      <alignment horizontal="centerContinuous"/>
      <protection locked="0"/>
    </xf>
    <xf numFmtId="0" fontId="53" fillId="0" borderId="58" applyNumberFormat="0" applyFill="0" applyAlignment="0" applyProtection="0"/>
    <xf numFmtId="4" fontId="106" fillId="90" borderId="26" applyNumberFormat="0" applyProtection="0">
      <alignment horizontal="right" vertical="center"/>
    </xf>
    <xf numFmtId="278" fontId="263" fillId="13" borderId="41" applyNumberFormat="0" applyProtection="0">
      <alignment horizontal="left" vertical="top" indent="1"/>
    </xf>
    <xf numFmtId="4" fontId="267" fillId="67" borderId="41" applyNumberFormat="0" applyProtection="0">
      <alignment vertical="center"/>
    </xf>
    <xf numFmtId="278" fontId="49" fillId="42" borderId="41" applyNumberFormat="0" applyProtection="0">
      <alignment horizontal="left" vertical="top" indent="1"/>
    </xf>
    <xf numFmtId="278" fontId="4" fillId="42" borderId="41" applyNumberFormat="0" applyProtection="0">
      <alignment horizontal="left" vertical="center" indent="1"/>
    </xf>
    <xf numFmtId="278" fontId="66" fillId="42" borderId="66" applyNumberFormat="0" applyProtection="0">
      <alignment horizontal="left" vertical="center" indent="1"/>
    </xf>
    <xf numFmtId="0" fontId="4" fillId="61" borderId="41" applyNumberFormat="0" applyProtection="0">
      <alignment horizontal="left" vertical="top" indent="1"/>
    </xf>
    <xf numFmtId="4" fontId="66" fillId="28" borderId="15" applyNumberFormat="0" applyProtection="0">
      <alignment horizontal="right" vertical="center"/>
    </xf>
    <xf numFmtId="278" fontId="168" fillId="35" borderId="5" applyNumberFormat="0" applyAlignment="0" applyProtection="0"/>
    <xf numFmtId="0" fontId="168" fillId="35" borderId="5"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278"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278" fontId="96" fillId="3" borderId="33" applyProtection="0">
      <alignment horizontal="centerContinuous"/>
      <protection locked="0"/>
    </xf>
    <xf numFmtId="278" fontId="45" fillId="3" borderId="38" applyProtection="0">
      <alignment horizontal="center" wrapText="1"/>
      <protection locked="0"/>
    </xf>
    <xf numFmtId="278" fontId="96" fillId="3" borderId="33" applyProtection="0">
      <alignment horizontal="centerContinuous"/>
      <protection locked="0"/>
    </xf>
    <xf numFmtId="0" fontId="49" fillId="2" borderId="0"/>
    <xf numFmtId="278" fontId="49" fillId="2" borderId="0"/>
    <xf numFmtId="278" fontId="4" fillId="17" borderId="41" applyNumberFormat="0" applyProtection="0">
      <alignment horizontal="left" vertical="top" indent="1"/>
    </xf>
    <xf numFmtId="278" fontId="49" fillId="34" borderId="66" applyNumberFormat="0" applyFont="0" applyAlignment="0" applyProtection="0"/>
    <xf numFmtId="195" fontId="96" fillId="3" borderId="33" applyProtection="0">
      <alignment horizontal="centerContinuous"/>
      <protection locked="0"/>
    </xf>
    <xf numFmtId="278" fontId="49" fillId="34" borderId="66" applyNumberFormat="0" applyFont="0" applyAlignment="0" applyProtection="0"/>
    <xf numFmtId="0" fontId="49" fillId="2" borderId="0"/>
    <xf numFmtId="278" fontId="58" fillId="48" borderId="18">
      <alignment horizontal="center" vertical="center"/>
    </xf>
    <xf numFmtId="0" fontId="49" fillId="2" borderId="0"/>
    <xf numFmtId="0" fontId="66" fillId="42" borderId="66" applyNumberFormat="0" applyProtection="0">
      <alignment horizontal="left" vertical="center" indent="1"/>
    </xf>
    <xf numFmtId="0" fontId="100" fillId="57" borderId="41" applyNumberFormat="0" applyProtection="0">
      <alignment horizontal="left" vertical="top" indent="1"/>
    </xf>
    <xf numFmtId="195" fontId="100" fillId="60" borderId="41" applyNumberFormat="0" applyProtection="0">
      <alignment horizontal="left" vertical="top" indent="1"/>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278" fontId="100" fillId="60" borderId="41" applyNumberFormat="0" applyProtection="0">
      <alignment horizontal="left" vertical="top" indent="1"/>
    </xf>
    <xf numFmtId="0" fontId="4" fillId="88" borderId="26" applyNumberFormat="0" applyProtection="0">
      <alignment horizontal="left" vertical="center" indent="1"/>
    </xf>
    <xf numFmtId="0" fontId="45" fillId="3" borderId="38" applyProtection="0">
      <alignment horizontal="center" wrapText="1"/>
      <protection locked="0"/>
    </xf>
    <xf numFmtId="4" fontId="66" fillId="96" borderId="66" applyNumberFormat="0" applyProtection="0">
      <alignment horizontal="right" vertical="center"/>
    </xf>
    <xf numFmtId="0" fontId="45" fillId="3" borderId="38" applyProtection="0">
      <alignment horizontal="center" wrapText="1"/>
      <protection locked="0"/>
    </xf>
    <xf numFmtId="0" fontId="45" fillId="3" borderId="38" applyProtection="0">
      <alignment horizontal="center" wrapText="1"/>
      <protection locked="0"/>
    </xf>
    <xf numFmtId="0" fontId="260" fillId="113" borderId="66" applyNumberFormat="0" applyAlignment="0" applyProtection="0"/>
    <xf numFmtId="195" fontId="4" fillId="0" borderId="0"/>
    <xf numFmtId="0" fontId="226" fillId="74" borderId="15"/>
    <xf numFmtId="278" fontId="168" fillId="35" borderId="5" applyNumberFormat="0" applyAlignment="0" applyProtection="0"/>
    <xf numFmtId="278" fontId="168" fillId="35" borderId="66" applyNumberFormat="0" applyAlignment="0" applyProtection="0"/>
    <xf numFmtId="278" fontId="4" fillId="13" borderId="17" applyNumberFormat="0" applyFont="0" applyAlignment="0" applyProtection="0"/>
    <xf numFmtId="4" fontId="104" fillId="51" borderId="26" applyNumberFormat="0" applyProtection="0">
      <alignment vertical="center"/>
    </xf>
    <xf numFmtId="278" fontId="53" fillId="0" borderId="58" applyNumberFormat="0" applyFill="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278" fontId="21" fillId="13" borderId="17" applyNumberFormat="0" applyFont="0" applyAlignment="0" applyProtection="0"/>
    <xf numFmtId="0" fontId="45" fillId="3" borderId="38" applyProtection="0">
      <alignment horizontal="center" wrapText="1"/>
      <protection locked="0"/>
    </xf>
    <xf numFmtId="0" fontId="100" fillId="57" borderId="41" applyNumberFormat="0" applyProtection="0">
      <alignment horizontal="left" vertical="top" indent="1"/>
    </xf>
    <xf numFmtId="0" fontId="45" fillId="3" borderId="38" applyProtection="0">
      <alignment horizontal="center" wrapText="1"/>
      <protection locked="0"/>
    </xf>
    <xf numFmtId="278" fontId="4" fillId="15" borderId="41" applyNumberFormat="0" applyProtection="0">
      <alignment horizontal="left" vertical="center" indent="1"/>
    </xf>
    <xf numFmtId="278" fontId="49" fillId="11" borderId="41" applyNumberFormat="0" applyProtection="0">
      <alignment horizontal="left" vertical="top" indent="1"/>
    </xf>
    <xf numFmtId="0" fontId="4" fillId="11" borderId="41" applyNumberFormat="0" applyProtection="0">
      <alignment horizontal="left" vertical="center" indent="1"/>
    </xf>
    <xf numFmtId="4" fontId="173" fillId="52" borderId="41" applyNumberFormat="0" applyProtection="0">
      <alignment horizontal="right" vertical="center"/>
    </xf>
    <xf numFmtId="4" fontId="66" fillId="60" borderId="66" applyNumberFormat="0" applyProtection="0">
      <alignment horizontal="left" vertical="center" indent="1"/>
    </xf>
    <xf numFmtId="4" fontId="101" fillId="57" borderId="41" applyNumberFormat="0" applyProtection="0">
      <alignment vertical="center"/>
    </xf>
    <xf numFmtId="278" fontId="49" fillId="42" borderId="41" applyNumberFormat="0" applyProtection="0">
      <alignment horizontal="left" vertical="top" indent="1"/>
    </xf>
    <xf numFmtId="278" fontId="4" fillId="13" borderId="17" applyNumberFormat="0" applyFont="0" applyAlignment="0" applyProtection="0"/>
    <xf numFmtId="4" fontId="173" fillId="67" borderId="41" applyNumberFormat="0" applyProtection="0">
      <alignment horizontal="right" vertical="center"/>
    </xf>
    <xf numFmtId="4" fontId="104" fillId="13" borderId="41" applyNumberFormat="0" applyProtection="0">
      <alignment vertical="center"/>
    </xf>
    <xf numFmtId="4" fontId="5" fillId="66" borderId="41" applyNumberFormat="0" applyProtection="0">
      <alignment horizontal="right" vertical="center"/>
    </xf>
    <xf numFmtId="0" fontId="96" fillId="3" borderId="33" applyProtection="0">
      <alignment horizontal="centerContinuous"/>
      <protection locked="0"/>
    </xf>
    <xf numFmtId="0" fontId="4" fillId="0" borderId="0"/>
    <xf numFmtId="0" fontId="4" fillId="0" borderId="0"/>
    <xf numFmtId="0" fontId="96" fillId="3" borderId="33" applyProtection="0">
      <alignment horizontal="centerContinuous"/>
      <protection locked="0"/>
    </xf>
    <xf numFmtId="278" fontId="168" fillId="35" borderId="66" applyNumberFormat="0" applyAlignment="0" applyProtection="0"/>
    <xf numFmtId="278" fontId="4" fillId="66" borderId="41" applyNumberFormat="0" applyProtection="0">
      <alignment horizontal="left" vertical="top" indent="1"/>
    </xf>
    <xf numFmtId="278" fontId="4" fillId="65" borderId="41" applyNumberFormat="0" applyProtection="0">
      <alignment horizontal="left" vertical="top" indent="1"/>
    </xf>
    <xf numFmtId="0" fontId="4" fillId="0" borderId="0"/>
    <xf numFmtId="278" fontId="4" fillId="61" borderId="41" applyNumberFormat="0" applyProtection="0">
      <alignment horizontal="left" vertical="top" indent="1"/>
    </xf>
    <xf numFmtId="4" fontId="27" fillId="17" borderId="15" applyNumberFormat="0" applyProtection="0">
      <alignment horizontal="left" vertical="center" indent="1"/>
    </xf>
    <xf numFmtId="4" fontId="27" fillId="17" borderId="15" applyNumberFormat="0" applyProtection="0">
      <alignment horizontal="left" vertical="center" indent="1"/>
    </xf>
    <xf numFmtId="4" fontId="66" fillId="64" borderId="15" applyNumberFormat="0" applyProtection="0">
      <alignment horizontal="left" vertical="center" indent="1"/>
    </xf>
    <xf numFmtId="4" fontId="66" fillId="28" borderId="15" applyNumberFormat="0" applyProtection="0">
      <alignment horizontal="right" vertical="center"/>
    </xf>
    <xf numFmtId="4" fontId="105" fillId="61" borderId="64" applyNumberFormat="0" applyProtection="0">
      <alignment horizontal="left" vertical="center" indent="1"/>
    </xf>
    <xf numFmtId="0" fontId="4" fillId="0" borderId="0"/>
    <xf numFmtId="278" fontId="4" fillId="13" borderId="17" applyNumberFormat="0" applyFont="0" applyAlignment="0" applyProtection="0"/>
    <xf numFmtId="278" fontId="96" fillId="3" borderId="33" applyProtection="0">
      <alignment horizontal="centerContinuous"/>
      <protection locked="0"/>
    </xf>
    <xf numFmtId="278"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3" fillId="0" borderId="0"/>
    <xf numFmtId="278" fontId="4" fillId="66" borderId="41" applyNumberFormat="0" applyProtection="0">
      <alignment horizontal="left" vertical="top" indent="1"/>
    </xf>
    <xf numFmtId="0" fontId="96" fillId="3" borderId="33" applyProtection="0">
      <alignment horizontal="centerContinuous"/>
      <protection locked="0"/>
    </xf>
    <xf numFmtId="278" fontId="49" fillId="15" borderId="41" applyNumberFormat="0" applyProtection="0">
      <alignment horizontal="left" vertical="top" indent="1"/>
    </xf>
    <xf numFmtId="4" fontId="5" fillId="66" borderId="41" applyNumberFormat="0" applyProtection="0">
      <alignment horizontal="right" vertical="center"/>
    </xf>
    <xf numFmtId="4" fontId="66" fillId="64" borderId="15" applyNumberFormat="0" applyProtection="0">
      <alignment horizontal="left" vertical="center" indent="1"/>
    </xf>
    <xf numFmtId="0" fontId="96" fillId="3" borderId="33" applyProtection="0">
      <alignment horizontal="centerContinuous"/>
      <protection locked="0"/>
    </xf>
    <xf numFmtId="0" fontId="4" fillId="13" borderId="17" applyNumberFormat="0" applyFont="0" applyAlignment="0" applyProtection="0"/>
    <xf numFmtId="0" fontId="49" fillId="2" borderId="0"/>
    <xf numFmtId="0" fontId="312" fillId="20" borderId="5" applyNumberFormat="0" applyAlignment="0" applyProtection="0"/>
    <xf numFmtId="0" fontId="45" fillId="3" borderId="38" applyProtection="0">
      <alignment horizontal="center" wrapText="1"/>
      <protection locked="0"/>
    </xf>
    <xf numFmtId="4" fontId="104" fillId="42" borderId="41" applyNumberFormat="0" applyProtection="0">
      <alignment horizontal="right" vertical="center"/>
    </xf>
    <xf numFmtId="278" fontId="4" fillId="42" borderId="41" applyNumberFormat="0" applyProtection="0">
      <alignment horizontal="left" vertical="center" indent="1"/>
    </xf>
    <xf numFmtId="278" fontId="4" fillId="17" borderId="41" applyNumberFormat="0" applyProtection="0">
      <alignment horizontal="left" vertical="top" indent="1"/>
    </xf>
    <xf numFmtId="4" fontId="269" fillId="60" borderId="41" applyNumberFormat="0" applyProtection="0">
      <alignment vertical="center"/>
    </xf>
    <xf numFmtId="278" fontId="4" fillId="13" borderId="17" applyNumberFormat="0" applyFont="0" applyAlignment="0" applyProtection="0"/>
    <xf numFmtId="0" fontId="168" fillId="35" borderId="5" applyNumberForma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0" fontId="49" fillId="2" borderId="0"/>
    <xf numFmtId="0" fontId="45" fillId="3" borderId="38" applyProtection="0">
      <alignment horizontal="center" wrapText="1"/>
      <protection locked="0"/>
    </xf>
    <xf numFmtId="278" fontId="96" fillId="3" borderId="33" applyProtection="0">
      <alignment horizontal="centerContinuous"/>
      <protection locked="0"/>
    </xf>
    <xf numFmtId="0" fontId="168" fillId="35" borderId="66" applyNumberFormat="0" applyAlignment="0" applyProtection="0"/>
    <xf numFmtId="0" fontId="81" fillId="19" borderId="26" applyNumberFormat="0" applyAlignment="0" applyProtection="0"/>
    <xf numFmtId="0" fontId="96" fillId="3" borderId="33" applyProtection="0">
      <alignment horizontal="centerContinuous"/>
      <protection locked="0"/>
    </xf>
    <xf numFmtId="4" fontId="173" fillId="60" borderId="41" applyNumberFormat="0" applyProtection="0">
      <alignment horizontal="left" vertical="center" indent="1"/>
    </xf>
    <xf numFmtId="278" fontId="4" fillId="13" borderId="17" applyNumberFormat="0" applyFont="0" applyAlignment="0" applyProtection="0"/>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278" fontId="49" fillId="11" borderId="41" applyNumberFormat="0" applyProtection="0">
      <alignment horizontal="left" vertical="top" indent="1"/>
    </xf>
    <xf numFmtId="278" fontId="49" fillId="11" borderId="41" applyNumberFormat="0" applyProtection="0">
      <alignment horizontal="left" vertical="top" indent="1"/>
    </xf>
    <xf numFmtId="4" fontId="66" fillId="60" borderId="66" applyNumberFormat="0" applyProtection="0">
      <alignment horizontal="left" vertical="center" indent="1"/>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278" fontId="168" fillId="35" borderId="5" applyNumberFormat="0" applyAlignment="0" applyProtection="0"/>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31" fillId="20" borderId="5" applyNumberFormat="0" applyAlignment="0" applyProtection="0"/>
    <xf numFmtId="0" fontId="53" fillId="0" borderId="58" applyNumberFormat="0" applyFill="0" applyAlignment="0" applyProtection="0"/>
    <xf numFmtId="1" fontId="78" fillId="2" borderId="5">
      <alignment horizontal="left"/>
      <protection locked="0"/>
    </xf>
    <xf numFmtId="0" fontId="57" fillId="39" borderId="14">
      <alignment horizontal="center" vertical="center"/>
    </xf>
    <xf numFmtId="4" fontId="66" fillId="62" borderId="66" applyNumberFormat="0" applyProtection="0">
      <alignment horizontal="right" vertical="center"/>
    </xf>
    <xf numFmtId="278" fontId="49" fillId="2" borderId="0"/>
    <xf numFmtId="4" fontId="66" fillId="0" borderId="66" applyNumberFormat="0" applyProtection="0">
      <alignment horizontal="right" vertical="center"/>
    </xf>
    <xf numFmtId="278" fontId="263" fillId="13" borderId="41" applyNumberFormat="0" applyProtection="0">
      <alignment horizontal="left" vertical="top" indent="1"/>
    </xf>
    <xf numFmtId="4" fontId="263" fillId="19" borderId="41" applyNumberFormat="0" applyProtection="0">
      <alignment horizontal="left" vertical="center" indent="1"/>
    </xf>
    <xf numFmtId="195" fontId="103" fillId="17" borderId="43" applyBorder="0"/>
    <xf numFmtId="0" fontId="49" fillId="15" borderId="41" applyNumberFormat="0" applyProtection="0">
      <alignment horizontal="left" vertical="top" indent="1"/>
    </xf>
    <xf numFmtId="278" fontId="49" fillId="15" borderId="41" applyNumberFormat="0" applyProtection="0">
      <alignment horizontal="left" vertical="top" indent="1"/>
    </xf>
    <xf numFmtId="278" fontId="4" fillId="65" borderId="41" applyNumberFormat="0" applyProtection="0">
      <alignment horizontal="left" vertical="top" indent="1"/>
    </xf>
    <xf numFmtId="278" fontId="45" fillId="3" borderId="38" applyProtection="0">
      <alignment horizontal="center" wrapText="1"/>
      <protection locked="0"/>
    </xf>
    <xf numFmtId="4" fontId="261" fillId="60" borderId="66" applyNumberFormat="0" applyProtection="0">
      <alignment vertical="center"/>
    </xf>
    <xf numFmtId="0" fontId="45" fillId="3" borderId="38" applyProtection="0">
      <alignment horizontal="center" wrapText="1"/>
      <protection locked="0"/>
    </xf>
    <xf numFmtId="0" fontId="96" fillId="3" borderId="33" applyProtection="0">
      <alignment horizontal="centerContinuous"/>
      <protection locked="0"/>
    </xf>
    <xf numFmtId="0" fontId="4" fillId="13" borderId="17" applyNumberFormat="0" applyFont="0" applyAlignment="0" applyProtection="0"/>
    <xf numFmtId="0" fontId="4" fillId="42" borderId="41" applyNumberFormat="0" applyProtection="0">
      <alignment horizontal="left" vertical="center" indent="1"/>
    </xf>
    <xf numFmtId="4" fontId="173" fillId="53" borderId="41" applyNumberFormat="0" applyProtection="0">
      <alignment horizontal="right" vertical="center"/>
    </xf>
    <xf numFmtId="0" fontId="4" fillId="13" borderId="17" applyNumberFormat="0" applyFont="0" applyAlignment="0" applyProtection="0"/>
    <xf numFmtId="0" fontId="51" fillId="0" borderId="0"/>
    <xf numFmtId="0" fontId="49" fillId="2" borderId="0"/>
    <xf numFmtId="278" fontId="49" fillId="42" borderId="41" applyNumberFormat="0" applyProtection="0">
      <alignment horizontal="left" vertical="top" indent="1"/>
    </xf>
    <xf numFmtId="0" fontId="49" fillId="11" borderId="41" applyNumberFormat="0" applyProtection="0">
      <alignment horizontal="left" vertical="top" indent="1"/>
    </xf>
    <xf numFmtId="0" fontId="49" fillId="17" borderId="41" applyNumberFormat="0" applyProtection="0">
      <alignment horizontal="left" vertical="top" indent="1"/>
    </xf>
    <xf numFmtId="0" fontId="96" fillId="3" borderId="33" applyProtection="0">
      <alignment horizontal="centerContinuous"/>
      <protection locked="0"/>
    </xf>
    <xf numFmtId="4" fontId="35" fillId="121" borderId="26" applyNumberFormat="0" applyProtection="0">
      <alignment horizontal="right" vertical="center"/>
    </xf>
    <xf numFmtId="0" fontId="49" fillId="2" borderId="0"/>
    <xf numFmtId="278" fontId="4" fillId="118" borderId="26" applyNumberFormat="0" applyProtection="0">
      <alignment horizontal="left" vertical="center" indent="1"/>
    </xf>
    <xf numFmtId="0" fontId="4" fillId="118" borderId="26" applyNumberFormat="0" applyProtection="0">
      <alignment horizontal="left" vertical="center" indent="1"/>
    </xf>
    <xf numFmtId="0" fontId="168" fillId="35" borderId="5" applyNumberFormat="0" applyAlignment="0" applyProtection="0"/>
    <xf numFmtId="4" fontId="265" fillId="14" borderId="66" applyNumberFormat="0" applyProtection="0">
      <alignment horizontal="right" vertical="center"/>
    </xf>
    <xf numFmtId="0" fontId="80" fillId="20" borderId="5" applyNumberForma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278" fontId="45" fillId="3" borderId="38" applyProtection="0">
      <alignment horizontal="center" wrapText="1"/>
      <protection locked="0"/>
    </xf>
    <xf numFmtId="278"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9" fillId="42" borderId="41" applyNumberFormat="0" applyProtection="0">
      <alignment horizontal="left" vertical="top" indent="1"/>
    </xf>
    <xf numFmtId="0" fontId="49" fillId="17" borderId="41" applyNumberFormat="0" applyProtection="0">
      <alignment horizontal="left" vertical="top" indent="1"/>
    </xf>
    <xf numFmtId="0" fontId="4" fillId="42" borderId="41" applyNumberFormat="0" applyProtection="0">
      <alignment horizontal="left" vertical="top" indent="1"/>
    </xf>
    <xf numFmtId="0" fontId="49" fillId="2" borderId="0"/>
    <xf numFmtId="0" fontId="4" fillId="42" borderId="41" applyNumberFormat="0" applyProtection="0">
      <alignment horizontal="left" vertical="top" indent="1"/>
    </xf>
    <xf numFmtId="278" fontId="4" fillId="17" borderId="41" applyNumberFormat="0" applyProtection="0">
      <alignment horizontal="left" vertical="top" indent="1"/>
    </xf>
    <xf numFmtId="278" fontId="4" fillId="61" borderId="41" applyNumberFormat="0" applyProtection="0">
      <alignment horizontal="left" vertical="top" indent="1"/>
    </xf>
    <xf numFmtId="278" fontId="57" fillId="39" borderId="14">
      <alignment horizontal="center" vertical="center"/>
    </xf>
    <xf numFmtId="195" fontId="56" fillId="39" borderId="14">
      <alignment horizontal="center" vertical="center"/>
    </xf>
    <xf numFmtId="278" fontId="56" fillId="39" borderId="14">
      <alignment horizontal="center" vertical="center"/>
    </xf>
    <xf numFmtId="0" fontId="49" fillId="2" borderId="0"/>
    <xf numFmtId="195" fontId="263" fillId="11" borderId="41" applyNumberFormat="0" applyProtection="0">
      <alignment horizontal="left" vertical="top" indent="1"/>
    </xf>
    <xf numFmtId="278" fontId="49" fillId="15" borderId="41" applyNumberFormat="0" applyProtection="0">
      <alignment horizontal="left" vertical="top" indent="1"/>
    </xf>
    <xf numFmtId="278" fontId="4" fillId="17" borderId="41" applyNumberFormat="0" applyProtection="0">
      <alignment horizontal="left" vertical="top" indent="1"/>
    </xf>
    <xf numFmtId="0" fontId="49" fillId="17" borderId="41" applyNumberFormat="0" applyProtection="0">
      <alignment horizontal="left" vertical="top" indent="1"/>
    </xf>
    <xf numFmtId="4" fontId="66" fillId="16" borderId="66" applyNumberFormat="0" applyProtection="0">
      <alignment horizontal="right" vertical="center"/>
    </xf>
    <xf numFmtId="0" fontId="45" fillId="3" borderId="38" applyProtection="0">
      <alignment horizontal="center" wrapText="1"/>
      <protection locked="0"/>
    </xf>
    <xf numFmtId="0" fontId="45" fillId="3" borderId="38" applyProtection="0">
      <alignment horizontal="center" wrapText="1"/>
      <protection locked="0"/>
    </xf>
    <xf numFmtId="0" fontId="168" fillId="35" borderId="5" applyNumberFormat="0" applyAlignment="0" applyProtection="0"/>
    <xf numFmtId="4" fontId="100" fillId="123" borderId="26" applyNumberFormat="0" applyProtection="0">
      <alignment horizontal="left" vertical="center" indent="1"/>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278" fontId="45" fillId="3" borderId="38" applyProtection="0">
      <alignment horizontal="center" wrapText="1"/>
      <protection locked="0"/>
    </xf>
    <xf numFmtId="4" fontId="105" fillId="61" borderId="64" applyNumberFormat="0" applyProtection="0">
      <alignment horizontal="left" vertical="center" indent="1"/>
    </xf>
    <xf numFmtId="0" fontId="45" fillId="3" borderId="38" applyProtection="0">
      <alignment horizontal="center" wrapText="1"/>
      <protection locked="0"/>
    </xf>
    <xf numFmtId="278" fontId="4" fillId="118" borderId="26" applyNumberFormat="0" applyProtection="0">
      <alignment horizontal="left" vertical="center" indent="1"/>
    </xf>
    <xf numFmtId="0" fontId="45" fillId="3" borderId="38" applyProtection="0">
      <alignment horizontal="center" wrapText="1"/>
      <protection locked="0"/>
    </xf>
    <xf numFmtId="4" fontId="66" fillId="96" borderId="66" applyNumberFormat="0" applyProtection="0">
      <alignment horizontal="right" vertical="center"/>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9" fillId="34" borderId="66" applyNumberFormat="0" applyFont="0" applyAlignment="0" applyProtection="0"/>
    <xf numFmtId="278" fontId="49" fillId="34" borderId="66"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0" fontId="27" fillId="118" borderId="26" applyNumberFormat="0" applyProtection="0">
      <alignment horizontal="left" vertical="center" indent="1"/>
    </xf>
    <xf numFmtId="278" fontId="4" fillId="67" borderId="41" applyNumberFormat="0" applyProtection="0">
      <alignment horizontal="left" vertical="center" indent="1"/>
    </xf>
    <xf numFmtId="0" fontId="49" fillId="2" borderId="0"/>
    <xf numFmtId="0" fontId="3" fillId="0" borderId="0"/>
    <xf numFmtId="0" fontId="4" fillId="17" borderId="41" applyNumberFormat="0" applyProtection="0">
      <alignment horizontal="left" vertical="center" indent="1"/>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195" fontId="45" fillId="3" borderId="38" applyProtection="0">
      <alignment horizontal="center" wrapText="1"/>
      <protection locked="0"/>
    </xf>
    <xf numFmtId="4" fontId="35" fillId="51" borderId="26" applyNumberFormat="0" applyProtection="0">
      <alignment horizontal="left" vertical="center" indent="1"/>
    </xf>
    <xf numFmtId="4" fontId="66" fillId="57" borderId="66" applyNumberFormat="0" applyProtection="0">
      <alignment vertical="center"/>
    </xf>
    <xf numFmtId="4" fontId="66" fillId="57" borderId="66" applyNumberFormat="0" applyProtection="0">
      <alignment vertical="center"/>
    </xf>
    <xf numFmtId="4" fontId="261" fillId="60" borderId="66" applyNumberFormat="0" applyProtection="0">
      <alignment vertical="center"/>
    </xf>
    <xf numFmtId="195"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4" fontId="66" fillId="60" borderId="66" applyNumberFormat="0" applyProtection="0">
      <alignment horizontal="left" vertical="center" indent="1"/>
    </xf>
    <xf numFmtId="4" fontId="66" fillId="60" borderId="66" applyNumberFormat="0" applyProtection="0">
      <alignment horizontal="left" vertical="center" indent="1"/>
    </xf>
    <xf numFmtId="4" fontId="66" fillId="60" borderId="66" applyNumberFormat="0" applyProtection="0">
      <alignment horizontal="left" vertical="center" indent="1"/>
    </xf>
    <xf numFmtId="4" fontId="66" fillId="16" borderId="66" applyNumberFormat="0" applyProtection="0">
      <alignment horizontal="right" vertical="center"/>
    </xf>
    <xf numFmtId="4" fontId="66" fillId="96" borderId="66" applyNumberFormat="0" applyProtection="0">
      <alignment horizontal="right" vertical="center"/>
    </xf>
    <xf numFmtId="0" fontId="96" fillId="3" borderId="33" applyProtection="0">
      <alignment horizontal="centerContinuous"/>
      <protection locked="0"/>
    </xf>
    <xf numFmtId="4" fontId="27" fillId="17" borderId="15" applyNumberFormat="0" applyProtection="0">
      <alignment horizontal="left" vertical="center" indent="1"/>
    </xf>
    <xf numFmtId="0" fontId="45" fillId="3" borderId="38" applyProtection="0">
      <alignment horizontal="center" wrapText="1"/>
      <protection locked="0"/>
    </xf>
    <xf numFmtId="4" fontId="66" fillId="55" borderId="66" applyNumberFormat="0" applyProtection="0">
      <alignment horizontal="right" vertical="center"/>
    </xf>
    <xf numFmtId="4" fontId="66" fillId="62" borderId="66" applyNumberFormat="0" applyProtection="0">
      <alignment horizontal="right" vertical="center"/>
    </xf>
    <xf numFmtId="4" fontId="66" fillId="36" borderId="66" applyNumberFormat="0" applyProtection="0">
      <alignment horizontal="right" vertical="center"/>
    </xf>
    <xf numFmtId="4" fontId="66" fillId="18" borderId="66" applyNumberFormat="0" applyProtection="0">
      <alignment horizontal="right" vertical="center"/>
    </xf>
    <xf numFmtId="4" fontId="66" fillId="18" borderId="66" applyNumberFormat="0" applyProtection="0">
      <alignment horizontal="right" vertical="center"/>
    </xf>
    <xf numFmtId="4" fontId="66" fillId="56" borderId="66" applyNumberFormat="0" applyProtection="0">
      <alignment horizontal="right" vertical="center"/>
    </xf>
    <xf numFmtId="4" fontId="66" fillId="56" borderId="66" applyNumberFormat="0" applyProtection="0">
      <alignment horizontal="right" vertical="center"/>
    </xf>
    <xf numFmtId="0" fontId="168" fillId="35" borderId="5" applyNumberFormat="0" applyAlignment="0" applyProtection="0"/>
    <xf numFmtId="278" fontId="66" fillId="19" borderId="66" applyNumberFormat="0" applyProtection="0">
      <alignment horizontal="left" vertical="center" indent="1"/>
    </xf>
    <xf numFmtId="0" fontId="66" fillId="19" borderId="66" applyNumberFormat="0" applyProtection="0">
      <alignment horizontal="left" vertical="center" indent="1"/>
    </xf>
    <xf numFmtId="278" fontId="35" fillId="13" borderId="41" applyNumberFormat="0" applyProtection="0">
      <alignment horizontal="left" vertical="top" indent="1"/>
    </xf>
    <xf numFmtId="0" fontId="96" fillId="3" borderId="33" applyProtection="0">
      <alignment horizontal="centerContinuous"/>
      <protection locked="0"/>
    </xf>
    <xf numFmtId="4" fontId="173" fillId="116" borderId="41" applyNumberFormat="0" applyProtection="0">
      <alignment horizontal="right" vertical="center"/>
    </xf>
    <xf numFmtId="0" fontId="168" fillId="35" borderId="5" applyNumberFormat="0" applyAlignment="0" applyProtection="0"/>
    <xf numFmtId="278" fontId="66" fillId="15" borderId="66" applyNumberFormat="0" applyProtection="0">
      <alignment horizontal="left" vertical="center" indent="1"/>
    </xf>
    <xf numFmtId="278" fontId="66" fillId="15" borderId="66" applyNumberFormat="0" applyProtection="0">
      <alignment horizontal="left" vertical="center" indent="1"/>
    </xf>
    <xf numFmtId="195" fontId="66" fillId="15" borderId="66" applyNumberFormat="0" applyProtection="0">
      <alignment horizontal="left" vertical="center" indent="1"/>
    </xf>
    <xf numFmtId="4" fontId="35" fillId="90" borderId="26" applyNumberFormat="0" applyProtection="0">
      <alignment horizontal="right" vertical="center"/>
    </xf>
    <xf numFmtId="278" fontId="35" fillId="51" borderId="41" applyNumberFormat="0" applyProtection="0">
      <alignment horizontal="left" vertical="top" indent="1"/>
    </xf>
    <xf numFmtId="4" fontId="267" fillId="67" borderId="41" applyNumberFormat="0" applyProtection="0">
      <alignment vertical="center"/>
    </xf>
    <xf numFmtId="0" fontId="4" fillId="87" borderId="26" applyNumberFormat="0" applyProtection="0">
      <alignment horizontal="left" vertical="center" indent="1"/>
    </xf>
    <xf numFmtId="278" fontId="49" fillId="17" borderId="41" applyNumberFormat="0" applyProtection="0">
      <alignment horizontal="left" vertical="top" indent="1"/>
    </xf>
    <xf numFmtId="0" fontId="45" fillId="3" borderId="38" applyProtection="0">
      <alignment horizontal="center" wrapText="1"/>
      <protection locked="0"/>
    </xf>
    <xf numFmtId="0" fontId="66" fillId="15" borderId="66" applyNumberFormat="0" applyProtection="0">
      <alignment horizontal="left" vertical="center" indent="1"/>
    </xf>
    <xf numFmtId="0" fontId="66" fillId="15" borderId="66" applyNumberFormat="0" applyProtection="0">
      <alignment horizontal="left" vertical="center" indent="1"/>
    </xf>
    <xf numFmtId="278" fontId="66" fillId="15" borderId="66" applyNumberFormat="0" applyProtection="0">
      <alignment horizontal="left" vertical="center" indent="1"/>
    </xf>
    <xf numFmtId="278" fontId="4" fillId="42" borderId="41" applyNumberFormat="0" applyProtection="0">
      <alignment horizontal="left" vertical="center" indent="1"/>
    </xf>
    <xf numFmtId="278" fontId="66" fillId="42" borderId="66" applyNumberFormat="0" applyProtection="0">
      <alignment horizontal="left" vertical="center" indent="1"/>
    </xf>
    <xf numFmtId="278" fontId="49" fillId="42" borderId="41" applyNumberFormat="0" applyProtection="0">
      <alignment horizontal="left" vertical="top" indent="1"/>
    </xf>
    <xf numFmtId="4" fontId="66" fillId="64" borderId="15" applyNumberFormat="0" applyProtection="0">
      <alignment horizontal="left" vertical="center" indent="1"/>
    </xf>
    <xf numFmtId="4" fontId="173" fillId="60" borderId="41" applyNumberFormat="0" applyProtection="0">
      <alignment horizontal="left" vertical="center" indent="1"/>
    </xf>
    <xf numFmtId="0" fontId="96" fillId="3" borderId="33" applyProtection="0">
      <alignment horizontal="centerContinuous"/>
      <protection locked="0"/>
    </xf>
    <xf numFmtId="0" fontId="4" fillId="13" borderId="17" applyNumberFormat="0" applyFont="0" applyAlignment="0" applyProtection="0"/>
    <xf numFmtId="0" fontId="96" fillId="3" borderId="33" applyProtection="0">
      <alignment horizontal="centerContinuous"/>
      <protection locked="0"/>
    </xf>
    <xf numFmtId="4" fontId="66" fillId="56" borderId="66" applyNumberFormat="0" applyProtection="0">
      <alignment horizontal="right" vertical="center"/>
    </xf>
    <xf numFmtId="0" fontId="188" fillId="13" borderId="17" applyNumberFormat="0" applyFont="0" applyAlignment="0" applyProtection="0"/>
    <xf numFmtId="0" fontId="96" fillId="3" borderId="33" applyProtection="0">
      <alignment horizontal="centerContinuous"/>
      <protection locked="0"/>
    </xf>
    <xf numFmtId="0" fontId="96" fillId="3" borderId="33" applyProtection="0">
      <alignment horizontal="centerContinuous"/>
      <protection locked="0"/>
    </xf>
    <xf numFmtId="0" fontId="49" fillId="2" borderId="0"/>
    <xf numFmtId="4" fontId="66" fillId="33" borderId="66" applyNumberFormat="0" applyProtection="0">
      <alignment horizontal="left" vertical="center" indent="1"/>
    </xf>
    <xf numFmtId="4" fontId="66" fillId="33" borderId="66" applyNumberFormat="0" applyProtection="0">
      <alignment horizontal="left" vertical="center" indent="1"/>
    </xf>
    <xf numFmtId="4" fontId="265" fillId="14" borderId="66" applyNumberFormat="0" applyProtection="0">
      <alignment horizontal="right" vertical="center"/>
    </xf>
    <xf numFmtId="4" fontId="265" fillId="14" borderId="66" applyNumberFormat="0" applyProtection="0">
      <alignment horizontal="right" vertical="center"/>
    </xf>
    <xf numFmtId="278" fontId="49" fillId="2" borderId="0"/>
    <xf numFmtId="4" fontId="265" fillId="14" borderId="66" applyNumberFormat="0" applyProtection="0">
      <alignment horizontal="right" vertical="center"/>
    </xf>
    <xf numFmtId="187" fontId="36" fillId="38" borderId="9">
      <protection hidden="1"/>
    </xf>
    <xf numFmtId="186" fontId="36" fillId="37" borderId="9">
      <protection hidden="1"/>
    </xf>
    <xf numFmtId="0" fontId="45" fillId="3" borderId="38" applyProtection="0">
      <alignment horizontal="center" wrapText="1"/>
      <protection locked="0"/>
    </xf>
    <xf numFmtId="0" fontId="4" fillId="0" borderId="0"/>
    <xf numFmtId="0" fontId="96" fillId="3" borderId="33" applyProtection="0">
      <alignment horizontal="centerContinuous"/>
      <protection locked="0"/>
    </xf>
    <xf numFmtId="278" fontId="86" fillId="2" borderId="5">
      <alignment horizontal="center" vertical="center"/>
      <protection locked="0"/>
    </xf>
    <xf numFmtId="188" fontId="75" fillId="2" borderId="5">
      <alignment horizontal="right"/>
      <protection locked="0"/>
    </xf>
    <xf numFmtId="0" fontId="96" fillId="3" borderId="33" applyProtection="0">
      <alignment horizontal="centerContinuous"/>
      <protection locked="0"/>
    </xf>
    <xf numFmtId="0" fontId="25" fillId="104" borderId="0" applyNumberFormat="0" applyBorder="0" applyAlignment="0" applyProtection="0"/>
    <xf numFmtId="0" fontId="45" fillId="3" borderId="38" applyProtection="0">
      <alignment horizontal="center" wrapText="1"/>
      <protection locked="0"/>
    </xf>
    <xf numFmtId="0" fontId="351" fillId="0" borderId="0"/>
    <xf numFmtId="278" fontId="49" fillId="15" borderId="41" applyNumberFormat="0" applyProtection="0">
      <alignment horizontal="left" vertical="top" indent="1"/>
    </xf>
    <xf numFmtId="0" fontId="217" fillId="0" borderId="15"/>
    <xf numFmtId="0" fontId="96" fillId="3" borderId="33" applyProtection="0">
      <alignment horizontal="centerContinuous"/>
      <protection locked="0"/>
    </xf>
    <xf numFmtId="0" fontId="4" fillId="13" borderId="17" applyNumberFormat="0" applyFont="0" applyAlignment="0" applyProtection="0"/>
    <xf numFmtId="0" fontId="4" fillId="42" borderId="41" applyNumberFormat="0" applyProtection="0">
      <alignment horizontal="left" vertical="center" indent="1"/>
    </xf>
    <xf numFmtId="0" fontId="86" fillId="2" borderId="5">
      <alignment horizontal="center" vertical="center"/>
      <protection locked="0"/>
    </xf>
    <xf numFmtId="4" fontId="66" fillId="63" borderId="66" applyNumberFormat="0" applyProtection="0">
      <alignment horizontal="right" vertical="center"/>
    </xf>
    <xf numFmtId="4" fontId="35" fillId="60" borderId="26" applyNumberFormat="0" applyProtection="0">
      <alignment vertical="center"/>
    </xf>
    <xf numFmtId="278" fontId="168" fillId="35" borderId="5" applyNumberFormat="0" applyAlignment="0" applyProtection="0"/>
    <xf numFmtId="0" fontId="4" fillId="13" borderId="17" applyNumberFormat="0" applyFont="0" applyAlignment="0" applyProtection="0"/>
    <xf numFmtId="0" fontId="4" fillId="65" borderId="41" applyNumberFormat="0" applyProtection="0">
      <alignment horizontal="left" vertical="center" indent="1"/>
    </xf>
    <xf numFmtId="0" fontId="45" fillId="3" borderId="38" applyProtection="0">
      <alignment horizontal="center" wrapText="1"/>
      <protection locked="0"/>
    </xf>
    <xf numFmtId="0" fontId="96" fillId="3" borderId="33" applyProtection="0">
      <alignment horizontal="centerContinuous"/>
      <protection locked="0"/>
    </xf>
    <xf numFmtId="195" fontId="81" fillId="19" borderId="26" applyNumberFormat="0" applyAlignment="0" applyProtection="0"/>
    <xf numFmtId="4" fontId="261" fillId="60" borderId="66" applyNumberFormat="0" applyProtection="0">
      <alignment vertical="center"/>
    </xf>
    <xf numFmtId="4" fontId="66" fillId="0" borderId="66" applyNumberFormat="0" applyProtection="0">
      <alignment horizontal="left" vertical="center" indent="1"/>
    </xf>
    <xf numFmtId="4" fontId="261" fillId="2" borderId="66" applyNumberFormat="0" applyProtection="0">
      <alignment horizontal="right" vertical="center"/>
    </xf>
    <xf numFmtId="278" fontId="4" fillId="67" borderId="41" applyNumberFormat="0" applyProtection="0">
      <alignment horizontal="left" vertical="top" indent="1"/>
    </xf>
    <xf numFmtId="0" fontId="4" fillId="42" borderId="41" applyNumberFormat="0" applyProtection="0">
      <alignment horizontal="left" vertical="top" indent="1"/>
    </xf>
    <xf numFmtId="278" fontId="66" fillId="54" borderId="66" applyNumberFormat="0" applyProtection="0">
      <alignment horizontal="left" vertical="center" indent="1"/>
    </xf>
    <xf numFmtId="278" fontId="66" fillId="19" borderId="66" applyNumberFormat="0" applyProtection="0">
      <alignment horizontal="left" vertical="center" indent="1"/>
    </xf>
    <xf numFmtId="0" fontId="49" fillId="2" borderId="0"/>
    <xf numFmtId="278" fontId="168" fillId="35" borderId="5" applyNumberFormat="0" applyAlignment="0" applyProtection="0"/>
    <xf numFmtId="278" fontId="4" fillId="65" borderId="41" applyNumberFormat="0" applyProtection="0">
      <alignment horizontal="left" vertical="center" indent="1"/>
    </xf>
    <xf numFmtId="0" fontId="49" fillId="2" borderId="0"/>
    <xf numFmtId="4" fontId="265" fillId="14" borderId="66" applyNumberFormat="0" applyProtection="0">
      <alignment horizontal="right" vertical="center"/>
    </xf>
    <xf numFmtId="278" fontId="4" fillId="67" borderId="41" applyNumberFormat="0" applyProtection="0">
      <alignment horizontal="left" vertical="top" indent="1"/>
    </xf>
    <xf numFmtId="0" fontId="4" fillId="11" borderId="41" applyNumberFormat="0" applyProtection="0">
      <alignment horizontal="left" vertical="center" indent="1"/>
    </xf>
    <xf numFmtId="0" fontId="45" fillId="3" borderId="38" applyProtection="0">
      <alignment horizontal="center" wrapText="1"/>
      <protection locked="0"/>
    </xf>
    <xf numFmtId="0" fontId="45" fillId="3" borderId="38" applyProtection="0">
      <alignment horizontal="center" wrapText="1"/>
      <protection locked="0"/>
    </xf>
    <xf numFmtId="4" fontId="66" fillId="11" borderId="66" applyNumberFormat="0" applyProtection="0">
      <alignment horizontal="right" vertical="center"/>
    </xf>
    <xf numFmtId="278" fontId="45" fillId="3" borderId="38" applyProtection="0">
      <alignment horizontal="center" wrapText="1"/>
      <protection locked="0"/>
    </xf>
    <xf numFmtId="0" fontId="49" fillId="15" borderId="41" applyNumberFormat="0" applyProtection="0">
      <alignment horizontal="left" vertical="top" indent="1"/>
    </xf>
    <xf numFmtId="230" fontId="210" fillId="0" borderId="0">
      <protection locked="0"/>
    </xf>
    <xf numFmtId="278" fontId="168" fillId="35" borderId="5"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 fillId="67" borderId="41" applyNumberFormat="0" applyProtection="0">
      <alignment horizontal="left" vertical="top" indent="1"/>
    </xf>
    <xf numFmtId="0" fontId="168" fillId="35" borderId="66" applyNumberForma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4" fontId="173" fillId="39" borderId="41" applyNumberFormat="0" applyProtection="0">
      <alignment horizontal="right" vertical="center"/>
    </xf>
    <xf numFmtId="0" fontId="45" fillId="3" borderId="38" applyProtection="0">
      <alignment horizontal="center" wrapText="1"/>
      <protection locked="0"/>
    </xf>
    <xf numFmtId="278" fontId="168" fillId="35" borderId="5" applyNumberFormat="0" applyAlignment="0" applyProtection="0"/>
    <xf numFmtId="0" fontId="45" fillId="3" borderId="38" applyProtection="0">
      <alignment horizontal="center" wrapText="1"/>
      <protection locked="0"/>
    </xf>
    <xf numFmtId="4" fontId="102" fillId="60" borderId="41" applyNumberFormat="0" applyProtection="0">
      <alignment vertical="center"/>
    </xf>
    <xf numFmtId="0" fontId="49" fillId="34" borderId="66" applyNumberFormat="0" applyFont="0" applyAlignment="0" applyProtection="0"/>
    <xf numFmtId="0" fontId="4" fillId="34" borderId="17" applyNumberFormat="0" applyFont="0" applyAlignment="0" applyProtection="0"/>
    <xf numFmtId="14" fontId="175" fillId="50" borderId="60">
      <alignment horizontal="center" vertical="center" wrapText="1"/>
    </xf>
    <xf numFmtId="0" fontId="49" fillId="15" borderId="41" applyNumberFormat="0" applyProtection="0">
      <alignment horizontal="left" vertical="top" indent="1"/>
    </xf>
    <xf numFmtId="0" fontId="96" fillId="3" borderId="33" applyProtection="0">
      <alignment horizontal="centerContinuous"/>
      <protection locked="0"/>
    </xf>
    <xf numFmtId="0" fontId="66" fillId="54" borderId="66" applyNumberFormat="0" applyProtection="0">
      <alignment horizontal="left" vertical="center" indent="1"/>
    </xf>
    <xf numFmtId="0" fontId="66" fillId="15" borderId="66" applyNumberFormat="0" applyProtection="0">
      <alignment horizontal="left" vertical="center" indent="1"/>
    </xf>
    <xf numFmtId="0" fontId="96" fillId="3" borderId="33" applyProtection="0">
      <alignment horizontal="centerContinuous"/>
      <protection locked="0"/>
    </xf>
    <xf numFmtId="0" fontId="45" fillId="3" borderId="38" applyProtection="0">
      <alignment horizontal="center" wrapText="1"/>
      <protection locked="0"/>
    </xf>
    <xf numFmtId="0" fontId="25" fillId="80" borderId="0" applyNumberFormat="0" applyBorder="0" applyAlignment="0" applyProtection="0"/>
    <xf numFmtId="0" fontId="25" fillId="105" borderId="0" applyNumberFormat="0" applyBorder="0" applyAlignment="0" applyProtection="0"/>
    <xf numFmtId="4" fontId="35" fillId="60" borderId="26" applyNumberFormat="0" applyProtection="0">
      <alignment horizontal="left" vertical="center" indent="1"/>
    </xf>
    <xf numFmtId="0" fontId="145" fillId="0" borderId="0"/>
    <xf numFmtId="0" fontId="45" fillId="3" borderId="38" applyProtection="0">
      <alignment horizontal="center" wrapText="1"/>
      <protection locked="0"/>
    </xf>
    <xf numFmtId="278" fontId="96" fillId="3" borderId="33" applyProtection="0">
      <alignment horizontal="centerContinuous"/>
      <protection locked="0"/>
    </xf>
    <xf numFmtId="0" fontId="96" fillId="3" borderId="33" applyProtection="0">
      <alignment horizontal="centerContinuous"/>
      <protection locked="0"/>
    </xf>
    <xf numFmtId="0" fontId="168" fillId="35" borderId="66" applyNumberFormat="0" applyAlignment="0" applyProtection="0"/>
    <xf numFmtId="0" fontId="45" fillId="3" borderId="38" applyProtection="0">
      <alignment horizontal="center" wrapText="1"/>
      <protection locked="0"/>
    </xf>
    <xf numFmtId="4" fontId="265" fillId="14" borderId="66" applyNumberFormat="0" applyProtection="0">
      <alignment horizontal="right" vertical="center"/>
    </xf>
    <xf numFmtId="278" fontId="262" fillId="57" borderId="41" applyNumberFormat="0" applyProtection="0">
      <alignment horizontal="left" vertical="top" indent="1"/>
    </xf>
    <xf numFmtId="0" fontId="49" fillId="34" borderId="66" applyNumberFormat="0" applyFont="0" applyAlignment="0" applyProtection="0"/>
    <xf numFmtId="0" fontId="37" fillId="19" borderId="5" applyNumberFormat="0" applyAlignment="0" applyProtection="0"/>
    <xf numFmtId="0" fontId="96" fillId="3" borderId="33" applyProtection="0">
      <alignment horizontal="centerContinuous"/>
      <protection locked="0"/>
    </xf>
    <xf numFmtId="4" fontId="66" fillId="11" borderId="15" applyNumberFormat="0" applyProtection="0">
      <alignment horizontal="left" vertical="center" indent="1"/>
    </xf>
    <xf numFmtId="0" fontId="45" fillId="3" borderId="38" applyProtection="0">
      <alignment horizontal="center" wrapText="1"/>
      <protection locked="0"/>
    </xf>
    <xf numFmtId="0" fontId="49" fillId="34" borderId="66" applyNumberFormat="0" applyFont="0" applyAlignment="0" applyProtection="0"/>
    <xf numFmtId="278" fontId="126" fillId="3" borderId="8">
      <alignment horizontal="center"/>
    </xf>
    <xf numFmtId="278" fontId="4" fillId="15" borderId="41" applyNumberFormat="0" applyProtection="0">
      <alignment horizontal="left" vertical="center" indent="1"/>
    </xf>
    <xf numFmtId="0" fontId="96" fillId="3" borderId="33" applyProtection="0">
      <alignment horizontal="centerContinuous"/>
      <protection locked="0"/>
    </xf>
    <xf numFmtId="278" fontId="4" fillId="13" borderId="17" applyNumberFormat="0" applyFont="0" applyAlignment="0" applyProtection="0"/>
    <xf numFmtId="0" fontId="31" fillId="20" borderId="5" applyNumberForma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278" fontId="45" fillId="3" borderId="38" applyProtection="0">
      <alignment horizontal="center" wrapText="1"/>
      <protection locked="0"/>
    </xf>
    <xf numFmtId="4" fontId="35" fillId="51" borderId="26" applyNumberFormat="0" applyProtection="0">
      <alignment vertical="center"/>
    </xf>
    <xf numFmtId="0" fontId="45" fillId="3" borderId="38" applyProtection="0">
      <alignment horizontal="center" wrapText="1"/>
      <protection locked="0"/>
    </xf>
    <xf numFmtId="0" fontId="45" fillId="3" borderId="38" applyProtection="0">
      <alignment horizontal="center" wrapText="1"/>
      <protection locked="0"/>
    </xf>
    <xf numFmtId="0" fontId="4" fillId="65" borderId="41" applyNumberFormat="0" applyProtection="0">
      <alignment horizontal="left" vertical="center" indent="1"/>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3" fillId="0" borderId="0"/>
    <xf numFmtId="0" fontId="168" fillId="35" borderId="66" applyNumberForma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9" fillId="42" borderId="41" applyNumberFormat="0" applyProtection="0">
      <alignment horizontal="left" vertical="top" indent="1"/>
    </xf>
    <xf numFmtId="0" fontId="49" fillId="42" borderId="41" applyNumberFormat="0" applyProtection="0">
      <alignment horizontal="left" vertical="top" indent="1"/>
    </xf>
    <xf numFmtId="0" fontId="49" fillId="2" borderId="0"/>
    <xf numFmtId="4" fontId="173" fillId="119" borderId="41" applyNumberFormat="0" applyProtection="0">
      <alignment horizontal="right" vertical="center"/>
    </xf>
    <xf numFmtId="0" fontId="4" fillId="61" borderId="41" applyNumberFormat="0" applyProtection="0">
      <alignment horizontal="left" vertical="center" indent="1"/>
    </xf>
    <xf numFmtId="4" fontId="173" fillId="94" borderId="41" applyNumberFormat="0" applyProtection="0">
      <alignment horizontal="right" vertical="center"/>
    </xf>
    <xf numFmtId="0" fontId="96" fillId="3" borderId="33" applyProtection="0">
      <alignment horizontal="centerContinuous"/>
      <protection locked="0"/>
    </xf>
    <xf numFmtId="0" fontId="37" fillId="19" borderId="5" applyNumberFormat="0" applyAlignment="0" applyProtection="0"/>
    <xf numFmtId="0" fontId="96" fillId="3" borderId="33" applyProtection="0">
      <alignment horizontal="centerContinuous"/>
      <protection locked="0"/>
    </xf>
    <xf numFmtId="278" fontId="260" fillId="113" borderId="66" applyNumberFormat="0" applyAlignment="0" applyProtection="0"/>
    <xf numFmtId="0" fontId="260" fillId="113" borderId="66" applyNumberFormat="0" applyAlignment="0" applyProtection="0"/>
    <xf numFmtId="278" fontId="260" fillId="113" borderId="66" applyNumberFormat="0" applyAlignment="0" applyProtection="0"/>
    <xf numFmtId="0" fontId="4" fillId="0" borderId="0"/>
    <xf numFmtId="0" fontId="4" fillId="0" borderId="0"/>
    <xf numFmtId="0" fontId="126" fillId="3" borderId="8">
      <alignment horizontal="center"/>
    </xf>
    <xf numFmtId="0" fontId="4" fillId="0" borderId="0"/>
    <xf numFmtId="195" fontId="262" fillId="57" borderId="41" applyNumberFormat="0" applyProtection="0">
      <alignment horizontal="left" vertical="top" indent="1"/>
    </xf>
    <xf numFmtId="278" fontId="132" fillId="113" borderId="26" applyNumberFormat="0" applyAlignment="0" applyProtection="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1" fontId="180" fillId="90" borderId="61" applyNumberFormat="0" applyBorder="0" applyAlignment="0">
      <alignment horizontal="centerContinuous" vertical="center"/>
      <protection locked="0"/>
    </xf>
    <xf numFmtId="0" fontId="4" fillId="42" borderId="41" applyNumberFormat="0" applyProtection="0">
      <alignment horizontal="left" vertical="top" indent="1"/>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168" fillId="35" borderId="66" applyNumberFormat="0" applyAlignment="0" applyProtection="0"/>
    <xf numFmtId="278" fontId="168" fillId="35" borderId="66" applyNumberFormat="0" applyAlignment="0" applyProtection="0"/>
    <xf numFmtId="278" fontId="168" fillId="35" borderId="66" applyNumberFormat="0" applyAlignment="0" applyProtection="0"/>
    <xf numFmtId="0" fontId="168" fillId="35" borderId="66" applyNumberFormat="0" applyAlignment="0" applyProtection="0"/>
    <xf numFmtId="278" fontId="168" fillId="35" borderId="66" applyNumberFormat="0" applyAlignment="0" applyProtection="0"/>
    <xf numFmtId="0" fontId="168" fillId="35" borderId="66" applyNumberFormat="0" applyAlignment="0" applyProtection="0"/>
    <xf numFmtId="0" fontId="4" fillId="0" borderId="0"/>
    <xf numFmtId="0" fontId="49" fillId="34" borderId="66" applyNumberFormat="0" applyFont="0" applyAlignment="0" applyProtection="0"/>
    <xf numFmtId="0" fontId="168" fillId="35" borderId="5" applyNumberFormat="0" applyAlignment="0" applyProtection="0"/>
    <xf numFmtId="0" fontId="54" fillId="3" borderId="14">
      <alignment horizontal="center" vertical="center"/>
    </xf>
    <xf numFmtId="0" fontId="96" fillId="3" borderId="33" applyProtection="0">
      <alignment horizontal="centerContinuous"/>
      <protection locked="0"/>
    </xf>
    <xf numFmtId="0" fontId="45" fillId="3" borderId="38" applyProtection="0">
      <alignment horizontal="center" wrapText="1"/>
      <protection locked="0"/>
    </xf>
    <xf numFmtId="4" fontId="35" fillId="11" borderId="41" applyNumberFormat="0" applyProtection="0">
      <alignment horizontal="right" vertical="center"/>
    </xf>
    <xf numFmtId="278" fontId="4" fillId="42" borderId="41" applyNumberFormat="0" applyProtection="0">
      <alignment horizontal="left" vertical="top" indent="1"/>
    </xf>
    <xf numFmtId="195" fontId="4" fillId="66" borderId="41" applyNumberFormat="0" applyProtection="0">
      <alignment horizontal="left" vertical="top" indent="1"/>
    </xf>
    <xf numFmtId="4" fontId="173" fillId="120" borderId="41" applyNumberFormat="0" applyProtection="0">
      <alignment horizontal="right" vertical="center"/>
    </xf>
    <xf numFmtId="0" fontId="45" fillId="3" borderId="38" applyProtection="0">
      <alignment horizontal="center" wrapText="1"/>
      <protection locked="0"/>
    </xf>
    <xf numFmtId="0" fontId="89" fillId="3" borderId="14"/>
    <xf numFmtId="278" fontId="37" fillId="19" borderId="5" applyNumberForma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278" fontId="45" fillId="3" borderId="38" applyProtection="0">
      <alignment horizontal="center" wrapText="1"/>
      <protection locked="0"/>
    </xf>
    <xf numFmtId="278"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278" fontId="45" fillId="3" borderId="38" applyProtection="0">
      <alignment horizontal="center" wrapText="1"/>
      <protection locked="0"/>
    </xf>
    <xf numFmtId="278" fontId="45" fillId="3" borderId="38" applyProtection="0">
      <alignment horizontal="center" wrapText="1"/>
      <protection locked="0"/>
    </xf>
    <xf numFmtId="278" fontId="96" fillId="3" borderId="33" applyProtection="0">
      <alignment horizontal="centerContinuous"/>
      <protection locked="0"/>
    </xf>
    <xf numFmtId="278" fontId="96" fillId="3" borderId="33" applyProtection="0">
      <alignment horizontal="centerContinuous"/>
      <protection locked="0"/>
    </xf>
    <xf numFmtId="0" fontId="20" fillId="0" borderId="0"/>
    <xf numFmtId="4" fontId="35" fillId="62" borderId="41" applyNumberFormat="0" applyProtection="0">
      <alignment horizontal="right" vertical="center"/>
    </xf>
    <xf numFmtId="0" fontId="25" fillId="103" borderId="0" applyNumberFormat="0" applyBorder="0" applyAlignment="0" applyProtection="0"/>
    <xf numFmtId="278" fontId="57" fillId="39" borderId="14">
      <alignment horizontal="center" vertical="center"/>
    </xf>
    <xf numFmtId="0" fontId="49" fillId="11" borderId="41" applyNumberFormat="0" applyProtection="0">
      <alignment horizontal="left" vertical="top" indent="1"/>
    </xf>
    <xf numFmtId="278" fontId="4" fillId="67" borderId="41" applyNumberFormat="0" applyProtection="0">
      <alignment horizontal="left" vertical="top" indent="1"/>
    </xf>
    <xf numFmtId="278" fontId="96" fillId="3" borderId="33" applyProtection="0">
      <alignment horizontal="centerContinuous"/>
      <protection locked="0"/>
    </xf>
    <xf numFmtId="0" fontId="45" fillId="3" borderId="38" applyProtection="0">
      <alignment horizontal="center" wrapText="1"/>
      <protection locked="0"/>
    </xf>
    <xf numFmtId="230" fontId="210" fillId="0" borderId="0">
      <protection locked="0"/>
    </xf>
    <xf numFmtId="0" fontId="49" fillId="2" borderId="0"/>
    <xf numFmtId="278" fontId="49" fillId="2" borderId="0"/>
    <xf numFmtId="0" fontId="3" fillId="0" borderId="0"/>
    <xf numFmtId="0" fontId="351" fillId="0" borderId="0"/>
    <xf numFmtId="0" fontId="35" fillId="11" borderId="41" applyNumberFormat="0" applyProtection="0">
      <alignment horizontal="left" vertical="top" indent="1"/>
    </xf>
    <xf numFmtId="4" fontId="261" fillId="2" borderId="66" applyNumberFormat="0" applyProtection="0">
      <alignment horizontal="right" vertical="center"/>
    </xf>
    <xf numFmtId="0" fontId="49" fillId="42" borderId="41" applyNumberFormat="0" applyProtection="0">
      <alignment horizontal="left" vertical="top" indent="1"/>
    </xf>
    <xf numFmtId="278" fontId="4" fillId="42" borderId="41" applyNumberFormat="0" applyProtection="0">
      <alignment horizontal="left" vertical="top" indent="1"/>
    </xf>
    <xf numFmtId="0" fontId="4" fillId="42" borderId="41" applyNumberFormat="0" applyProtection="0">
      <alignment horizontal="left" vertical="top" indent="1"/>
    </xf>
    <xf numFmtId="0" fontId="49" fillId="2" borderId="0"/>
    <xf numFmtId="278" fontId="49" fillId="34" borderId="66" applyNumberFormat="0" applyFont="0" applyAlignment="0" applyProtection="0"/>
    <xf numFmtId="0" fontId="49" fillId="2" borderId="0"/>
    <xf numFmtId="0" fontId="49" fillId="2" borderId="0"/>
    <xf numFmtId="0" fontId="263" fillId="11" borderId="41" applyNumberFormat="0" applyProtection="0">
      <alignment horizontal="left" vertical="top" indent="1"/>
    </xf>
    <xf numFmtId="0" fontId="96" fillId="3" borderId="33" applyProtection="0">
      <alignment horizontal="centerContinuous"/>
      <protection locked="0"/>
    </xf>
    <xf numFmtId="0" fontId="49" fillId="2" borderId="0"/>
    <xf numFmtId="4" fontId="102" fillId="60" borderId="41" applyNumberFormat="0" applyProtection="0">
      <alignment vertical="center"/>
    </xf>
    <xf numFmtId="0" fontId="45" fillId="3" borderId="38" applyProtection="0">
      <alignment horizontal="center" wrapText="1"/>
      <protection locked="0"/>
    </xf>
    <xf numFmtId="4" fontId="264" fillId="68" borderId="15" applyNumberFormat="0" applyProtection="0">
      <alignment horizontal="left" vertical="center" indent="1"/>
    </xf>
    <xf numFmtId="278" fontId="49" fillId="2" borderId="0"/>
    <xf numFmtId="0" fontId="31" fillId="20" borderId="5" applyNumberFormat="0" applyAlignment="0" applyProtection="0"/>
    <xf numFmtId="0" fontId="45" fillId="3" borderId="38" applyProtection="0">
      <alignment horizontal="center" wrapText="1"/>
      <protection locked="0"/>
    </xf>
    <xf numFmtId="195" fontId="168" fillId="35" borderId="66" applyNumberFormat="0" applyAlignment="0" applyProtection="0"/>
    <xf numFmtId="278" fontId="164" fillId="73" borderId="5" applyNumberFormat="0" applyAlignment="0" applyProtection="0"/>
    <xf numFmtId="0" fontId="4" fillId="0" borderId="0"/>
    <xf numFmtId="0" fontId="96" fillId="3" borderId="33" applyProtection="0">
      <alignment horizontal="centerContinuous"/>
      <protection locked="0"/>
    </xf>
    <xf numFmtId="0" fontId="3" fillId="0" borderId="0"/>
    <xf numFmtId="4" fontId="66" fillId="11" borderId="15" applyNumberFormat="0" applyProtection="0">
      <alignment horizontal="left" vertical="center" indent="1"/>
    </xf>
    <xf numFmtId="278" fontId="49" fillId="42" borderId="41" applyNumberFormat="0" applyProtection="0">
      <alignment horizontal="left" vertical="top" indent="1"/>
    </xf>
    <xf numFmtId="225" fontId="210" fillId="0" borderId="0">
      <protection locked="0"/>
    </xf>
    <xf numFmtId="0" fontId="25" fillId="103" borderId="0" applyNumberFormat="0" applyBorder="0" applyAlignment="0" applyProtection="0"/>
    <xf numFmtId="4" fontId="263" fillId="13" borderId="41" applyNumberFormat="0" applyProtection="0">
      <alignment vertical="center"/>
    </xf>
    <xf numFmtId="4" fontId="27" fillId="17" borderId="15" applyNumberFormat="0" applyProtection="0">
      <alignment horizontal="left" vertical="center" indent="1"/>
    </xf>
    <xf numFmtId="4" fontId="66" fillId="64" borderId="15" applyNumberFormat="0" applyProtection="0">
      <alignment horizontal="left" vertical="center" indent="1"/>
    </xf>
    <xf numFmtId="4" fontId="66" fillId="60" borderId="66" applyNumberFormat="0" applyProtection="0">
      <alignment horizontal="left" vertical="center" indent="1"/>
    </xf>
    <xf numFmtId="278" fontId="168" fillId="35" borderId="66" applyNumberFormat="0" applyAlignment="0" applyProtection="0"/>
    <xf numFmtId="0" fontId="45" fillId="3" borderId="38" applyProtection="0">
      <alignment horizontal="center" wrapText="1"/>
      <protection locked="0"/>
    </xf>
    <xf numFmtId="195" fontId="99" fillId="38" borderId="14">
      <alignment horizontal="center" vertical="center"/>
    </xf>
    <xf numFmtId="278" fontId="45" fillId="3" borderId="38" applyProtection="0">
      <alignment horizontal="center" wrapText="1"/>
      <protection locked="0"/>
    </xf>
    <xf numFmtId="0" fontId="96" fillId="3" borderId="33" applyProtection="0">
      <alignment horizontal="centerContinuous"/>
      <protection locked="0"/>
    </xf>
    <xf numFmtId="195" fontId="4" fillId="0" borderId="0"/>
    <xf numFmtId="278"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278" fontId="263" fillId="13" borderId="41" applyNumberFormat="0" applyProtection="0">
      <alignment horizontal="left" vertical="top" indent="1"/>
    </xf>
    <xf numFmtId="278" fontId="4" fillId="11" borderId="41" applyNumberFormat="0" applyProtection="0">
      <alignment horizontal="left" vertical="top" indent="1"/>
    </xf>
    <xf numFmtId="4" fontId="35" fillId="121" borderId="26" applyNumberFormat="0" applyProtection="0">
      <alignment horizontal="right" vertical="center"/>
    </xf>
    <xf numFmtId="0" fontId="49" fillId="34" borderId="66" applyNumberFormat="0" applyFont="0" applyAlignment="0" applyProtection="0"/>
    <xf numFmtId="0" fontId="49" fillId="2" borderId="0"/>
    <xf numFmtId="278" fontId="4" fillId="13" borderId="17" applyNumberFormat="0" applyFon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4" fontId="66" fillId="11" borderId="66" applyNumberFormat="0" applyProtection="0">
      <alignment horizontal="right" vertical="center"/>
    </xf>
    <xf numFmtId="0" fontId="21" fillId="13" borderId="17" applyNumberFormat="0" applyFont="0" applyAlignment="0" applyProtection="0"/>
    <xf numFmtId="0" fontId="31" fillId="20" borderId="5" applyNumberFormat="0" applyAlignment="0" applyProtection="0"/>
    <xf numFmtId="278"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263" fillId="11" borderId="41" applyNumberFormat="0" applyProtection="0">
      <alignment horizontal="left" vertical="top" indent="1"/>
    </xf>
    <xf numFmtId="4" fontId="66" fillId="96" borderId="66" applyNumberFormat="0" applyProtection="0">
      <alignment horizontal="right" vertical="center"/>
    </xf>
    <xf numFmtId="4" fontId="173" fillId="60" borderId="41" applyNumberFormat="0" applyProtection="0">
      <alignment horizontal="left" vertical="center" indent="1"/>
    </xf>
    <xf numFmtId="0" fontId="4" fillId="0" borderId="0"/>
    <xf numFmtId="0" fontId="4" fillId="0" borderId="0"/>
    <xf numFmtId="0" fontId="4" fillId="0" borderId="0"/>
    <xf numFmtId="278" fontId="89" fillId="3" borderId="14"/>
    <xf numFmtId="0" fontId="168" fillId="35" borderId="5" applyNumberFormat="0" applyAlignment="0" applyProtection="0"/>
    <xf numFmtId="195" fontId="56" fillId="39" borderId="14">
      <alignment horizontal="center" vertical="center"/>
    </xf>
    <xf numFmtId="0" fontId="45" fillId="3" borderId="38" applyProtection="0">
      <alignment horizontal="center" wrapText="1"/>
      <protection locked="0"/>
    </xf>
    <xf numFmtId="4" fontId="269" fillId="60" borderId="41" applyNumberFormat="0" applyProtection="0">
      <alignment vertical="center"/>
    </xf>
    <xf numFmtId="278" fontId="49" fillId="34" borderId="66" applyNumberFormat="0" applyFont="0" applyAlignment="0" applyProtection="0"/>
    <xf numFmtId="199" fontId="75" fillId="2" borderId="5">
      <alignment horizontal="right"/>
      <protection locked="0"/>
    </xf>
    <xf numFmtId="278" fontId="312" fillId="20" borderId="5" applyNumberFormat="0" applyAlignment="0" applyProtection="0"/>
    <xf numFmtId="278" fontId="49" fillId="2" borderId="0"/>
    <xf numFmtId="278" fontId="351" fillId="0" borderId="0"/>
    <xf numFmtId="0" fontId="45" fillId="3" borderId="38" applyProtection="0">
      <alignment horizontal="center" wrapText="1"/>
      <protection locked="0"/>
    </xf>
    <xf numFmtId="0" fontId="25" fillId="103" borderId="0" applyNumberFormat="0" applyBorder="0" applyAlignment="0" applyProtection="0"/>
    <xf numFmtId="278"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278" fontId="4" fillId="87" borderId="26" applyNumberFormat="0" applyProtection="0">
      <alignment horizontal="left" vertical="center" indent="1"/>
    </xf>
    <xf numFmtId="4" fontId="66" fillId="55" borderId="66" applyNumberFormat="0" applyProtection="0">
      <alignment horizontal="right" vertical="center"/>
    </xf>
    <xf numFmtId="278" fontId="4" fillId="13" borderId="17" applyNumberFormat="0" applyFont="0" applyAlignment="0" applyProtection="0"/>
    <xf numFmtId="0" fontId="4" fillId="0" borderId="0"/>
    <xf numFmtId="0" fontId="45" fillId="3" borderId="38" applyProtection="0">
      <alignment horizontal="center" wrapText="1"/>
      <protection locked="0"/>
    </xf>
    <xf numFmtId="0" fontId="25" fillId="82" borderId="0" applyNumberFormat="0" applyBorder="0" applyAlignment="0" applyProtection="0"/>
    <xf numFmtId="4" fontId="261" fillId="2" borderId="66" applyNumberFormat="0" applyProtection="0">
      <alignment horizontal="right" vertical="center"/>
    </xf>
    <xf numFmtId="4" fontId="66" fillId="42" borderId="15" applyNumberFormat="0" applyProtection="0">
      <alignment horizontal="left" vertical="center" indent="1"/>
    </xf>
    <xf numFmtId="278" fontId="132" fillId="73" borderId="26" applyNumberFormat="0" applyAlignment="0" applyProtection="0"/>
    <xf numFmtId="0" fontId="45" fillId="3" borderId="38" applyProtection="0">
      <alignment horizontal="center" wrapText="1"/>
      <protection locked="0"/>
    </xf>
    <xf numFmtId="4" fontId="5" fillId="67" borderId="41" applyNumberFormat="0" applyProtection="0">
      <alignment horizontal="right" vertical="center"/>
    </xf>
    <xf numFmtId="4" fontId="66" fillId="0" borderId="66" applyNumberFormat="0" applyProtection="0">
      <alignment horizontal="left" vertical="center" indent="1"/>
    </xf>
    <xf numFmtId="278" fontId="168" fillId="35" borderId="66" applyNumberFormat="0" applyAlignment="0" applyProtection="0"/>
    <xf numFmtId="0" fontId="4" fillId="66" borderId="41" applyNumberFormat="0" applyProtection="0">
      <alignment horizontal="left" vertical="center" indent="1"/>
    </xf>
    <xf numFmtId="278" fontId="49" fillId="15" borderId="41" applyNumberFormat="0" applyProtection="0">
      <alignment horizontal="left" vertical="top" indent="1"/>
    </xf>
    <xf numFmtId="0" fontId="4" fillId="0" borderId="0"/>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278" fontId="168" fillId="35" borderId="5" applyNumberFormat="0" applyAlignment="0" applyProtection="0"/>
    <xf numFmtId="0" fontId="25" fillId="103" borderId="0" applyNumberFormat="0" applyBorder="0" applyAlignment="0" applyProtection="0"/>
    <xf numFmtId="278" fontId="49" fillId="2" borderId="0"/>
    <xf numFmtId="278"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 fillId="0" borderId="0"/>
    <xf numFmtId="0" fontId="4" fillId="0" borderId="0"/>
    <xf numFmtId="0" fontId="31" fillId="20" borderId="5" applyNumberForma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53" fillId="0" borderId="58" applyNumberFormat="0" applyFill="0" applyAlignment="0" applyProtection="0"/>
    <xf numFmtId="0" fontId="4" fillId="15" borderId="41" applyNumberFormat="0" applyProtection="0">
      <alignment horizontal="left" vertical="top" indent="1"/>
    </xf>
    <xf numFmtId="278" fontId="168" fillId="35" borderId="5" applyNumberFormat="0" applyAlignment="0" applyProtection="0"/>
    <xf numFmtId="0" fontId="4" fillId="13" borderId="17" applyNumberFormat="0" applyFont="0" applyAlignment="0" applyProtection="0"/>
    <xf numFmtId="0" fontId="260" fillId="113" borderId="66" applyNumberFormat="0" applyAlignment="0" applyProtection="0"/>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278" fontId="56" fillId="39" borderId="14">
      <alignment horizontal="center" vertical="center"/>
    </xf>
    <xf numFmtId="4" fontId="35" fillId="62" borderId="41" applyNumberFormat="0" applyProtection="0">
      <alignment horizontal="right" vertical="center"/>
    </xf>
    <xf numFmtId="278" fontId="49" fillId="2" borderId="0"/>
    <xf numFmtId="4" fontId="66" fillId="16" borderId="66" applyNumberFormat="0" applyProtection="0">
      <alignment horizontal="right" vertical="center"/>
    </xf>
    <xf numFmtId="0" fontId="49" fillId="2" borderId="0"/>
    <xf numFmtId="201" fontId="76" fillId="2" borderId="5">
      <alignment horizontal="right"/>
      <protection locked="0"/>
    </xf>
    <xf numFmtId="0" fontId="4" fillId="13" borderId="17" applyNumberFormat="0" applyFont="0" applyAlignment="0" applyProtection="0"/>
    <xf numFmtId="0" fontId="25" fillId="105" borderId="0" applyNumberFormat="0" applyBorder="0" applyAlignment="0" applyProtection="0"/>
    <xf numFmtId="278" fontId="49" fillId="2" borderId="0"/>
    <xf numFmtId="195" fontId="54" fillId="3" borderId="14">
      <alignment horizontal="center" vertical="center"/>
    </xf>
    <xf numFmtId="0" fontId="4" fillId="0" borderId="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278" fontId="78" fillId="3" borderId="31"/>
    <xf numFmtId="0" fontId="4" fillId="11" borderId="41" applyNumberFormat="0" applyProtection="0">
      <alignment horizontal="left" vertical="top" indent="1"/>
    </xf>
    <xf numFmtId="0" fontId="4" fillId="11" borderId="41" applyNumberFormat="0" applyProtection="0">
      <alignment horizontal="left" vertical="top" indent="1"/>
    </xf>
    <xf numFmtId="195" fontId="4" fillId="65" borderId="41" applyNumberFormat="0" applyProtection="0">
      <alignment horizontal="left" vertical="center" indent="1"/>
    </xf>
    <xf numFmtId="0" fontId="4" fillId="0" borderId="0"/>
    <xf numFmtId="0" fontId="168" fillId="35" borderId="66"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195" fontId="49" fillId="42" borderId="41" applyNumberFormat="0" applyProtection="0">
      <alignment horizontal="left" vertical="top" indent="1"/>
    </xf>
    <xf numFmtId="278" fontId="56" fillId="39" borderId="14">
      <alignment horizontal="center" vertical="center"/>
    </xf>
    <xf numFmtId="195" fontId="54" fillId="3" borderId="14">
      <alignment horizontal="center" vertical="center"/>
    </xf>
    <xf numFmtId="0" fontId="51" fillId="0" borderId="0"/>
    <xf numFmtId="0" fontId="4" fillId="0" borderId="0"/>
    <xf numFmtId="0" fontId="4" fillId="0" borderId="0"/>
    <xf numFmtId="189" fontId="36" fillId="39" borderId="9">
      <alignment horizontal="right"/>
    </xf>
    <xf numFmtId="188" fontId="36" fillId="39" borderId="9">
      <alignment horizontal="right"/>
      <protection hidden="1"/>
    </xf>
    <xf numFmtId="0" fontId="4" fillId="0" borderId="0"/>
    <xf numFmtId="0" fontId="4" fillId="0" borderId="0"/>
    <xf numFmtId="0" fontId="4" fillId="0" borderId="0"/>
    <xf numFmtId="1" fontId="78" fillId="2" borderId="5">
      <alignment horizontal="right"/>
      <protection locked="0"/>
    </xf>
    <xf numFmtId="278" fontId="4" fillId="15" borderId="41" applyNumberFormat="0" applyProtection="0">
      <alignment horizontal="left" vertical="top" indent="1"/>
    </xf>
    <xf numFmtId="0" fontId="49" fillId="2" borderId="0"/>
    <xf numFmtId="0" fontId="30" fillId="19" borderId="5" applyNumberFormat="0" applyAlignment="0" applyProtection="0"/>
    <xf numFmtId="0" fontId="45" fillId="3" borderId="38" applyProtection="0">
      <alignment horizontal="center" wrapText="1"/>
      <protection locked="0"/>
    </xf>
    <xf numFmtId="278" fontId="45" fillId="3" borderId="38" applyProtection="0">
      <alignment horizontal="center" wrapText="1"/>
      <protection locked="0"/>
    </xf>
    <xf numFmtId="0" fontId="4" fillId="13" borderId="17" applyNumberFormat="0" applyFon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168" fillId="35" borderId="5" applyNumberFormat="0" applyAlignment="0" applyProtection="0"/>
    <xf numFmtId="0" fontId="57" fillId="39" borderId="14">
      <alignment horizontal="center" vertical="center"/>
    </xf>
    <xf numFmtId="0" fontId="45" fillId="3" borderId="38" applyProtection="0">
      <alignment horizontal="center" wrapText="1"/>
      <protection locked="0"/>
    </xf>
    <xf numFmtId="0" fontId="66" fillId="42" borderId="66" applyNumberFormat="0" applyProtection="0">
      <alignment horizontal="left" vertical="center" indent="1"/>
    </xf>
    <xf numFmtId="0" fontId="4" fillId="66" borderId="41" applyNumberFormat="0" applyProtection="0">
      <alignment horizontal="left" vertical="top" indent="1"/>
    </xf>
    <xf numFmtId="0" fontId="96" fillId="3" borderId="33" applyProtection="0">
      <alignment horizontal="centerContinuous"/>
      <protection locked="0"/>
    </xf>
    <xf numFmtId="0" fontId="45" fillId="3" borderId="38" applyProtection="0">
      <alignment horizontal="center" wrapText="1"/>
      <protection locked="0"/>
    </xf>
    <xf numFmtId="0" fontId="49" fillId="2" borderId="0"/>
    <xf numFmtId="0" fontId="49" fillId="34" borderId="66" applyNumberFormat="0" applyFont="0" applyAlignment="0" applyProtection="0"/>
    <xf numFmtId="278" fontId="49" fillId="34" borderId="66" applyNumberFormat="0" applyFont="0" applyAlignment="0" applyProtection="0"/>
    <xf numFmtId="4" fontId="27" fillId="17" borderId="15" applyNumberFormat="0" applyProtection="0">
      <alignment horizontal="left" vertical="center" indent="1"/>
    </xf>
    <xf numFmtId="278" fontId="49" fillId="42" borderId="41" applyNumberFormat="0" applyProtection="0">
      <alignment horizontal="left" vertical="top" indent="1"/>
    </xf>
    <xf numFmtId="0" fontId="49" fillId="17" borderId="41" applyNumberFormat="0" applyProtection="0">
      <alignment horizontal="left" vertical="top" indent="1"/>
    </xf>
    <xf numFmtId="0" fontId="45" fillId="3" borderId="38" applyProtection="0">
      <alignment horizontal="center" wrapText="1"/>
      <protection locked="0"/>
    </xf>
    <xf numFmtId="4" fontId="261" fillId="60" borderId="66" applyNumberFormat="0" applyProtection="0">
      <alignment vertical="center"/>
    </xf>
    <xf numFmtId="4" fontId="66" fillId="96" borderId="66" applyNumberFormat="0" applyProtection="0">
      <alignment horizontal="right" vertical="center"/>
    </xf>
    <xf numFmtId="4" fontId="66" fillId="62" borderId="66" applyNumberFormat="0" applyProtection="0">
      <alignment horizontal="right" vertical="center"/>
    </xf>
    <xf numFmtId="14" fontId="175" fillId="50" borderId="60">
      <alignment horizontal="center" vertical="center" wrapText="1"/>
    </xf>
    <xf numFmtId="278" fontId="66" fillId="54" borderId="66" applyNumberFormat="0" applyProtection="0">
      <alignment horizontal="left" vertical="center" indent="1"/>
    </xf>
    <xf numFmtId="278" fontId="66" fillId="54" borderId="66" applyNumberFormat="0" applyProtection="0">
      <alignment horizontal="left" vertical="center" indent="1"/>
    </xf>
    <xf numFmtId="195" fontId="66" fillId="54" borderId="66" applyNumberFormat="0" applyProtection="0">
      <alignment horizontal="left" vertical="center" indent="1"/>
    </xf>
    <xf numFmtId="278" fontId="81" fillId="19" borderId="26" applyNumberFormat="0" applyAlignment="0" applyProtection="0"/>
    <xf numFmtId="0" fontId="66" fillId="54" borderId="66" applyNumberFormat="0" applyProtection="0">
      <alignment horizontal="left" vertical="center" indent="1"/>
    </xf>
    <xf numFmtId="0" fontId="4" fillId="15" borderId="41" applyNumberFormat="0" applyProtection="0">
      <alignment horizontal="left" vertical="top" indent="1"/>
    </xf>
    <xf numFmtId="0" fontId="4" fillId="17" borderId="41" applyNumberFormat="0" applyProtection="0">
      <alignment horizontal="left" vertical="center" indent="1"/>
    </xf>
    <xf numFmtId="0" fontId="168" fillId="35" borderId="66" applyNumberFormat="0" applyAlignment="0" applyProtection="0"/>
    <xf numFmtId="278" fontId="96" fillId="3" borderId="33" applyProtection="0">
      <alignment horizontal="centerContinuous"/>
      <protection locked="0"/>
    </xf>
    <xf numFmtId="0" fontId="96" fillId="3" borderId="33" applyProtection="0">
      <alignment horizontal="centerContinuous"/>
      <protection locked="0"/>
    </xf>
    <xf numFmtId="4" fontId="104" fillId="42" borderId="41" applyNumberFormat="0" applyProtection="0">
      <alignment horizontal="right" vertical="center"/>
    </xf>
    <xf numFmtId="278" fontId="4" fillId="42" borderId="41" applyNumberFormat="0" applyProtection="0">
      <alignment horizontal="left" vertical="top" indent="1"/>
    </xf>
    <xf numFmtId="278" fontId="4" fillId="67" borderId="41" applyNumberFormat="0" applyProtection="0">
      <alignment horizontal="left" vertical="center" indent="1"/>
    </xf>
    <xf numFmtId="4" fontId="261" fillId="2" borderId="66" applyNumberFormat="0" applyProtection="0">
      <alignment horizontal="right" vertical="center"/>
    </xf>
    <xf numFmtId="4" fontId="261" fillId="2" borderId="66" applyNumberFormat="0" applyProtection="0">
      <alignment horizontal="right" vertical="center"/>
    </xf>
    <xf numFmtId="4" fontId="265" fillId="14" borderId="66" applyNumberFormat="0" applyProtection="0">
      <alignment horizontal="right" vertical="center"/>
    </xf>
    <xf numFmtId="0" fontId="96" fillId="3" borderId="33" applyProtection="0">
      <alignment horizontal="centerContinuous"/>
      <protection locked="0"/>
    </xf>
    <xf numFmtId="0" fontId="4" fillId="66" borderId="41" applyNumberFormat="0" applyProtection="0">
      <alignment horizontal="left" vertical="center" indent="1"/>
    </xf>
    <xf numFmtId="0" fontId="31" fillId="20" borderId="5" applyNumberFormat="0" applyAlignment="0" applyProtection="0"/>
    <xf numFmtId="4" fontId="173" fillId="116" borderId="41" applyNumberFormat="0" applyProtection="0">
      <alignment horizontal="right" vertical="center"/>
    </xf>
    <xf numFmtId="0" fontId="96" fillId="3" borderId="33" applyProtection="0">
      <alignment horizontal="centerContinuous"/>
      <protection locked="0"/>
    </xf>
    <xf numFmtId="0" fontId="96" fillId="3" borderId="33" applyProtection="0">
      <alignment horizontal="centerContinuous"/>
      <protection locked="0"/>
    </xf>
    <xf numFmtId="0" fontId="4" fillId="13" borderId="17" applyNumberFormat="0" applyFont="0" applyAlignment="0" applyProtection="0"/>
    <xf numFmtId="278" fontId="49" fillId="2" borderId="0"/>
    <xf numFmtId="278" fontId="49" fillId="2" borderId="0"/>
    <xf numFmtId="200" fontId="75" fillId="2" borderId="5">
      <alignment horizontal="right"/>
      <protection locked="0"/>
    </xf>
    <xf numFmtId="0" fontId="168" fillId="35" borderId="5" applyNumberFormat="0" applyAlignment="0" applyProtection="0"/>
    <xf numFmtId="0" fontId="168" fillId="35" borderId="5" applyNumberFormat="0" applyAlignment="0" applyProtection="0"/>
    <xf numFmtId="278" fontId="260" fillId="113" borderId="66" applyNumberFormat="0" applyAlignment="0" applyProtection="0"/>
    <xf numFmtId="0" fontId="81" fillId="19" borderId="26" applyNumberFormat="0" applyAlignment="0" applyProtection="0"/>
    <xf numFmtId="0" fontId="45" fillId="3" borderId="38" applyProtection="0">
      <alignment horizontal="center" wrapText="1"/>
      <protection locked="0"/>
    </xf>
    <xf numFmtId="0" fontId="4" fillId="13" borderId="17" applyNumberFormat="0" applyFont="0" applyAlignment="0" applyProtection="0"/>
    <xf numFmtId="0" fontId="4" fillId="17" borderId="41" applyNumberFormat="0" applyProtection="0">
      <alignment horizontal="left" vertical="top" indent="1"/>
    </xf>
    <xf numFmtId="278" fontId="132" fillId="113" borderId="26" applyNumberFormat="0" applyAlignment="0" applyProtection="0"/>
    <xf numFmtId="278" fontId="21" fillId="13" borderId="17" applyNumberFormat="0" applyFont="0" applyAlignment="0" applyProtection="0"/>
    <xf numFmtId="0" fontId="49" fillId="2" borderId="0"/>
    <xf numFmtId="0" fontId="49" fillId="2" borderId="0"/>
    <xf numFmtId="195" fontId="96" fillId="3" borderId="33" applyProtection="0">
      <alignment horizontal="centerContinuous"/>
      <protection locked="0"/>
    </xf>
    <xf numFmtId="278" fontId="49" fillId="2" borderId="0"/>
    <xf numFmtId="0" fontId="54" fillId="3" borderId="14">
      <alignment horizontal="center" vertical="center"/>
    </xf>
    <xf numFmtId="278" fontId="54" fillId="3" borderId="14">
      <alignment horizontal="center" vertical="center"/>
    </xf>
    <xf numFmtId="0" fontId="49" fillId="2" borderId="0"/>
    <xf numFmtId="278" fontId="4" fillId="13" borderId="17" applyNumberFormat="0" applyFon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9" fillId="2" borderId="0"/>
    <xf numFmtId="0" fontId="4" fillId="42" borderId="41" applyNumberFormat="0" applyProtection="0">
      <alignment horizontal="left" vertical="top" indent="1"/>
    </xf>
    <xf numFmtId="278" fontId="21" fillId="13" borderId="17" applyNumberFormat="0" applyFont="0" applyAlignment="0" applyProtection="0"/>
    <xf numFmtId="0" fontId="25" fillId="105" borderId="0" applyNumberFormat="0" applyBorder="0" applyAlignment="0" applyProtection="0"/>
    <xf numFmtId="0" fontId="49" fillId="2" borderId="0"/>
    <xf numFmtId="0" fontId="49" fillId="2" borderId="0"/>
    <xf numFmtId="0" fontId="351" fillId="0" borderId="0"/>
    <xf numFmtId="278" fontId="4" fillId="11" borderId="41" applyNumberFormat="0" applyProtection="0">
      <alignment horizontal="left" vertical="center" indent="1"/>
    </xf>
    <xf numFmtId="278" fontId="4" fillId="17" borderId="41" applyNumberFormat="0" applyProtection="0">
      <alignment horizontal="left" vertical="center" indent="1"/>
    </xf>
    <xf numFmtId="278" fontId="4" fillId="13" borderId="17" applyNumberFormat="0" applyFont="0" applyAlignment="0" applyProtection="0"/>
    <xf numFmtId="278" fontId="168" fillId="35" borderId="5" applyNumberForma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278" fontId="49" fillId="2" borderId="0"/>
    <xf numFmtId="0" fontId="49" fillId="2" borderId="0"/>
    <xf numFmtId="278" fontId="49" fillId="42" borderId="41" applyNumberFormat="0" applyProtection="0">
      <alignment horizontal="left" vertical="top" indent="1"/>
    </xf>
    <xf numFmtId="278" fontId="49" fillId="42" borderId="41" applyNumberFormat="0" applyProtection="0">
      <alignment horizontal="left" vertical="top" indent="1"/>
    </xf>
    <xf numFmtId="0" fontId="45" fillId="3" borderId="38" applyProtection="0">
      <alignment horizontal="center" wrapText="1"/>
      <protection locked="0"/>
    </xf>
    <xf numFmtId="0" fontId="3" fillId="0" borderId="0"/>
    <xf numFmtId="278"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4" fontId="66" fillId="11" borderId="15" applyNumberFormat="0" applyProtection="0">
      <alignment horizontal="left" vertical="center" indent="1"/>
    </xf>
    <xf numFmtId="0" fontId="4" fillId="65" borderId="41" applyNumberFormat="0" applyProtection="0">
      <alignment horizontal="left" vertical="top" indent="1"/>
    </xf>
    <xf numFmtId="0" fontId="96" fillId="3" borderId="33" applyProtection="0">
      <alignment horizontal="centerContinuous"/>
      <protection locked="0"/>
    </xf>
    <xf numFmtId="278" fontId="45" fillId="3" borderId="38" applyProtection="0">
      <alignment horizontal="center" wrapText="1"/>
      <protection locked="0"/>
    </xf>
    <xf numFmtId="278" fontId="96" fillId="3" borderId="33" applyProtection="0">
      <alignment horizontal="centerContinuous"/>
      <protection locked="0"/>
    </xf>
    <xf numFmtId="278" fontId="96" fillId="3" borderId="33" applyProtection="0">
      <alignment horizontal="centerContinuous"/>
      <protection locked="0"/>
    </xf>
    <xf numFmtId="278"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278" fontId="45" fillId="3" borderId="38" applyProtection="0">
      <alignment horizontal="center" wrapText="1"/>
      <protection locked="0"/>
    </xf>
    <xf numFmtId="0" fontId="45" fillId="3" borderId="38" applyProtection="0">
      <alignment horizontal="center" wrapText="1"/>
      <protection locked="0"/>
    </xf>
    <xf numFmtId="195" fontId="96" fillId="3" borderId="33" applyProtection="0">
      <alignment horizontal="centerContinuous"/>
      <protection locked="0"/>
    </xf>
    <xf numFmtId="0" fontId="49" fillId="2" borderId="0"/>
    <xf numFmtId="0" fontId="45" fillId="3" borderId="38" applyProtection="0">
      <alignment horizontal="center" wrapText="1"/>
      <protection locked="0"/>
    </xf>
    <xf numFmtId="0" fontId="4" fillId="0" borderId="0"/>
    <xf numFmtId="278" fontId="45" fillId="3" borderId="38" applyProtection="0">
      <alignment horizontal="center" wrapText="1"/>
      <protection locked="0"/>
    </xf>
    <xf numFmtId="4" fontId="152" fillId="66" borderId="41" applyNumberFormat="0" applyProtection="0">
      <alignment horizontal="left" vertical="center" indent="1"/>
    </xf>
    <xf numFmtId="278" fontId="4" fillId="67" borderId="41" applyNumberFormat="0" applyProtection="0">
      <alignment horizontal="left" vertical="center" indent="1"/>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4" fontId="102" fillId="66" borderId="64" applyNumberFormat="0" applyProtection="0">
      <alignment horizontal="left" vertical="center" indent="1"/>
    </xf>
    <xf numFmtId="278" fontId="49" fillId="11" borderId="41" applyNumberFormat="0" applyProtection="0">
      <alignment horizontal="left" vertical="top" indent="1"/>
    </xf>
    <xf numFmtId="0" fontId="49" fillId="2" borderId="0"/>
    <xf numFmtId="278" fontId="4" fillId="66" borderId="41" applyNumberFormat="0" applyProtection="0">
      <alignment horizontal="left" vertical="center" indent="1"/>
    </xf>
    <xf numFmtId="278" fontId="4" fillId="3" borderId="26" applyNumberFormat="0" applyProtection="0">
      <alignment horizontal="left" vertical="center" indent="1"/>
    </xf>
    <xf numFmtId="278" fontId="4" fillId="17" borderId="41" applyNumberFormat="0" applyProtection="0">
      <alignment horizontal="left" vertical="center" indent="1"/>
    </xf>
    <xf numFmtId="0" fontId="4" fillId="0" borderId="0"/>
    <xf numFmtId="4" fontId="173" fillId="94" borderId="41" applyNumberFormat="0" applyProtection="0">
      <alignment horizontal="right" vertical="center"/>
    </xf>
    <xf numFmtId="4" fontId="173" fillId="72" borderId="41" applyNumberFormat="0" applyProtection="0">
      <alignment horizontal="right" vertical="center"/>
    </xf>
    <xf numFmtId="0" fontId="49" fillId="34" borderId="66" applyNumberFormat="0" applyFont="0" applyAlignment="0" applyProtection="0"/>
    <xf numFmtId="0" fontId="96" fillId="3" borderId="33" applyProtection="0">
      <alignment horizontal="centerContinuous"/>
      <protection locked="0"/>
    </xf>
    <xf numFmtId="0" fontId="168" fillId="35" borderId="5" applyNumberFormat="0" applyAlignment="0" applyProtection="0"/>
    <xf numFmtId="278" fontId="31" fillId="20" borderId="5" applyNumberFormat="0" applyAlignment="0" applyProtection="0"/>
    <xf numFmtId="278" fontId="4" fillId="13" borderId="17" applyNumberFormat="0" applyFont="0" applyAlignment="0" applyProtection="0"/>
    <xf numFmtId="278" fontId="263" fillId="11" borderId="41" applyNumberFormat="0" applyProtection="0">
      <alignment horizontal="left" vertical="top" indent="1"/>
    </xf>
    <xf numFmtId="195" fontId="35" fillId="61" borderId="41" applyNumberFormat="0" applyProtection="0">
      <alignment horizontal="left" vertical="top" indent="1"/>
    </xf>
    <xf numFmtId="0" fontId="66" fillId="42" borderId="66" applyNumberFormat="0" applyProtection="0">
      <alignment horizontal="left" vertical="center" indent="1"/>
    </xf>
    <xf numFmtId="0" fontId="96" fillId="3" borderId="33" applyProtection="0">
      <alignment horizontal="centerContinuous"/>
      <protection locked="0"/>
    </xf>
    <xf numFmtId="0" fontId="96" fillId="3" borderId="33" applyProtection="0">
      <alignment horizontal="centerContinuous"/>
      <protection locked="0"/>
    </xf>
    <xf numFmtId="195"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31" fillId="20" borderId="5" applyNumberFormat="0" applyAlignment="0" applyProtection="0"/>
    <xf numFmtId="4" fontId="173" fillId="72" borderId="41" applyNumberFormat="0" applyProtection="0">
      <alignment horizontal="right" vertical="center"/>
    </xf>
    <xf numFmtId="0" fontId="21" fillId="13" borderId="17" applyNumberFormat="0" applyFont="0" applyAlignment="0" applyProtection="0"/>
    <xf numFmtId="0" fontId="49" fillId="2" borderId="0"/>
    <xf numFmtId="49" fontId="75" fillId="2" borderId="5">
      <alignment horizontal="right"/>
      <protection locked="0"/>
    </xf>
    <xf numFmtId="0" fontId="45" fillId="3" borderId="38" applyProtection="0">
      <alignment horizontal="center" wrapText="1"/>
      <protection locked="0"/>
    </xf>
    <xf numFmtId="0" fontId="96" fillId="3" borderId="33" applyProtection="0">
      <alignment horizontal="centerContinuous"/>
      <protection locked="0"/>
    </xf>
    <xf numFmtId="0" fontId="78" fillId="3" borderId="14"/>
    <xf numFmtId="0" fontId="45" fillId="3" borderId="38" applyProtection="0">
      <alignment horizontal="center" wrapText="1"/>
      <protection locked="0"/>
    </xf>
    <xf numFmtId="0" fontId="45" fillId="3" borderId="38" applyProtection="0">
      <alignment horizontal="center" wrapText="1"/>
      <protection locked="0"/>
    </xf>
    <xf numFmtId="0" fontId="35" fillId="11" borderId="41" applyNumberFormat="0" applyProtection="0">
      <alignment horizontal="left" vertical="top" indent="1"/>
    </xf>
    <xf numFmtId="278" fontId="4" fillId="15" borderId="41" applyNumberFormat="0" applyProtection="0">
      <alignment horizontal="left" vertical="top" indent="1"/>
    </xf>
    <xf numFmtId="0" fontId="96" fillId="3" borderId="33" applyProtection="0">
      <alignment horizontal="centerContinuous"/>
      <protection locked="0"/>
    </xf>
    <xf numFmtId="0" fontId="96" fillId="3" borderId="33" applyProtection="0">
      <alignment horizontal="centerContinuous"/>
      <protection locked="0"/>
    </xf>
    <xf numFmtId="278" fontId="53" fillId="0" borderId="58" applyNumberFormat="0" applyFill="0" applyAlignment="0" applyProtection="0"/>
    <xf numFmtId="0" fontId="25" fillId="104" borderId="0" applyNumberFormat="0" applyBorder="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278" fontId="90" fillId="3" borderId="32"/>
    <xf numFmtId="278" fontId="88" fillId="3" borderId="33"/>
    <xf numFmtId="278" fontId="89" fillId="3" borderId="14"/>
    <xf numFmtId="195" fontId="78" fillId="3" borderId="33">
      <protection hidden="1"/>
    </xf>
    <xf numFmtId="0" fontId="4" fillId="42" borderId="41" applyNumberFormat="0" applyProtection="0">
      <alignment horizontal="left" vertical="top" indent="1"/>
    </xf>
    <xf numFmtId="278" fontId="49" fillId="15" borderId="41" applyNumberFormat="0" applyProtection="0">
      <alignment horizontal="left" vertical="top" indent="1"/>
    </xf>
    <xf numFmtId="278" fontId="57" fillId="39" borderId="14">
      <alignment horizontal="center" vertical="center"/>
    </xf>
    <xf numFmtId="0" fontId="57" fillId="39" borderId="14">
      <alignment horizontal="center" vertical="center"/>
    </xf>
    <xf numFmtId="0" fontId="56" fillId="39" borderId="14">
      <alignment horizontal="center" vertical="center"/>
    </xf>
    <xf numFmtId="278" fontId="54" fillId="3" borderId="14">
      <alignment horizontal="center" vertical="center"/>
    </xf>
    <xf numFmtId="0" fontId="168" fillId="35" borderId="5" applyNumberFormat="0" applyAlignment="0" applyProtection="0"/>
    <xf numFmtId="0" fontId="4" fillId="15" borderId="41" applyNumberFormat="0" applyProtection="0">
      <alignment horizontal="left" vertical="top" indent="1"/>
    </xf>
    <xf numFmtId="0" fontId="49" fillId="17" borderId="41" applyNumberFormat="0" applyProtection="0">
      <alignment horizontal="left" vertical="top" indent="1"/>
    </xf>
    <xf numFmtId="0" fontId="96" fillId="3" borderId="33" applyProtection="0">
      <alignment horizontal="centerContinuous"/>
      <protection locked="0"/>
    </xf>
    <xf numFmtId="0" fontId="45" fillId="3" borderId="38" applyProtection="0">
      <alignment horizontal="center" wrapText="1"/>
      <protection locked="0"/>
    </xf>
    <xf numFmtId="0" fontId="30" fillId="19" borderId="5" applyNumberFormat="0" applyAlignment="0" applyProtection="0"/>
    <xf numFmtId="0" fontId="49" fillId="2" borderId="0"/>
    <xf numFmtId="0" fontId="96" fillId="3" borderId="33" applyProtection="0">
      <alignment horizontal="centerContinuous"/>
      <protection locked="0"/>
    </xf>
    <xf numFmtId="0" fontId="96" fillId="3" borderId="33" applyProtection="0">
      <alignment horizontal="centerContinuous"/>
      <protection locked="0"/>
    </xf>
    <xf numFmtId="0" fontId="4" fillId="66" borderId="41" applyNumberFormat="0" applyProtection="0">
      <alignment horizontal="left" vertical="top" indent="1"/>
    </xf>
    <xf numFmtId="278" fontId="168" fillId="35" borderId="5" applyNumberFormat="0" applyAlignment="0" applyProtection="0"/>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 fillId="0" borderId="0"/>
    <xf numFmtId="0" fontId="4" fillId="0" borderId="0"/>
    <xf numFmtId="0" fontId="3" fillId="0" borderId="0"/>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 fillId="11" borderId="41" applyNumberFormat="0" applyProtection="0">
      <alignment horizontal="left" vertical="center" indent="1"/>
    </xf>
    <xf numFmtId="0" fontId="20" fillId="0" borderId="0"/>
    <xf numFmtId="195" fontId="4" fillId="65" borderId="41" applyNumberFormat="0" applyProtection="0">
      <alignment horizontal="left" vertical="top" indent="1"/>
    </xf>
    <xf numFmtId="0" fontId="168" fillId="35" borderId="5" applyNumberFormat="0" applyAlignment="0" applyProtection="0"/>
    <xf numFmtId="4" fontId="35" fillId="51" borderId="26" applyNumberFormat="0" applyProtection="0">
      <alignment horizontal="left" vertical="center" indent="1"/>
    </xf>
    <xf numFmtId="278" fontId="96" fillId="3" borderId="33" applyProtection="0">
      <alignment horizontal="centerContinuous"/>
      <protection locked="0"/>
    </xf>
    <xf numFmtId="0" fontId="45" fillId="3" borderId="38" applyProtection="0">
      <alignment horizontal="center" wrapText="1"/>
      <protection locked="0"/>
    </xf>
    <xf numFmtId="278" fontId="168" fillId="35" borderId="5" applyNumberFormat="0" applyAlignment="0" applyProtection="0"/>
    <xf numFmtId="0" fontId="20" fillId="0" borderId="0"/>
    <xf numFmtId="278" fontId="66" fillId="15" borderId="66" applyNumberFormat="0" applyProtection="0">
      <alignment horizontal="left" vertical="center" indent="1"/>
    </xf>
    <xf numFmtId="0" fontId="45" fillId="3" borderId="38" applyProtection="0">
      <alignment horizontal="center" wrapText="1"/>
      <protection locked="0"/>
    </xf>
    <xf numFmtId="0" fontId="260" fillId="113" borderId="66" applyNumberFormat="0" applyAlignment="0" applyProtection="0"/>
    <xf numFmtId="278" fontId="4" fillId="15" borderId="41" applyNumberFormat="0" applyProtection="0">
      <alignment horizontal="left" vertical="top" indent="1"/>
    </xf>
    <xf numFmtId="0" fontId="96" fillId="3" borderId="33" applyProtection="0">
      <alignment horizontal="centerContinuous"/>
      <protection locked="0"/>
    </xf>
    <xf numFmtId="0" fontId="49" fillId="42" borderId="41" applyNumberFormat="0" applyProtection="0">
      <alignment horizontal="left" vertical="top" indent="1"/>
    </xf>
    <xf numFmtId="0" fontId="51" fillId="0" borderId="0"/>
    <xf numFmtId="278" fontId="49" fillId="17" borderId="41" applyNumberFormat="0" applyProtection="0">
      <alignment horizontal="left" vertical="top" indent="1"/>
    </xf>
    <xf numFmtId="0" fontId="96" fillId="3" borderId="33" applyProtection="0">
      <alignment horizontal="centerContinuous"/>
      <protection locked="0"/>
    </xf>
    <xf numFmtId="0" fontId="96" fillId="3" borderId="33" applyProtection="0">
      <alignment horizontal="centerContinuous"/>
      <protection locked="0"/>
    </xf>
    <xf numFmtId="4" fontId="173" fillId="52" borderId="41" applyNumberFormat="0" applyProtection="0">
      <alignment horizontal="right" vertical="center"/>
    </xf>
    <xf numFmtId="0" fontId="45" fillId="3" borderId="38" applyProtection="0">
      <alignment horizontal="center" wrapText="1"/>
      <protection locked="0"/>
    </xf>
    <xf numFmtId="0" fontId="262" fillId="57" borderId="41" applyNumberFormat="0" applyProtection="0">
      <alignment horizontal="left" vertical="top" indent="1"/>
    </xf>
    <xf numFmtId="0" fontId="5" fillId="193" borderId="15" applyNumberFormat="0" applyAlignment="0" applyProtection="0"/>
    <xf numFmtId="0" fontId="132" fillId="73" borderId="26" applyNumberFormat="0" applyAlignment="0" applyProtection="0"/>
    <xf numFmtId="278" fontId="49" fillId="17" borderId="41" applyNumberFormat="0" applyProtection="0">
      <alignment horizontal="left" vertical="top" indent="1"/>
    </xf>
    <xf numFmtId="0" fontId="96" fillId="3" borderId="33" applyProtection="0">
      <alignment horizontal="centerContinuous"/>
      <protection locked="0"/>
    </xf>
    <xf numFmtId="278" fontId="45" fillId="3" borderId="38" applyProtection="0">
      <alignment horizontal="center" wrapText="1"/>
      <protection locked="0"/>
    </xf>
    <xf numFmtId="195" fontId="56" fillId="39" borderId="14">
      <alignment horizontal="center" vertical="center"/>
    </xf>
    <xf numFmtId="278" fontId="132" fillId="73" borderId="26" applyNumberFormat="0" applyAlignment="0" applyProtection="0"/>
    <xf numFmtId="4" fontId="173" fillId="52" borderId="41" applyNumberFormat="0" applyProtection="0">
      <alignment horizontal="right" vertical="center"/>
    </xf>
    <xf numFmtId="0" fontId="4" fillId="34" borderId="17" applyNumberFormat="0" applyFont="0" applyAlignment="0" applyProtection="0"/>
    <xf numFmtId="0" fontId="4" fillId="118" borderId="26" applyNumberFormat="0" applyProtection="0">
      <alignment horizontal="left" vertical="center" indent="1"/>
    </xf>
    <xf numFmtId="0" fontId="25" fillId="105" borderId="0" applyNumberFormat="0" applyBorder="0" applyAlignment="0" applyProtection="0"/>
    <xf numFmtId="0" fontId="25" fillId="80" borderId="0" applyNumberFormat="0" applyBorder="0" applyAlignment="0" applyProtection="0"/>
    <xf numFmtId="4" fontId="66" fillId="60" borderId="66" applyNumberFormat="0" applyProtection="0">
      <alignment horizontal="left" vertical="center" indent="1"/>
    </xf>
    <xf numFmtId="4" fontId="66" fillId="0" borderId="66" applyNumberFormat="0" applyProtection="0">
      <alignment horizontal="left" vertical="center" indent="1"/>
    </xf>
    <xf numFmtId="4" fontId="66" fillId="16" borderId="66" applyNumberFormat="0" applyProtection="0">
      <alignment horizontal="right" vertical="center"/>
    </xf>
    <xf numFmtId="4" fontId="66" fillId="96" borderId="66" applyNumberFormat="0" applyProtection="0">
      <alignment horizontal="right" vertical="center"/>
    </xf>
    <xf numFmtId="278" fontId="78" fillId="3" borderId="14"/>
    <xf numFmtId="4" fontId="66" fillId="57" borderId="66" applyNumberFormat="0" applyProtection="0">
      <alignment vertical="center"/>
    </xf>
    <xf numFmtId="195" fontId="58" fillId="48" borderId="18">
      <alignment horizontal="center" vertical="center"/>
    </xf>
    <xf numFmtId="0" fontId="49" fillId="34" borderId="66" applyNumberFormat="0" applyFont="0" applyAlignment="0" applyProtection="0"/>
    <xf numFmtId="0" fontId="81" fillId="19" borderId="26" applyNumberFormat="0" applyAlignment="0" applyProtection="0"/>
    <xf numFmtId="14" fontId="175" fillId="50" borderId="60">
      <alignment horizontal="center" vertical="center" wrapText="1"/>
    </xf>
    <xf numFmtId="278" fontId="49" fillId="17" borderId="41" applyNumberFormat="0" applyProtection="0">
      <alignment horizontal="left" vertical="top" indent="1"/>
    </xf>
    <xf numFmtId="0" fontId="49" fillId="17" borderId="41" applyNumberFormat="0" applyProtection="0">
      <alignment horizontal="left" vertical="top" indent="1"/>
    </xf>
    <xf numFmtId="0" fontId="4" fillId="17" borderId="41" applyNumberFormat="0" applyProtection="0">
      <alignment horizontal="left" vertical="top" indent="1"/>
    </xf>
    <xf numFmtId="278" fontId="49" fillId="17" borderId="41" applyNumberFormat="0" applyProtection="0">
      <alignment horizontal="left" vertical="top" indent="1"/>
    </xf>
    <xf numFmtId="0" fontId="96" fillId="3" borderId="33" applyProtection="0">
      <alignment horizontal="centerContinuous"/>
      <protection locked="0"/>
    </xf>
    <xf numFmtId="0" fontId="96" fillId="3" borderId="33" applyProtection="0">
      <alignment horizontal="centerContinuous"/>
      <protection locked="0"/>
    </xf>
    <xf numFmtId="14" fontId="175" fillId="50" borderId="60">
      <alignment horizontal="center" vertical="center" wrapText="1"/>
    </xf>
    <xf numFmtId="278" fontId="66" fillId="42" borderId="66" applyNumberFormat="0" applyProtection="0">
      <alignment horizontal="left" vertical="center" indent="1"/>
    </xf>
    <xf numFmtId="0" fontId="49" fillId="11" borderId="41" applyNumberFormat="0" applyProtection="0">
      <alignment horizontal="left" vertical="top" indent="1"/>
    </xf>
    <xf numFmtId="4" fontId="102" fillId="60" borderId="41" applyNumberFormat="0" applyProtection="0">
      <alignment vertical="center"/>
    </xf>
    <xf numFmtId="278" fontId="168" fillId="35" borderId="5" applyNumberForma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278" fontId="168" fillId="35" borderId="5" applyNumberFormat="0" applyAlignment="0" applyProtection="0"/>
    <xf numFmtId="0" fontId="96" fillId="3" borderId="33" applyProtection="0">
      <alignment horizontal="centerContinuous"/>
      <protection locked="0"/>
    </xf>
    <xf numFmtId="0" fontId="4" fillId="13" borderId="17" applyNumberFormat="0" applyFont="0" applyAlignment="0" applyProtection="0"/>
    <xf numFmtId="278" fontId="45" fillId="3" borderId="38" applyProtection="0">
      <alignment horizontal="center" wrapText="1"/>
      <protection locked="0"/>
    </xf>
    <xf numFmtId="0" fontId="3" fillId="0" borderId="0"/>
    <xf numFmtId="4" fontId="66" fillId="57" borderId="66" applyNumberFormat="0" applyProtection="0">
      <alignment vertical="center"/>
    </xf>
    <xf numFmtId="0" fontId="96" fillId="3" borderId="33" applyProtection="0">
      <alignment horizontal="centerContinuous"/>
      <protection locked="0"/>
    </xf>
    <xf numFmtId="4" fontId="66" fillId="0" borderId="66" applyNumberFormat="0" applyProtection="0">
      <alignment horizontal="left" vertical="center" indent="1"/>
    </xf>
    <xf numFmtId="0" fontId="66" fillId="42" borderId="66" applyNumberFormat="0" applyProtection="0">
      <alignment horizontal="left" vertical="center" indent="1"/>
    </xf>
    <xf numFmtId="4" fontId="66" fillId="0" borderId="66" applyNumberFormat="0" applyProtection="0">
      <alignment horizontal="left" vertical="center" indent="1"/>
    </xf>
    <xf numFmtId="0" fontId="4" fillId="13" borderId="17" applyNumberFormat="0" applyFont="0" applyAlignment="0" applyProtection="0"/>
    <xf numFmtId="0" fontId="4" fillId="0" borderId="0"/>
    <xf numFmtId="0" fontId="49" fillId="2" borderId="0"/>
    <xf numFmtId="4" fontId="106" fillId="42" borderId="41" applyNumberFormat="0" applyProtection="0">
      <alignment horizontal="right" vertical="center"/>
    </xf>
    <xf numFmtId="278" fontId="49" fillId="42" borderId="41" applyNumberFormat="0" applyProtection="0">
      <alignment horizontal="left" vertical="top" indent="1"/>
    </xf>
    <xf numFmtId="0" fontId="4" fillId="17" borderId="41" applyNumberFormat="0" applyProtection="0">
      <alignment horizontal="left" vertical="center" indent="1"/>
    </xf>
    <xf numFmtId="230" fontId="210" fillId="0" borderId="0">
      <protection locked="0"/>
    </xf>
    <xf numFmtId="278" fontId="96" fillId="3" borderId="33" applyProtection="0">
      <alignment horizontal="centerContinuous"/>
      <protection locked="0"/>
    </xf>
    <xf numFmtId="0" fontId="96" fillId="3" borderId="33" applyProtection="0">
      <alignment horizontal="centerContinuous"/>
      <protection locked="0"/>
    </xf>
    <xf numFmtId="278" fontId="4" fillId="13" borderId="17" applyNumberFormat="0" applyFont="0" applyAlignment="0" applyProtection="0"/>
    <xf numFmtId="0" fontId="260" fillId="113" borderId="66" applyNumberForma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168" fillId="35" borderId="5" applyNumberFormat="0" applyAlignment="0" applyProtection="0"/>
    <xf numFmtId="278" fontId="56" fillId="39" borderId="14">
      <alignment horizontal="center" vertical="center"/>
    </xf>
    <xf numFmtId="0" fontId="132" fillId="113" borderId="26" applyNumberFormat="0" applyAlignment="0" applyProtection="0"/>
    <xf numFmtId="4" fontId="66" fillId="64" borderId="15" applyNumberFormat="0" applyProtection="0">
      <alignment horizontal="left" vertical="center" indent="1"/>
    </xf>
    <xf numFmtId="4" fontId="173" fillId="66" borderId="41" applyNumberFormat="0" applyProtection="0">
      <alignment horizontal="right" vertical="center"/>
    </xf>
    <xf numFmtId="0" fontId="168" fillId="35" borderId="5" applyNumberFormat="0" applyAlignment="0" applyProtection="0"/>
    <xf numFmtId="0" fontId="4" fillId="13" borderId="17" applyNumberFormat="0" applyFon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0" fontId="49" fillId="2" borderId="0"/>
    <xf numFmtId="0" fontId="96" fillId="3" borderId="33" applyProtection="0">
      <alignment horizontal="centerContinuous"/>
      <protection locked="0"/>
    </xf>
    <xf numFmtId="0" fontId="49" fillId="34" borderId="66" applyNumberFormat="0" applyFont="0" applyAlignment="0" applyProtection="0"/>
    <xf numFmtId="0" fontId="45" fillId="3" borderId="38" applyProtection="0">
      <alignment horizontal="center" wrapText="1"/>
      <protection locked="0"/>
    </xf>
    <xf numFmtId="0" fontId="49" fillId="2" borderId="0"/>
    <xf numFmtId="0" fontId="4" fillId="0" borderId="0"/>
    <xf numFmtId="0" fontId="45" fillId="3" borderId="38" applyProtection="0">
      <alignment horizontal="center" wrapText="1"/>
      <protection locked="0"/>
    </xf>
    <xf numFmtId="0" fontId="45" fillId="3" borderId="38" applyProtection="0">
      <alignment horizontal="center" wrapText="1"/>
      <protection locked="0"/>
    </xf>
    <xf numFmtId="278" fontId="49" fillId="34" borderId="66" applyNumberFormat="0" applyFont="0" applyAlignment="0" applyProtection="0"/>
    <xf numFmtId="278" fontId="351" fillId="0" borderId="0"/>
    <xf numFmtId="278" fontId="351" fillId="0" borderId="0"/>
    <xf numFmtId="4" fontId="35" fillId="51" borderId="26" applyNumberFormat="0" applyProtection="0">
      <alignment horizontal="left" vertical="center" indent="1"/>
    </xf>
    <xf numFmtId="195" fontId="45" fillId="3" borderId="38" applyProtection="0">
      <alignment horizontal="center" wrapText="1"/>
      <protection locked="0"/>
    </xf>
    <xf numFmtId="4" fontId="66" fillId="57" borderId="66" applyNumberFormat="0" applyProtection="0">
      <alignment vertical="center"/>
    </xf>
    <xf numFmtId="0" fontId="49" fillId="34" borderId="66" applyNumberFormat="0" applyFont="0" applyAlignment="0" applyProtection="0"/>
    <xf numFmtId="278" fontId="4" fillId="13" borderId="17" applyNumberFormat="0" applyFont="0" applyAlignment="0" applyProtection="0"/>
    <xf numFmtId="278" fontId="45" fillId="3" borderId="38" applyProtection="0">
      <alignment horizontal="center" wrapText="1"/>
      <protection locked="0"/>
    </xf>
    <xf numFmtId="4" fontId="261" fillId="2" borderId="66" applyNumberFormat="0" applyProtection="0">
      <alignment horizontal="right" vertical="center"/>
    </xf>
    <xf numFmtId="4" fontId="261" fillId="2" borderId="66" applyNumberFormat="0" applyProtection="0">
      <alignment horizontal="right" vertical="center"/>
    </xf>
    <xf numFmtId="4" fontId="264" fillId="68" borderId="15" applyNumberFormat="0" applyProtection="0">
      <alignment horizontal="left" vertical="center" indent="1"/>
    </xf>
    <xf numFmtId="4" fontId="105" fillId="61" borderId="64" applyNumberFormat="0" applyProtection="0">
      <alignment horizontal="left" vertical="center" indent="1"/>
    </xf>
    <xf numFmtId="0" fontId="21" fillId="13" borderId="17" applyNumberFormat="0" applyFon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351" fillId="0" borderId="0"/>
    <xf numFmtId="0" fontId="96" fillId="3" borderId="33" applyProtection="0">
      <alignment horizontal="centerContinuous"/>
      <protection locked="0"/>
    </xf>
    <xf numFmtId="4" fontId="66" fillId="56" borderId="66" applyNumberFormat="0" applyProtection="0">
      <alignment horizontal="right" vertical="center"/>
    </xf>
    <xf numFmtId="0" fontId="66" fillId="15" borderId="66" applyNumberFormat="0" applyProtection="0">
      <alignment horizontal="left" vertical="center" indent="1"/>
    </xf>
    <xf numFmtId="4" fontId="35" fillId="13" borderId="41" applyNumberFormat="0" applyProtection="0">
      <alignment horizontal="left" vertical="center" indent="1"/>
    </xf>
    <xf numFmtId="278" fontId="49" fillId="42" borderId="41" applyNumberFormat="0" applyProtection="0">
      <alignment horizontal="left" vertical="top" indent="1"/>
    </xf>
    <xf numFmtId="278" fontId="262" fillId="57" borderId="41" applyNumberFormat="0" applyProtection="0">
      <alignment horizontal="left" vertical="top" indent="1"/>
    </xf>
    <xf numFmtId="195" fontId="260" fillId="113" borderId="66" applyNumberFormat="0" applyAlignment="0" applyProtection="0"/>
    <xf numFmtId="4" fontId="102" fillId="66" borderId="64" applyNumberFormat="0" applyProtection="0">
      <alignment horizontal="left" vertical="center" indent="1"/>
    </xf>
    <xf numFmtId="0" fontId="51" fillId="0" borderId="0"/>
    <xf numFmtId="278" fontId="49" fillId="2" borderId="0"/>
    <xf numFmtId="278" fontId="263" fillId="13" borderId="41" applyNumberFormat="0" applyProtection="0">
      <alignment horizontal="left" vertical="top" indent="1"/>
    </xf>
    <xf numFmtId="278" fontId="4" fillId="42" borderId="41" applyNumberFormat="0" applyProtection="0">
      <alignment horizontal="left" vertical="center" indent="1"/>
    </xf>
    <xf numFmtId="4" fontId="66" fillId="11" borderId="15" applyNumberFormat="0" applyProtection="0">
      <alignment horizontal="left" vertical="center" indent="1"/>
    </xf>
    <xf numFmtId="278" fontId="351" fillId="0" borderId="0"/>
    <xf numFmtId="0" fontId="49" fillId="2" borderId="0"/>
    <xf numFmtId="0" fontId="262" fillId="57" borderId="41" applyNumberFormat="0" applyProtection="0">
      <alignment horizontal="left" vertical="top" indent="1"/>
    </xf>
    <xf numFmtId="0" fontId="45" fillId="3" borderId="38" applyProtection="0">
      <alignment horizontal="center" wrapText="1"/>
      <protection locked="0"/>
    </xf>
    <xf numFmtId="0" fontId="4" fillId="0" borderId="0"/>
    <xf numFmtId="4" fontId="35" fillId="94" borderId="26" applyNumberFormat="0" applyProtection="0">
      <alignment horizontal="right" vertical="center"/>
    </xf>
    <xf numFmtId="0" fontId="96" fillId="3" borderId="33" applyProtection="0">
      <alignment horizontal="centerContinuous"/>
      <protection locked="0"/>
    </xf>
    <xf numFmtId="278" fontId="100" fillId="60" borderId="41" applyNumberFormat="0" applyProtection="0">
      <alignment horizontal="left" vertical="top" indent="1"/>
    </xf>
    <xf numFmtId="186" fontId="36" fillId="37" borderId="9">
      <protection hidden="1"/>
    </xf>
    <xf numFmtId="0" fontId="96" fillId="3" borderId="33" applyProtection="0">
      <alignment horizontal="centerContinuous"/>
      <protection locked="0"/>
    </xf>
    <xf numFmtId="0" fontId="96" fillId="3" borderId="33" applyProtection="0">
      <alignment horizontal="centerContinuous"/>
      <protection locked="0"/>
    </xf>
    <xf numFmtId="4" fontId="102" fillId="66" borderId="64" applyNumberFormat="0" applyProtection="0">
      <alignment horizontal="left" vertical="center" indent="1"/>
    </xf>
    <xf numFmtId="4" fontId="106" fillId="90" borderId="26" applyNumberFormat="0" applyProtection="0">
      <alignment horizontal="right" vertical="center"/>
    </xf>
    <xf numFmtId="4" fontId="35" fillId="51" borderId="26" applyNumberFormat="0" applyProtection="0">
      <alignment vertical="center"/>
    </xf>
    <xf numFmtId="199" fontId="75" fillId="53" borderId="5">
      <alignment horizontal="right"/>
      <protection locked="0"/>
    </xf>
    <xf numFmtId="4" fontId="264" fillId="68" borderId="15" applyNumberFormat="0" applyProtection="0">
      <alignment horizontal="left" vertical="center" indent="1"/>
    </xf>
    <xf numFmtId="0" fontId="45" fillId="3" borderId="38" applyProtection="0">
      <alignment horizontal="center" wrapText="1"/>
      <protection locked="0"/>
    </xf>
    <xf numFmtId="278" fontId="4" fillId="87" borderId="26" applyNumberFormat="0" applyProtection="0">
      <alignment horizontal="left" vertical="center" indent="1"/>
    </xf>
    <xf numFmtId="4" fontId="66" fillId="64" borderId="15" applyNumberFormat="0" applyProtection="0">
      <alignment horizontal="left" vertical="center" indent="1"/>
    </xf>
    <xf numFmtId="278" fontId="168" fillId="35" borderId="5" applyNumberFormat="0" applyAlignment="0" applyProtection="0"/>
    <xf numFmtId="0" fontId="164" fillId="73" borderId="5" applyNumberFormat="0" applyAlignment="0" applyProtection="0"/>
    <xf numFmtId="4" fontId="66" fillId="62" borderId="66" applyNumberFormat="0" applyProtection="0">
      <alignment horizontal="right" vertical="center"/>
    </xf>
    <xf numFmtId="0" fontId="45" fillId="3" borderId="38" applyProtection="0">
      <alignment horizontal="center" wrapText="1"/>
      <protection locked="0"/>
    </xf>
    <xf numFmtId="0" fontId="168" fillId="35" borderId="5" applyNumberFormat="0" applyAlignment="0" applyProtection="0"/>
    <xf numFmtId="0" fontId="45" fillId="3" borderId="38" applyProtection="0">
      <alignment horizontal="center" wrapText="1"/>
      <protection locked="0"/>
    </xf>
    <xf numFmtId="0" fontId="4" fillId="0" borderId="0"/>
    <xf numFmtId="0" fontId="168" fillId="35" borderId="66" applyNumberFormat="0" applyAlignment="0" applyProtection="0"/>
    <xf numFmtId="0" fontId="96" fillId="3" borderId="33" applyProtection="0">
      <alignment horizontal="centerContinuous"/>
      <protection locked="0"/>
    </xf>
    <xf numFmtId="0" fontId="4" fillId="0" borderId="0"/>
    <xf numFmtId="278" fontId="132" fillId="73" borderId="26" applyNumberFormat="0" applyAlignment="0" applyProtection="0"/>
    <xf numFmtId="0" fontId="168" fillId="35" borderId="66" applyNumberFormat="0" applyAlignment="0" applyProtection="0"/>
    <xf numFmtId="278" fontId="31" fillId="20" borderId="5" applyNumberFormat="0" applyAlignment="0" applyProtection="0"/>
    <xf numFmtId="0" fontId="4" fillId="87" borderId="26" applyNumberFormat="0" applyProtection="0">
      <alignment horizontal="left" vertical="center" indent="1"/>
    </xf>
    <xf numFmtId="0" fontId="45" fillId="3" borderId="38" applyProtection="0">
      <alignment horizontal="center" wrapText="1"/>
      <protection locked="0"/>
    </xf>
    <xf numFmtId="278" fontId="4" fillId="61" borderId="41" applyNumberFormat="0" applyProtection="0">
      <alignment horizontal="left" vertical="top" indent="1"/>
    </xf>
    <xf numFmtId="4" fontId="66" fillId="55" borderId="66" applyNumberFormat="0" applyProtection="0">
      <alignment horizontal="right" vertical="center"/>
    </xf>
    <xf numFmtId="4" fontId="66" fillId="18" borderId="66" applyNumberFormat="0" applyProtection="0">
      <alignment horizontal="right" vertical="center"/>
    </xf>
    <xf numFmtId="0" fontId="49" fillId="15" borderId="41" applyNumberFormat="0" applyProtection="0">
      <alignment horizontal="left" vertical="top" indent="1"/>
    </xf>
    <xf numFmtId="0" fontId="96" fillId="3" borderId="33" applyProtection="0">
      <alignment horizontal="centerContinuous"/>
      <protection locked="0"/>
    </xf>
    <xf numFmtId="195" fontId="126" fillId="3" borderId="8">
      <alignment horizontal="center"/>
    </xf>
    <xf numFmtId="278" fontId="4" fillId="61" borderId="41" applyNumberFormat="0" applyProtection="0">
      <alignment horizontal="left" vertical="center" indent="1"/>
    </xf>
    <xf numFmtId="4" fontId="27" fillId="17" borderId="15" applyNumberFormat="0" applyProtection="0">
      <alignment horizontal="left" vertical="center" indent="1"/>
    </xf>
    <xf numFmtId="0" fontId="49" fillId="2" borderId="0"/>
    <xf numFmtId="0" fontId="96" fillId="3" borderId="33" applyProtection="0">
      <alignment horizontal="centerContinuous"/>
      <protection locked="0"/>
    </xf>
    <xf numFmtId="0" fontId="96" fillId="3" borderId="33" applyProtection="0">
      <alignment horizontal="centerContinuous"/>
      <protection locked="0"/>
    </xf>
    <xf numFmtId="0" fontId="3" fillId="0" borderId="0"/>
    <xf numFmtId="4" fontId="35" fillId="13" borderId="41" applyNumberFormat="0" applyProtection="0">
      <alignment horizontal="left" vertical="center" indent="1"/>
    </xf>
    <xf numFmtId="4" fontId="261" fillId="60" borderId="66" applyNumberFormat="0" applyProtection="0">
      <alignment vertical="center"/>
    </xf>
    <xf numFmtId="0" fontId="96" fillId="3" borderId="33" applyProtection="0">
      <alignment horizontal="centerContinuous"/>
      <protection locked="0"/>
    </xf>
    <xf numFmtId="4" fontId="265" fillId="14" borderId="66" applyNumberFormat="0" applyProtection="0">
      <alignment horizontal="right" vertical="center"/>
    </xf>
    <xf numFmtId="4" fontId="66" fillId="11" borderId="66" applyNumberFormat="0" applyProtection="0">
      <alignment horizontal="right" vertical="center"/>
    </xf>
    <xf numFmtId="4" fontId="261" fillId="60" borderId="66" applyNumberFormat="0" applyProtection="0">
      <alignment vertical="center"/>
    </xf>
    <xf numFmtId="278" fontId="4" fillId="13" borderId="17" applyNumberFormat="0" applyFont="0" applyAlignment="0" applyProtection="0"/>
    <xf numFmtId="278" fontId="49" fillId="34" borderId="66" applyNumberFormat="0" applyFont="0" applyAlignment="0" applyProtection="0"/>
    <xf numFmtId="195" fontId="164" fillId="73" borderId="5" applyNumberFormat="0" applyAlignment="0" applyProtection="0"/>
    <xf numFmtId="0" fontId="96" fillId="3" borderId="33" applyProtection="0">
      <alignment horizontal="centerContinuous"/>
      <protection locked="0"/>
    </xf>
    <xf numFmtId="0" fontId="4" fillId="13" borderId="17" applyNumberFormat="0" applyFont="0" applyAlignment="0" applyProtection="0"/>
    <xf numFmtId="0" fontId="49" fillId="2" borderId="0"/>
    <xf numFmtId="0" fontId="45" fillId="3" borderId="38" applyProtection="0">
      <alignment horizontal="center" wrapText="1"/>
      <protection locked="0"/>
    </xf>
    <xf numFmtId="278" fontId="4" fillId="13" borderId="17" applyNumberFormat="0" applyFont="0" applyAlignment="0" applyProtection="0"/>
    <xf numFmtId="0" fontId="96" fillId="3" borderId="33" applyProtection="0">
      <alignment horizontal="centerContinuous"/>
      <protection locked="0"/>
    </xf>
    <xf numFmtId="0" fontId="49" fillId="2" borderId="0"/>
    <xf numFmtId="278" fontId="99" fillId="38" borderId="14">
      <alignment horizontal="center" vertical="center"/>
    </xf>
    <xf numFmtId="0" fontId="96" fillId="3" borderId="33" applyProtection="0">
      <alignment horizontal="centerContinuous"/>
      <protection locked="0"/>
    </xf>
    <xf numFmtId="278" fontId="66" fillId="19" borderId="66" applyNumberFormat="0" applyProtection="0">
      <alignment horizontal="left" vertical="center" indent="1"/>
    </xf>
    <xf numFmtId="278" fontId="81" fillId="19" borderId="26" applyNumberFormat="0" applyAlignment="0" applyProtection="0"/>
    <xf numFmtId="4" fontId="35" fillId="56" borderId="41" applyNumberFormat="0" applyProtection="0">
      <alignment horizontal="right" vertical="center"/>
    </xf>
    <xf numFmtId="278" fontId="45" fillId="3" borderId="38" applyProtection="0">
      <alignment horizontal="center" wrapText="1"/>
      <protection locked="0"/>
    </xf>
    <xf numFmtId="278"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9" fillId="42" borderId="41" applyNumberFormat="0" applyProtection="0">
      <alignment horizontal="left" vertical="top" indent="1"/>
    </xf>
    <xf numFmtId="0" fontId="49" fillId="2" borderId="0"/>
    <xf numFmtId="0" fontId="49" fillId="15" borderId="41" applyNumberFormat="0" applyProtection="0">
      <alignment horizontal="left" vertical="top" indent="1"/>
    </xf>
    <xf numFmtId="0" fontId="45" fillId="3" borderId="38" applyProtection="0">
      <alignment horizontal="center" wrapText="1"/>
      <protection locked="0"/>
    </xf>
    <xf numFmtId="278" fontId="4" fillId="118" borderId="26" applyNumberFormat="0" applyProtection="0">
      <alignment horizontal="left" vertical="center" indent="1"/>
    </xf>
    <xf numFmtId="0" fontId="96" fillId="3" borderId="33" applyProtection="0">
      <alignment horizontal="centerContinuous"/>
      <protection locked="0"/>
    </xf>
    <xf numFmtId="0" fontId="49" fillId="34" borderId="66" applyNumberFormat="0" applyFont="0" applyAlignment="0" applyProtection="0"/>
    <xf numFmtId="0" fontId="49" fillId="17" borderId="41" applyNumberFormat="0" applyProtection="0">
      <alignment horizontal="left" vertical="top" indent="1"/>
    </xf>
    <xf numFmtId="278" fontId="49" fillId="2" borderId="0"/>
    <xf numFmtId="0" fontId="4" fillId="11" borderId="41" applyNumberFormat="0" applyProtection="0">
      <alignment horizontal="left" vertical="top" indent="1"/>
    </xf>
    <xf numFmtId="278" fontId="66" fillId="19" borderId="66" applyNumberFormat="0" applyProtection="0">
      <alignment horizontal="left" vertical="center" indent="1"/>
    </xf>
    <xf numFmtId="278"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9" fillId="11" borderId="41" applyNumberFormat="0" applyProtection="0">
      <alignment horizontal="left" vertical="top" indent="1"/>
    </xf>
    <xf numFmtId="278" fontId="4" fillId="65" borderId="41" applyNumberFormat="0" applyProtection="0">
      <alignment horizontal="left" vertical="center" indent="1"/>
    </xf>
    <xf numFmtId="278" fontId="4" fillId="13" borderId="17" applyNumberFormat="0" applyFont="0" applyAlignment="0" applyProtection="0"/>
    <xf numFmtId="0" fontId="45" fillId="3" borderId="38" applyProtection="0">
      <alignment horizontal="center" wrapText="1"/>
      <protection locked="0"/>
    </xf>
    <xf numFmtId="0" fontId="51" fillId="0" borderId="0"/>
    <xf numFmtId="278" fontId="4" fillId="17" borderId="41" applyNumberFormat="0" applyProtection="0">
      <alignment horizontal="left" vertical="center" indent="1"/>
    </xf>
    <xf numFmtId="0" fontId="45" fillId="3" borderId="38" applyProtection="0">
      <alignment horizontal="center" wrapText="1"/>
      <protection locked="0"/>
    </xf>
    <xf numFmtId="0" fontId="96" fillId="3" borderId="33" applyProtection="0">
      <alignment horizontal="centerContinuous"/>
      <protection locked="0"/>
    </xf>
    <xf numFmtId="278" fontId="96" fillId="3" borderId="33" applyProtection="0">
      <alignment horizontal="centerContinuous"/>
      <protection locked="0"/>
    </xf>
    <xf numFmtId="0" fontId="49" fillId="2" borderId="0"/>
    <xf numFmtId="0" fontId="25" fillId="82" borderId="0" applyNumberFormat="0" applyBorder="0" applyAlignment="0" applyProtection="0"/>
    <xf numFmtId="0" fontId="3" fillId="0" borderId="0"/>
    <xf numFmtId="278" fontId="21" fillId="13" borderId="17" applyNumberFormat="0" applyFont="0" applyAlignment="0" applyProtection="0"/>
    <xf numFmtId="0" fontId="168" fillId="35" borderId="5" applyNumberFormat="0" applyAlignment="0" applyProtection="0"/>
    <xf numFmtId="195" fontId="57" fillId="39" borderId="14">
      <alignment horizontal="center" vertical="center"/>
    </xf>
    <xf numFmtId="0" fontId="45" fillId="3" borderId="38" applyProtection="0">
      <alignment horizontal="center" wrapText="1"/>
      <protection locked="0"/>
    </xf>
    <xf numFmtId="0" fontId="45" fillId="3" borderId="38" applyProtection="0">
      <alignment horizontal="center" wrapText="1"/>
      <protection locked="0"/>
    </xf>
    <xf numFmtId="0" fontId="49" fillId="2" borderId="0"/>
    <xf numFmtId="4" fontId="261" fillId="2" borderId="66" applyNumberFormat="0" applyProtection="0">
      <alignment horizontal="right" vertical="center"/>
    </xf>
    <xf numFmtId="0" fontId="49" fillId="2" borderId="0"/>
    <xf numFmtId="0" fontId="81" fillId="19" borderId="26" applyNumberFormat="0" applyAlignment="0" applyProtection="0"/>
    <xf numFmtId="49" fontId="75" fillId="2" borderId="5">
      <alignment horizontal="right"/>
      <protection locked="0"/>
    </xf>
    <xf numFmtId="278" fontId="54" fillId="3" borderId="14">
      <alignment horizontal="center" vertical="center"/>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3" fillId="0" borderId="0"/>
    <xf numFmtId="0" fontId="45" fillId="3" borderId="38" applyProtection="0">
      <alignment horizontal="center" wrapText="1"/>
      <protection locked="0"/>
    </xf>
    <xf numFmtId="278" fontId="31" fillId="20" borderId="5" applyNumberFormat="0" applyAlignment="0" applyProtection="0"/>
    <xf numFmtId="278" fontId="45" fillId="3" borderId="38" applyProtection="0">
      <alignment horizontal="center" wrapText="1"/>
      <protection locked="0"/>
    </xf>
    <xf numFmtId="0" fontId="49" fillId="2" borderId="0"/>
    <xf numFmtId="4" fontId="35" fillId="120" borderId="26" applyNumberFormat="0" applyProtection="0">
      <alignment horizontal="right" vertical="center"/>
    </xf>
    <xf numFmtId="278" fontId="168" fillId="35" borderId="5" applyNumberFormat="0" applyAlignment="0" applyProtection="0"/>
    <xf numFmtId="0" fontId="96" fillId="3" borderId="33" applyProtection="0">
      <alignment horizontal="centerContinuous"/>
      <protection locked="0"/>
    </xf>
    <xf numFmtId="278" fontId="45" fillId="3" borderId="38" applyProtection="0">
      <alignment horizontal="center" wrapText="1"/>
      <protection locked="0"/>
    </xf>
    <xf numFmtId="278"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0" fillId="3" borderId="32"/>
    <xf numFmtId="278" fontId="89" fillId="3" borderId="31"/>
    <xf numFmtId="0" fontId="88" fillId="3" borderId="33"/>
    <xf numFmtId="278" fontId="78" fillId="3" borderId="31"/>
    <xf numFmtId="195" fontId="78" fillId="3" borderId="14"/>
    <xf numFmtId="0" fontId="226" fillId="74" borderId="15"/>
    <xf numFmtId="202" fontId="36" fillId="39" borderId="9" applyProtection="0">
      <alignment horizontal="right"/>
      <protection locked="0"/>
    </xf>
    <xf numFmtId="0" fontId="4" fillId="42" borderId="41" applyNumberFormat="0" applyProtection="0">
      <alignment horizontal="left" vertical="center" indent="1"/>
    </xf>
    <xf numFmtId="0" fontId="4" fillId="66" borderId="41" applyNumberFormat="0" applyProtection="0">
      <alignment horizontal="left" vertical="center" indent="1"/>
    </xf>
    <xf numFmtId="4" fontId="5" fillId="66" borderId="41" applyNumberFormat="0" applyProtection="0">
      <alignment horizontal="right" vertical="center"/>
    </xf>
    <xf numFmtId="278" fontId="168" fillId="35" borderId="66" applyNumberFormat="0" applyAlignment="0" applyProtection="0"/>
    <xf numFmtId="278" fontId="164" fillId="73" borderId="5" applyNumberFormat="0" applyAlignment="0" applyProtection="0"/>
    <xf numFmtId="0" fontId="96" fillId="3" borderId="33" applyProtection="0">
      <alignment horizontal="centerContinuous"/>
      <protection locked="0"/>
    </xf>
    <xf numFmtId="4" fontId="102" fillId="66" borderId="41" applyNumberFormat="0" applyProtection="0">
      <alignment horizontal="left" vertical="center" indent="1"/>
    </xf>
    <xf numFmtId="278" fontId="54" fillId="3" borderId="14">
      <alignment horizontal="center" vertical="center"/>
    </xf>
    <xf numFmtId="278" fontId="168" fillId="35" borderId="5" applyNumberFormat="0" applyAlignment="0" applyProtection="0"/>
    <xf numFmtId="0" fontId="168" fillId="35" borderId="5" applyNumberFormat="0" applyAlignment="0" applyProtection="0"/>
    <xf numFmtId="0" fontId="54" fillId="3" borderId="14">
      <alignment horizontal="center" vertical="center"/>
    </xf>
    <xf numFmtId="0" fontId="4" fillId="13" borderId="17" applyNumberFormat="0" applyFont="0" applyAlignment="0" applyProtection="0"/>
    <xf numFmtId="278" fontId="4" fillId="13" borderId="17" applyNumberFormat="0" applyFont="0" applyAlignment="0" applyProtection="0"/>
    <xf numFmtId="0" fontId="96" fillId="3" borderId="33" applyProtection="0">
      <alignment horizontal="centerContinuous"/>
      <protection locked="0"/>
    </xf>
    <xf numFmtId="0" fontId="35" fillId="61" borderId="41" applyNumberFormat="0" applyProtection="0">
      <alignment horizontal="left" vertical="top" indent="1"/>
    </xf>
    <xf numFmtId="0" fontId="49" fillId="15" borderId="41" applyNumberFormat="0" applyProtection="0">
      <alignment horizontal="left" vertical="top" indent="1"/>
    </xf>
    <xf numFmtId="278" fontId="66" fillId="15" borderId="66" applyNumberFormat="0" applyProtection="0">
      <alignment horizontal="left" vertical="center" indent="1"/>
    </xf>
    <xf numFmtId="0" fontId="4" fillId="17" borderId="41" applyNumberFormat="0" applyProtection="0">
      <alignment horizontal="left" vertical="top" indent="1"/>
    </xf>
    <xf numFmtId="278" fontId="4" fillId="17" borderId="41" applyNumberFormat="0" applyProtection="0">
      <alignment horizontal="left" vertical="top" indent="1"/>
    </xf>
    <xf numFmtId="278" fontId="49" fillId="17" borderId="41" applyNumberFormat="0" applyProtection="0">
      <alignment horizontal="left" vertical="top" indent="1"/>
    </xf>
    <xf numFmtId="278" fontId="4" fillId="17" borderId="41" applyNumberFormat="0" applyProtection="0">
      <alignment horizontal="left" vertical="center" indent="1"/>
    </xf>
    <xf numFmtId="4" fontId="66" fillId="36" borderId="66" applyNumberFormat="0" applyProtection="0">
      <alignment horizontal="right" vertical="center"/>
    </xf>
    <xf numFmtId="0" fontId="96" fillId="3" borderId="33" applyProtection="0">
      <alignment horizontal="centerContinuous"/>
      <protection locked="0"/>
    </xf>
    <xf numFmtId="0" fontId="96" fillId="3" borderId="33" applyProtection="0">
      <alignment horizontal="centerContinuous"/>
      <protection locked="0"/>
    </xf>
    <xf numFmtId="0" fontId="3" fillId="0" borderId="0"/>
    <xf numFmtId="0" fontId="4" fillId="13" borderId="17" applyNumberFormat="0" applyFont="0" applyAlignment="0" applyProtection="0"/>
    <xf numFmtId="195" fontId="4" fillId="13" borderId="17" applyNumberFormat="0" applyFont="0" applyAlignment="0" applyProtection="0"/>
    <xf numFmtId="0" fontId="21" fillId="13" borderId="17" applyNumberFormat="0" applyFont="0" applyAlignment="0" applyProtection="0"/>
    <xf numFmtId="278" fontId="45" fillId="3" borderId="38" applyProtection="0">
      <alignment horizontal="center" wrapText="1"/>
      <protection locked="0"/>
    </xf>
    <xf numFmtId="0" fontId="96" fillId="3" borderId="33" applyProtection="0">
      <alignment horizontal="centerContinuous"/>
      <protection locked="0"/>
    </xf>
    <xf numFmtId="0" fontId="4" fillId="13" borderId="17" applyNumberFormat="0" applyFont="0" applyAlignment="0" applyProtection="0"/>
    <xf numFmtId="0" fontId="49" fillId="2" borderId="0"/>
    <xf numFmtId="4" fontId="66" fillId="36" borderId="66" applyNumberFormat="0" applyProtection="0">
      <alignment horizontal="right" vertical="center"/>
    </xf>
    <xf numFmtId="278" fontId="132" fillId="113" borderId="26" applyNumberFormat="0" applyAlignment="0" applyProtection="0"/>
    <xf numFmtId="278" fontId="96" fillId="3" borderId="33" applyProtection="0">
      <alignment horizontal="centerContinuous"/>
      <protection locked="0"/>
    </xf>
    <xf numFmtId="0" fontId="4" fillId="34" borderId="17" applyNumberFormat="0" applyFont="0" applyAlignment="0" applyProtection="0"/>
    <xf numFmtId="0" fontId="49" fillId="34" borderId="66"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278" fontId="263" fillId="11" borderId="41" applyNumberFormat="0" applyProtection="0">
      <alignment horizontal="left" vertical="top" indent="1"/>
    </xf>
    <xf numFmtId="4" fontId="66" fillId="64" borderId="15" applyNumberFormat="0" applyProtection="0">
      <alignment horizontal="left" vertical="center" indent="1"/>
    </xf>
    <xf numFmtId="278" fontId="4" fillId="17" borderId="41" applyNumberFormat="0" applyProtection="0">
      <alignment horizontal="left" vertical="center" indent="1"/>
    </xf>
    <xf numFmtId="4" fontId="66" fillId="57" borderId="66" applyNumberFormat="0" applyProtection="0">
      <alignment vertical="center"/>
    </xf>
    <xf numFmtId="0" fontId="45" fillId="3" borderId="38" applyProtection="0">
      <alignment horizontal="center" wrapText="1"/>
      <protection locked="0"/>
    </xf>
    <xf numFmtId="0" fontId="96" fillId="3" borderId="33" applyProtection="0">
      <alignment horizontal="centerContinuous"/>
      <protection locked="0"/>
    </xf>
    <xf numFmtId="4" fontId="66" fillId="63" borderId="66" applyNumberFormat="0" applyProtection="0">
      <alignment horizontal="right" vertical="center"/>
    </xf>
    <xf numFmtId="4" fontId="66" fillId="36" borderId="66" applyNumberFormat="0" applyProtection="0">
      <alignment horizontal="right" vertical="center"/>
    </xf>
    <xf numFmtId="4" fontId="66" fillId="57" borderId="66" applyNumberFormat="0" applyProtection="0">
      <alignment vertical="center"/>
    </xf>
    <xf numFmtId="4" fontId="66" fillId="60" borderId="66" applyNumberFormat="0" applyProtection="0">
      <alignment horizontal="left" vertical="center" indent="1"/>
    </xf>
    <xf numFmtId="4" fontId="66" fillId="16" borderId="66" applyNumberFormat="0" applyProtection="0">
      <alignment horizontal="right" vertical="center"/>
    </xf>
    <xf numFmtId="4" fontId="66" fillId="96" borderId="66" applyNumberFormat="0" applyProtection="0">
      <alignment horizontal="right" vertical="center"/>
    </xf>
    <xf numFmtId="4" fontId="66" fillId="62" borderId="66" applyNumberFormat="0" applyProtection="0">
      <alignment horizontal="right" vertical="center"/>
    </xf>
    <xf numFmtId="0" fontId="96" fillId="3" borderId="33" applyProtection="0">
      <alignment horizontal="centerContinuous"/>
      <protection locked="0"/>
    </xf>
    <xf numFmtId="4" fontId="66" fillId="0" borderId="66" applyNumberFormat="0" applyProtection="0">
      <alignment horizontal="left" vertical="center" indent="1"/>
    </xf>
    <xf numFmtId="4" fontId="66" fillId="0" borderId="66" applyNumberFormat="0" applyProtection="0">
      <alignment horizontal="left" vertical="center" indent="1"/>
    </xf>
    <xf numFmtId="0" fontId="4" fillId="3" borderId="26" applyNumberFormat="0" applyProtection="0">
      <alignment horizontal="left" vertical="center" indent="1"/>
    </xf>
    <xf numFmtId="4" fontId="35" fillId="12" borderId="41" applyNumberFormat="0" applyProtection="0">
      <alignment horizontal="right" vertical="center"/>
    </xf>
    <xf numFmtId="278" fontId="4" fillId="65" borderId="41" applyNumberFormat="0" applyProtection="0">
      <alignment horizontal="left" vertical="center" indent="1"/>
    </xf>
    <xf numFmtId="195" fontId="66" fillId="19" borderId="66" applyNumberFormat="0" applyProtection="0">
      <alignment horizontal="left" vertical="center" indent="1"/>
    </xf>
    <xf numFmtId="0" fontId="217" fillId="0" borderId="15"/>
    <xf numFmtId="278" fontId="49" fillId="15" borderId="41" applyNumberFormat="0" applyProtection="0">
      <alignment horizontal="left" vertical="top" indent="1"/>
    </xf>
    <xf numFmtId="278" fontId="66" fillId="15" borderId="66" applyNumberFormat="0" applyProtection="0">
      <alignment horizontal="left" vertical="center" indent="1"/>
    </xf>
    <xf numFmtId="278" fontId="81" fillId="19" borderId="26" applyNumberFormat="0" applyAlignment="0" applyProtection="0"/>
    <xf numFmtId="0" fontId="4" fillId="13" borderId="17" applyNumberFormat="0" applyFon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278" fontId="96" fillId="3" borderId="33" applyProtection="0">
      <alignment horizontal="centerContinuous"/>
      <protection locked="0"/>
    </xf>
    <xf numFmtId="278" fontId="96" fillId="3" borderId="33" applyProtection="0">
      <alignment horizontal="centerContinuous"/>
      <protection locked="0"/>
    </xf>
    <xf numFmtId="0" fontId="45" fillId="3" borderId="38" applyProtection="0">
      <alignment horizontal="center" wrapText="1"/>
      <protection locked="0"/>
    </xf>
    <xf numFmtId="278" fontId="35" fillId="61" borderId="41" applyNumberFormat="0" applyProtection="0">
      <alignment horizontal="left" vertical="top" indent="1"/>
    </xf>
    <xf numFmtId="202" fontId="36" fillId="39" borderId="9" applyProtection="0">
      <alignment horizontal="right"/>
      <protection locked="0"/>
    </xf>
    <xf numFmtId="278" fontId="49" fillId="11" borderId="41" applyNumberFormat="0" applyProtection="0">
      <alignment horizontal="left" vertical="top" indent="1"/>
    </xf>
    <xf numFmtId="0" fontId="49" fillId="34" borderId="66" applyNumberFormat="0" applyFont="0" applyAlignment="0" applyProtection="0"/>
    <xf numFmtId="278" fontId="4" fillId="13" borderId="17" applyNumberFormat="0" applyFont="0" applyAlignment="0" applyProtection="0"/>
    <xf numFmtId="278" fontId="49" fillId="15" borderId="41" applyNumberFormat="0" applyProtection="0">
      <alignment horizontal="left" vertical="top" indent="1"/>
    </xf>
    <xf numFmtId="0" fontId="96" fillId="3" borderId="33" applyProtection="0">
      <alignment horizontal="centerContinuous"/>
      <protection locked="0"/>
    </xf>
    <xf numFmtId="4" fontId="66" fillId="42" borderId="15" applyNumberFormat="0" applyProtection="0">
      <alignment horizontal="left" vertical="center" indent="1"/>
    </xf>
    <xf numFmtId="0" fontId="45" fillId="3" borderId="38" applyProtection="0">
      <alignment horizontal="center" wrapText="1"/>
      <protection locked="0"/>
    </xf>
    <xf numFmtId="0" fontId="96" fillId="3" borderId="33" applyProtection="0">
      <alignment horizontal="centerContinuous"/>
      <protection locked="0"/>
    </xf>
    <xf numFmtId="0" fontId="25" fillId="106" borderId="0" applyNumberFormat="0" applyBorder="0" applyAlignment="0" applyProtection="0"/>
    <xf numFmtId="278" fontId="66" fillId="54" borderId="66" applyNumberFormat="0" applyProtection="0">
      <alignment horizontal="left" vertical="center" indent="1"/>
    </xf>
    <xf numFmtId="0" fontId="27" fillId="118" borderId="26" applyNumberFormat="0" applyProtection="0">
      <alignment horizontal="left" vertical="center" indent="1"/>
    </xf>
    <xf numFmtId="0" fontId="4" fillId="11" borderId="41" applyNumberFormat="0" applyProtection="0">
      <alignment horizontal="left" vertical="center" indent="1"/>
    </xf>
    <xf numFmtId="4" fontId="264" fillId="68" borderId="15" applyNumberFormat="0" applyProtection="0">
      <alignment horizontal="left" vertical="center" indent="1"/>
    </xf>
    <xf numFmtId="0" fontId="45" fillId="3" borderId="38" applyProtection="0">
      <alignment horizontal="center" wrapText="1"/>
      <protection locked="0"/>
    </xf>
    <xf numFmtId="0" fontId="37" fillId="19" borderId="5" applyNumberForma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278" fontId="49" fillId="2" borderId="0"/>
    <xf numFmtId="0" fontId="45" fillId="3" borderId="38" applyProtection="0">
      <alignment horizontal="center" wrapText="1"/>
      <protection locked="0"/>
    </xf>
    <xf numFmtId="0" fontId="49" fillId="2" borderId="0"/>
    <xf numFmtId="0" fontId="164" fillId="73" borderId="5" applyNumberFormat="0" applyAlignment="0" applyProtection="0"/>
    <xf numFmtId="0" fontId="96" fillId="3" borderId="33" applyProtection="0">
      <alignment horizontal="centerContinuous"/>
      <protection locked="0"/>
    </xf>
    <xf numFmtId="0" fontId="49" fillId="34" borderId="66" applyNumberFormat="0" applyFont="0" applyAlignment="0" applyProtection="0"/>
    <xf numFmtId="0" fontId="49" fillId="42" borderId="41" applyNumberFormat="0" applyProtection="0">
      <alignment horizontal="left" vertical="top" indent="1"/>
    </xf>
    <xf numFmtId="0" fontId="49" fillId="11" borderId="41" applyNumberFormat="0" applyProtection="0">
      <alignment horizontal="left" vertical="top" indent="1"/>
    </xf>
    <xf numFmtId="4" fontId="35" fillId="28" borderId="41" applyNumberFormat="0" applyProtection="0">
      <alignment horizontal="right" vertical="center"/>
    </xf>
    <xf numFmtId="4" fontId="101" fillId="57" borderId="41" applyNumberFormat="0" applyProtection="0">
      <alignment vertical="center"/>
    </xf>
    <xf numFmtId="0" fontId="49" fillId="2" borderId="0"/>
    <xf numFmtId="0" fontId="45" fillId="3" borderId="38" applyProtection="0">
      <alignment horizontal="center" wrapText="1"/>
      <protection locked="0"/>
    </xf>
    <xf numFmtId="0" fontId="45" fillId="3" borderId="38" applyProtection="0">
      <alignment horizontal="center" wrapText="1"/>
      <protection locked="0"/>
    </xf>
    <xf numFmtId="0" fontId="168" fillId="35" borderId="5" applyNumberForma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0" fontId="49" fillId="2" borderId="0"/>
    <xf numFmtId="230" fontId="210" fillId="0" borderId="0">
      <protection locked="0"/>
    </xf>
    <xf numFmtId="0" fontId="45" fillId="3" borderId="38" applyProtection="0">
      <alignment horizontal="center" wrapText="1"/>
      <protection locked="0"/>
    </xf>
    <xf numFmtId="278" fontId="49" fillId="2" borderId="0"/>
    <xf numFmtId="0" fontId="75" fillId="3" borderId="8"/>
    <xf numFmtId="0" fontId="226" fillId="0" borderId="15"/>
    <xf numFmtId="0" fontId="49" fillId="15" borderId="41" applyNumberFormat="0" applyProtection="0">
      <alignment horizontal="left" vertical="top" indent="1"/>
    </xf>
    <xf numFmtId="195" fontId="66" fillId="15" borderId="66" applyNumberFormat="0" applyProtection="0">
      <alignment horizontal="left" vertical="center" indent="1"/>
    </xf>
    <xf numFmtId="0" fontId="49" fillId="17" borderId="41" applyNumberFormat="0" applyProtection="0">
      <alignment horizontal="left" vertical="top" indent="1"/>
    </xf>
    <xf numFmtId="0" fontId="49" fillId="17" borderId="41" applyNumberFormat="0" applyProtection="0">
      <alignment horizontal="left" vertical="top" indent="1"/>
    </xf>
    <xf numFmtId="0" fontId="4" fillId="0" borderId="0"/>
    <xf numFmtId="0" fontId="96" fillId="3" borderId="33" applyProtection="0">
      <alignment horizontal="centerContinuous"/>
      <protection locked="0"/>
    </xf>
    <xf numFmtId="195" fontId="54" fillId="3" borderId="14">
      <alignment horizontal="center" vertical="center"/>
    </xf>
    <xf numFmtId="0" fontId="96" fillId="3" borderId="33" applyProtection="0">
      <alignment horizontal="centerContinuous"/>
      <protection locked="0"/>
    </xf>
    <xf numFmtId="4" fontId="66" fillId="0" borderId="66" applyNumberFormat="0" applyProtection="0">
      <alignment horizontal="right" vertical="center"/>
    </xf>
    <xf numFmtId="278" fontId="27" fillId="118" borderId="26" applyNumberFormat="0" applyProtection="0">
      <alignment horizontal="left" vertical="center" indent="1"/>
    </xf>
    <xf numFmtId="0" fontId="31" fillId="20" borderId="5" applyNumberFormat="0" applyAlignment="0" applyProtection="0"/>
    <xf numFmtId="0" fontId="25" fillId="103" borderId="0" applyNumberFormat="0" applyBorder="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9" fillId="2" borderId="0"/>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81" fillId="19" borderId="26" applyNumberFormat="0" applyAlignment="0" applyProtection="0"/>
    <xf numFmtId="0" fontId="4" fillId="34" borderId="17" applyNumberFormat="0" applyFont="0" applyAlignment="0" applyProtection="0"/>
    <xf numFmtId="278" fontId="49" fillId="34" borderId="66" applyNumberFormat="0" applyFont="0" applyAlignment="0" applyProtection="0"/>
    <xf numFmtId="278" fontId="45" fillId="3" borderId="38" applyProtection="0">
      <alignment horizontal="center" wrapText="1"/>
      <protection locked="0"/>
    </xf>
    <xf numFmtId="0" fontId="96" fillId="3" borderId="33" applyProtection="0">
      <alignment horizontal="centerContinuous"/>
      <protection locked="0"/>
    </xf>
    <xf numFmtId="0" fontId="4" fillId="0" borderId="0"/>
    <xf numFmtId="4" fontId="35" fillId="63" borderId="41" applyNumberFormat="0" applyProtection="0">
      <alignment horizontal="right" vertical="center"/>
    </xf>
    <xf numFmtId="0" fontId="49" fillId="2" borderId="0"/>
    <xf numFmtId="278" fontId="4" fillId="13" borderId="17" applyNumberFormat="0" applyFon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195" fontId="90" fillId="3" borderId="32"/>
    <xf numFmtId="0" fontId="78" fillId="3" borderId="14"/>
    <xf numFmtId="0" fontId="49" fillId="2" borderId="0"/>
    <xf numFmtId="0" fontId="35" fillId="11" borderId="41" applyNumberFormat="0" applyProtection="0">
      <alignment horizontal="left" vertical="top" indent="1"/>
    </xf>
    <xf numFmtId="0" fontId="4" fillId="67" borderId="41" applyNumberFormat="0" applyProtection="0">
      <alignment horizontal="left" vertical="center" indent="1"/>
    </xf>
    <xf numFmtId="195" fontId="4" fillId="66" borderId="41" applyNumberFormat="0" applyProtection="0">
      <alignment horizontal="left" vertical="center" indent="1"/>
    </xf>
    <xf numFmtId="278" fontId="49" fillId="11" borderId="41" applyNumberFormat="0" applyProtection="0">
      <alignment horizontal="left" vertical="top" indent="1"/>
    </xf>
    <xf numFmtId="0" fontId="49" fillId="11" borderId="41" applyNumberFormat="0" applyProtection="0">
      <alignment horizontal="left" vertical="top" indent="1"/>
    </xf>
    <xf numFmtId="278" fontId="4" fillId="88" borderId="26" applyNumberFormat="0" applyProtection="0">
      <alignment horizontal="left" vertical="center" indent="1"/>
    </xf>
    <xf numFmtId="278" fontId="168" fillId="35" borderId="5" applyNumberFormat="0" applyAlignment="0" applyProtection="0"/>
    <xf numFmtId="4" fontId="66" fillId="63" borderId="66" applyNumberFormat="0" applyProtection="0">
      <alignment horizontal="right" vertical="center"/>
    </xf>
    <xf numFmtId="278" fontId="54" fillId="3" borderId="14">
      <alignment horizontal="center" vertical="center"/>
    </xf>
    <xf numFmtId="278" fontId="351" fillId="0" borderId="0"/>
    <xf numFmtId="278" fontId="45" fillId="3" borderId="14">
      <alignment horizontal="center" vertical="center"/>
    </xf>
    <xf numFmtId="195" fontId="45" fillId="3" borderId="14">
      <alignment horizontal="center" vertical="center"/>
    </xf>
    <xf numFmtId="0" fontId="45" fillId="3" borderId="38" applyProtection="0">
      <alignment horizontal="center" wrapText="1"/>
      <protection locked="0"/>
    </xf>
    <xf numFmtId="0" fontId="4" fillId="17" borderId="41" applyNumberFormat="0" applyProtection="0">
      <alignment horizontal="left" vertical="top" indent="1"/>
    </xf>
    <xf numFmtId="0" fontId="243" fillId="19" borderId="5" applyNumberFormat="0" applyAlignment="0" applyProtection="0"/>
    <xf numFmtId="0" fontId="4" fillId="67" borderId="41" applyNumberFormat="0" applyProtection="0">
      <alignment horizontal="left" vertical="top" indent="1"/>
    </xf>
    <xf numFmtId="4" fontId="104" fillId="90" borderId="26" applyNumberFormat="0" applyProtection="0">
      <alignment horizontal="right" vertical="center"/>
    </xf>
    <xf numFmtId="0" fontId="49" fillId="2" borderId="0"/>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9" fillId="2" borderId="0"/>
    <xf numFmtId="0" fontId="37" fillId="19" borderId="5" applyNumberFormat="0" applyAlignment="0" applyProtection="0"/>
    <xf numFmtId="4" fontId="66" fillId="18" borderId="66" applyNumberFormat="0" applyProtection="0">
      <alignment horizontal="right" vertical="center"/>
    </xf>
    <xf numFmtId="4" fontId="66" fillId="62" borderId="66" applyNumberFormat="0" applyProtection="0">
      <alignment horizontal="right" vertical="center"/>
    </xf>
    <xf numFmtId="195" fontId="99" fillId="38" borderId="14">
      <alignment horizontal="center" vertical="center"/>
    </xf>
    <xf numFmtId="0" fontId="96" fillId="3" borderId="33" applyProtection="0">
      <alignment horizontal="centerContinuous"/>
      <protection locked="0"/>
    </xf>
    <xf numFmtId="0" fontId="45" fillId="3" borderId="38" applyProtection="0">
      <alignment horizontal="center" wrapText="1"/>
      <protection locked="0"/>
    </xf>
    <xf numFmtId="0" fontId="4" fillId="0" borderId="0"/>
    <xf numFmtId="0" fontId="168" fillId="35" borderId="5" applyNumberFormat="0" applyAlignment="0" applyProtection="0"/>
    <xf numFmtId="278" fontId="54" fillId="3" borderId="14">
      <alignment horizontal="center" vertical="center"/>
    </xf>
    <xf numFmtId="0" fontId="45" fillId="3" borderId="38" applyProtection="0">
      <alignment horizontal="center" wrapText="1"/>
      <protection locked="0"/>
    </xf>
    <xf numFmtId="0" fontId="96" fillId="3" borderId="33" applyProtection="0">
      <alignment horizontal="centerContinuous"/>
      <protection locked="0"/>
    </xf>
    <xf numFmtId="278" fontId="96" fillId="3" borderId="33" applyProtection="0">
      <alignment horizontal="centerContinuous"/>
      <protection locked="0"/>
    </xf>
    <xf numFmtId="0" fontId="96" fillId="3" borderId="33" applyProtection="0">
      <alignment horizontal="centerContinuous"/>
      <protection locked="0"/>
    </xf>
    <xf numFmtId="0" fontId="49" fillId="2" borderId="0"/>
    <xf numFmtId="0" fontId="56" fillId="39" borderId="14">
      <alignment horizontal="center" vertical="center"/>
    </xf>
    <xf numFmtId="4" fontId="263" fillId="13" borderId="41" applyNumberFormat="0" applyProtection="0">
      <alignment vertical="center"/>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 fillId="0" borderId="0"/>
    <xf numFmtId="4" fontId="263" fillId="19" borderId="41" applyNumberFormat="0" applyProtection="0">
      <alignment horizontal="left" vertical="center" indent="1"/>
    </xf>
    <xf numFmtId="278" fontId="4" fillId="13" borderId="17" applyNumberFormat="0" applyFont="0" applyAlignment="0" applyProtection="0"/>
    <xf numFmtId="278" fontId="49" fillId="17" borderId="41" applyNumberFormat="0" applyProtection="0">
      <alignment horizontal="left" vertical="top" indent="1"/>
    </xf>
    <xf numFmtId="0" fontId="4" fillId="0" borderId="0"/>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99" fillId="38" borderId="14">
      <alignment horizontal="center" vertical="center"/>
    </xf>
    <xf numFmtId="0" fontId="45" fillId="3" borderId="38" applyProtection="0">
      <alignment horizontal="center" wrapText="1"/>
      <protection locked="0"/>
    </xf>
    <xf numFmtId="0" fontId="260" fillId="113" borderId="66" applyNumberFormat="0" applyAlignment="0" applyProtection="0"/>
    <xf numFmtId="0" fontId="49" fillId="2" borderId="0"/>
    <xf numFmtId="0" fontId="96" fillId="3" borderId="33" applyProtection="0">
      <alignment horizontal="centerContinuous"/>
      <protection locked="0"/>
    </xf>
    <xf numFmtId="0" fontId="20" fillId="0" borderId="0"/>
    <xf numFmtId="0" fontId="51" fillId="0" borderId="0"/>
    <xf numFmtId="0" fontId="96" fillId="3" borderId="33" applyProtection="0">
      <alignment horizontal="centerContinuous"/>
      <protection locked="0"/>
    </xf>
    <xf numFmtId="0" fontId="45" fillId="3" borderId="38" applyProtection="0">
      <alignment horizontal="center" wrapText="1"/>
      <protection locked="0"/>
    </xf>
    <xf numFmtId="278" fontId="260" fillId="113" borderId="66" applyNumberFormat="0" applyAlignment="0" applyProtection="0"/>
    <xf numFmtId="0" fontId="168" fillId="35" borderId="66" applyNumberFormat="0" applyAlignment="0" applyProtection="0"/>
    <xf numFmtId="278" fontId="164" fillId="73" borderId="5" applyNumberFormat="0" applyAlignment="0" applyProtection="0"/>
    <xf numFmtId="0" fontId="45" fillId="3" borderId="38" applyProtection="0">
      <alignment horizontal="center" wrapText="1"/>
      <protection locked="0"/>
    </xf>
    <xf numFmtId="0" fontId="4" fillId="15" borderId="41" applyNumberFormat="0" applyProtection="0">
      <alignment horizontal="left" vertical="center" indent="1"/>
    </xf>
    <xf numFmtId="0" fontId="164" fillId="73" borderId="5" applyNumberForma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200" fontId="75" fillId="2" borderId="5">
      <alignment horizontal="right"/>
      <protection locked="0"/>
    </xf>
    <xf numFmtId="0" fontId="4" fillId="13" borderId="17" applyNumberFormat="0" applyFont="0" applyAlignment="0" applyProtection="0"/>
    <xf numFmtId="1" fontId="78" fillId="2" borderId="5">
      <alignment horizontal="right"/>
      <protection locked="0"/>
    </xf>
    <xf numFmtId="0" fontId="3" fillId="0" borderId="0"/>
    <xf numFmtId="278" fontId="168" fillId="35" borderId="66" applyNumberFormat="0" applyAlignment="0" applyProtection="0"/>
    <xf numFmtId="0" fontId="4" fillId="34" borderId="17" applyNumberFormat="0" applyFont="0" applyAlignment="0" applyProtection="0"/>
    <xf numFmtId="278" fontId="49" fillId="15" borderId="41" applyNumberFormat="0" applyProtection="0">
      <alignment horizontal="left" vertical="top" indent="1"/>
    </xf>
    <xf numFmtId="0" fontId="49" fillId="2" borderId="0"/>
    <xf numFmtId="278" fontId="168" fillId="35" borderId="5" applyNumberFormat="0" applyAlignment="0" applyProtection="0"/>
    <xf numFmtId="0" fontId="31" fillId="20" borderId="5" applyNumberFormat="0" applyAlignment="0" applyProtection="0"/>
    <xf numFmtId="278" fontId="49" fillId="42" borderId="41" applyNumberFormat="0" applyProtection="0">
      <alignment horizontal="left" vertical="top" indent="1"/>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20" fillId="0" borderId="0"/>
    <xf numFmtId="0" fontId="226" fillId="74" borderId="15"/>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4" fontId="66" fillId="11" borderId="15" applyNumberFormat="0" applyProtection="0">
      <alignment horizontal="left" vertical="center" indent="1"/>
    </xf>
    <xf numFmtId="0" fontId="263" fillId="13" borderId="41" applyNumberFormat="0" applyProtection="0">
      <alignment horizontal="left" vertical="top" indent="1"/>
    </xf>
    <xf numFmtId="4" fontId="267" fillId="67" borderId="41" applyNumberFormat="0" applyProtection="0">
      <alignment vertical="center"/>
    </xf>
    <xf numFmtId="278"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278" fontId="103" fillId="17" borderId="43" applyBorder="0"/>
    <xf numFmtId="0" fontId="4" fillId="17" borderId="41" applyNumberFormat="0" applyProtection="0">
      <alignment horizontal="left" vertical="top" indent="1"/>
    </xf>
    <xf numFmtId="4" fontId="66" fillId="96" borderId="66" applyNumberFormat="0" applyProtection="0">
      <alignment horizontal="right" vertical="center"/>
    </xf>
    <xf numFmtId="0" fontId="35" fillId="51" borderId="41" applyNumberFormat="0" applyProtection="0">
      <alignment horizontal="left" vertical="top" indent="1"/>
    </xf>
    <xf numFmtId="278" fontId="4" fillId="17" borderId="41" applyNumberFormat="0" applyProtection="0">
      <alignment horizontal="left" vertical="top" indent="1"/>
    </xf>
    <xf numFmtId="278" fontId="49" fillId="17" borderId="41" applyNumberFormat="0" applyProtection="0">
      <alignment horizontal="left" vertical="top" indent="1"/>
    </xf>
    <xf numFmtId="230" fontId="210" fillId="0" borderId="0">
      <protection locked="0"/>
    </xf>
    <xf numFmtId="4" fontId="271" fillId="67" borderId="41" applyNumberFormat="0" applyProtection="0">
      <alignment horizontal="right" vertical="center"/>
    </xf>
    <xf numFmtId="0" fontId="45" fillId="3" borderId="38" applyProtection="0">
      <alignment horizontal="center" wrapText="1"/>
      <protection locked="0"/>
    </xf>
    <xf numFmtId="0" fontId="45" fillId="3" borderId="38" applyProtection="0">
      <alignment horizontal="center" wrapText="1"/>
      <protection locked="0"/>
    </xf>
    <xf numFmtId="0" fontId="4" fillId="0" borderId="0"/>
    <xf numFmtId="0" fontId="49" fillId="15" borderId="41" applyNumberFormat="0" applyProtection="0">
      <alignment horizontal="left" vertical="top" indent="1"/>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4" fontId="35" fillId="117" borderId="26" applyNumberFormat="0" applyProtection="0">
      <alignment horizontal="right" vertical="center"/>
    </xf>
    <xf numFmtId="0" fontId="96" fillId="3" borderId="33" applyProtection="0">
      <alignment horizontal="centerContinuous"/>
      <protection locked="0"/>
    </xf>
    <xf numFmtId="0" fontId="164" fillId="73" borderId="5" applyNumberFormat="0" applyAlignment="0" applyProtection="0"/>
    <xf numFmtId="0" fontId="49" fillId="2" borderId="0"/>
    <xf numFmtId="278" fontId="49" fillId="2" borderId="0"/>
    <xf numFmtId="0" fontId="35" fillId="61" borderId="41" applyNumberFormat="0" applyProtection="0">
      <alignment horizontal="left" vertical="top" indent="1"/>
    </xf>
    <xf numFmtId="278" fontId="81" fillId="19" borderId="26" applyNumberFormat="0" applyAlignment="0" applyProtection="0"/>
    <xf numFmtId="0" fontId="31" fillId="19" borderId="5" applyNumberFormat="0" applyAlignment="0" applyProtection="0"/>
    <xf numFmtId="0" fontId="25" fillId="106" borderId="0" applyNumberFormat="0" applyBorder="0" applyAlignment="0" applyProtection="0"/>
    <xf numFmtId="0" fontId="37" fillId="19" borderId="5" applyNumberFormat="0" applyAlignment="0" applyProtection="0"/>
    <xf numFmtId="0" fontId="45" fillId="3" borderId="38" applyProtection="0">
      <alignment horizontal="center" wrapText="1"/>
      <protection locked="0"/>
    </xf>
    <xf numFmtId="278" fontId="37" fillId="19" borderId="5" applyNumberForma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278" fontId="49" fillId="11" borderId="41" applyNumberFormat="0" applyProtection="0">
      <alignment horizontal="left" vertical="top" indent="1"/>
    </xf>
    <xf numFmtId="0" fontId="45" fillId="3" borderId="14">
      <alignment horizontal="center" vertical="center"/>
    </xf>
    <xf numFmtId="195" fontId="57" fillId="39" borderId="14">
      <alignment horizontal="center" vertical="center"/>
    </xf>
    <xf numFmtId="0" fontId="49" fillId="11" borderId="41" applyNumberFormat="0" applyProtection="0">
      <alignment horizontal="left" vertical="top" indent="1"/>
    </xf>
    <xf numFmtId="0" fontId="49" fillId="15" borderId="41" applyNumberFormat="0" applyProtection="0">
      <alignment horizontal="left" vertical="top" indent="1"/>
    </xf>
    <xf numFmtId="0" fontId="45" fillId="3" borderId="38" applyProtection="0">
      <alignment horizontal="center" wrapText="1"/>
      <protection locked="0"/>
    </xf>
    <xf numFmtId="0" fontId="168" fillId="35" borderId="5" applyNumberFormat="0" applyAlignment="0" applyProtection="0"/>
    <xf numFmtId="0" fontId="4" fillId="13" borderId="17" applyNumberFormat="0" applyFont="0" applyAlignment="0" applyProtection="0"/>
    <xf numFmtId="278" fontId="66" fillId="54" borderId="66" applyNumberFormat="0" applyProtection="0">
      <alignment horizontal="left" vertical="center" indent="1"/>
    </xf>
    <xf numFmtId="0" fontId="45" fillId="3" borderId="38" applyProtection="0">
      <alignment horizontal="center" wrapText="1"/>
      <protection locked="0"/>
    </xf>
    <xf numFmtId="4" fontId="66" fillId="42" borderId="15" applyNumberFormat="0" applyProtection="0">
      <alignment horizontal="left" vertical="center" indent="1"/>
    </xf>
    <xf numFmtId="4" fontId="66" fillId="42" borderId="15" applyNumberFormat="0" applyProtection="0">
      <alignment horizontal="left" vertical="center" indent="1"/>
    </xf>
    <xf numFmtId="4" fontId="66" fillId="28" borderId="15" applyNumberFormat="0" applyProtection="0">
      <alignment horizontal="right" vertical="center"/>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278"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278" fontId="4" fillId="34" borderId="17" applyNumberFormat="0" applyFont="0" applyAlignment="0" applyProtection="0"/>
    <xf numFmtId="278" fontId="37" fillId="19" borderId="5" applyNumberFormat="0" applyAlignment="0" applyProtection="0"/>
    <xf numFmtId="278" fontId="168" fillId="35" borderId="5"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278" fontId="96" fillId="3" borderId="33" applyProtection="0">
      <alignment horizontal="centerContinuous"/>
      <protection locked="0"/>
    </xf>
    <xf numFmtId="278" fontId="4" fillId="42" borderId="41" applyNumberFormat="0" applyProtection="0">
      <alignment horizontal="left" vertical="center" indent="1"/>
    </xf>
    <xf numFmtId="278" fontId="168" fillId="35" borderId="5" applyNumberFormat="0" applyAlignment="0" applyProtection="0"/>
    <xf numFmtId="0" fontId="96" fillId="3" borderId="33" applyProtection="0">
      <alignment horizontal="centerContinuous"/>
      <protection locked="0"/>
    </xf>
    <xf numFmtId="0" fontId="4" fillId="42" borderId="41" applyNumberFormat="0" applyProtection="0">
      <alignment horizontal="left" vertical="center" indent="1"/>
    </xf>
    <xf numFmtId="4" fontId="35" fillId="117" borderId="26" applyNumberFormat="0" applyProtection="0">
      <alignment horizontal="right" vertical="center"/>
    </xf>
    <xf numFmtId="278" fontId="96" fillId="3" borderId="33" applyProtection="0">
      <alignment horizontal="centerContinuous"/>
      <protection locked="0"/>
    </xf>
    <xf numFmtId="278" fontId="55" fillId="38" borderId="14">
      <alignment horizontal="center"/>
    </xf>
    <xf numFmtId="278" fontId="54" fillId="3" borderId="14">
      <alignment horizontal="center" vertical="center"/>
    </xf>
    <xf numFmtId="4" fontId="263" fillId="13" borderId="41" applyNumberFormat="0" applyProtection="0">
      <alignment vertical="center"/>
    </xf>
    <xf numFmtId="278" fontId="49" fillId="15" borderId="41" applyNumberFormat="0" applyProtection="0">
      <alignment horizontal="left" vertical="top" indent="1"/>
    </xf>
    <xf numFmtId="0" fontId="4" fillId="0" borderId="0"/>
    <xf numFmtId="0" fontId="168" fillId="35" borderId="5" applyNumberFormat="0" applyAlignment="0" applyProtection="0"/>
    <xf numFmtId="0" fontId="96" fillId="3" borderId="33" applyProtection="0">
      <alignment horizontal="centerContinuous"/>
      <protection locked="0"/>
    </xf>
    <xf numFmtId="0" fontId="51" fillId="0" borderId="0"/>
    <xf numFmtId="0" fontId="25" fillId="106" borderId="0" applyNumberFormat="0" applyBorder="0" applyAlignment="0" applyProtection="0"/>
    <xf numFmtId="0" fontId="25" fillId="105" borderId="0" applyNumberFormat="0" applyBorder="0" applyAlignment="0" applyProtection="0"/>
    <xf numFmtId="0" fontId="25" fillId="104" borderId="0" applyNumberFormat="0" applyBorder="0" applyAlignment="0" applyProtection="0"/>
    <xf numFmtId="0" fontId="25" fillId="103" borderId="0" applyNumberFormat="0" applyBorder="0" applyAlignment="0" applyProtection="0"/>
    <xf numFmtId="0" fontId="25" fillId="82" borderId="0" applyNumberFormat="0" applyBorder="0" applyAlignment="0" applyProtection="0"/>
    <xf numFmtId="0" fontId="25" fillId="80" borderId="0" applyNumberFormat="0" applyBorder="0" applyAlignment="0" applyProtection="0"/>
    <xf numFmtId="0" fontId="3" fillId="0" borderId="0"/>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278" fontId="96" fillId="3" borderId="33" applyProtection="0">
      <alignment horizontal="centerContinuous"/>
      <protection locked="0"/>
    </xf>
    <xf numFmtId="225" fontId="210" fillId="0" borderId="0">
      <protection locked="0"/>
    </xf>
    <xf numFmtId="278" fontId="262" fillId="57" borderId="41" applyNumberFormat="0" applyProtection="0">
      <alignment horizontal="left" vertical="top" indent="1"/>
    </xf>
    <xf numFmtId="0" fontId="96" fillId="3" borderId="33" applyProtection="0">
      <alignment horizontal="centerContinuous"/>
      <protection locked="0"/>
    </xf>
    <xf numFmtId="0" fontId="45" fillId="3" borderId="38" applyProtection="0">
      <alignment horizontal="center" wrapText="1"/>
      <protection locked="0"/>
    </xf>
    <xf numFmtId="0" fontId="3" fillId="0" borderId="0"/>
    <xf numFmtId="4" fontId="271" fillId="67" borderId="41" applyNumberFormat="0" applyProtection="0">
      <alignment horizontal="right" vertical="center"/>
    </xf>
    <xf numFmtId="14" fontId="175" fillId="50" borderId="60">
      <alignment horizontal="center" vertical="center" wrapText="1"/>
    </xf>
    <xf numFmtId="0" fontId="31" fillId="20" borderId="5" applyNumberForma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9" fillId="2" borderId="0"/>
    <xf numFmtId="187" fontId="36" fillId="38" borderId="9">
      <protection hidden="1"/>
    </xf>
    <xf numFmtId="0" fontId="96" fillId="3" borderId="33" applyProtection="0">
      <alignment horizontal="centerContinuous"/>
      <protection locked="0"/>
    </xf>
    <xf numFmtId="0" fontId="66" fillId="15" borderId="66" applyNumberFormat="0" applyProtection="0">
      <alignment horizontal="left" vertical="center" indent="1"/>
    </xf>
    <xf numFmtId="278" fontId="4" fillId="11" borderId="41" applyNumberFormat="0" applyProtection="0">
      <alignment horizontal="left" vertical="top" indent="1"/>
    </xf>
    <xf numFmtId="0" fontId="96" fillId="3" borderId="33" applyProtection="0">
      <alignment horizontal="centerContinuous"/>
      <protection locked="0"/>
    </xf>
    <xf numFmtId="278" fontId="49" fillId="34" borderId="66" applyNumberFormat="0" applyFont="0" applyAlignment="0" applyProtection="0"/>
    <xf numFmtId="0" fontId="4" fillId="42" borderId="41" applyNumberFormat="0" applyProtection="0">
      <alignment horizontal="left" vertical="center" indent="1"/>
    </xf>
    <xf numFmtId="0" fontId="96" fillId="3" borderId="33" applyProtection="0">
      <alignment horizontal="centerContinuous"/>
      <protection locked="0"/>
    </xf>
    <xf numFmtId="0" fontId="4" fillId="61" borderId="41" applyNumberFormat="0" applyProtection="0">
      <alignment horizontal="left" vertical="top" indent="1"/>
    </xf>
    <xf numFmtId="0" fontId="4" fillId="0" borderId="0"/>
    <xf numFmtId="0" fontId="45" fillId="3" borderId="38" applyProtection="0">
      <alignment horizontal="center" wrapText="1"/>
      <protection locked="0"/>
    </xf>
    <xf numFmtId="0" fontId="4" fillId="0" borderId="0"/>
    <xf numFmtId="0" fontId="21" fillId="0" borderId="0"/>
    <xf numFmtId="0" fontId="45" fillId="3" borderId="38" applyProtection="0">
      <alignment horizontal="center" wrapText="1"/>
      <protection locked="0"/>
    </xf>
    <xf numFmtId="278" fontId="260" fillId="113" borderId="66" applyNumberFormat="0" applyAlignment="0" applyProtection="0"/>
    <xf numFmtId="0" fontId="45" fillId="3" borderId="38" applyProtection="0">
      <alignment horizontal="center" wrapText="1"/>
      <protection locked="0"/>
    </xf>
    <xf numFmtId="0" fontId="4" fillId="11" borderId="41" applyNumberFormat="0" applyProtection="0">
      <alignment horizontal="left" vertical="top" indent="1"/>
    </xf>
    <xf numFmtId="0" fontId="168" fillId="35" borderId="5" applyNumberFormat="0" applyAlignment="0" applyProtection="0"/>
    <xf numFmtId="0" fontId="96" fillId="3" borderId="33" applyProtection="0">
      <alignment horizontal="centerContinuous"/>
      <protection locked="0"/>
    </xf>
    <xf numFmtId="278"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226" fillId="0" borderId="15"/>
    <xf numFmtId="4" fontId="35" fillId="71" borderId="26" applyNumberFormat="0" applyProtection="0">
      <alignment horizontal="right" vertical="center"/>
    </xf>
    <xf numFmtId="0" fontId="260" fillId="113" borderId="66" applyNumberFormat="0" applyAlignment="0" applyProtection="0"/>
    <xf numFmtId="278" fontId="49" fillId="42" borderId="41" applyNumberFormat="0" applyProtection="0">
      <alignment horizontal="left" vertical="top" indent="1"/>
    </xf>
    <xf numFmtId="0" fontId="4" fillId="17" borderId="41" applyNumberFormat="0" applyProtection="0">
      <alignment horizontal="left" vertical="top" indent="1"/>
    </xf>
    <xf numFmtId="0" fontId="168" fillId="35" borderId="66" applyNumberFormat="0" applyAlignment="0" applyProtection="0"/>
    <xf numFmtId="0" fontId="168" fillId="35" borderId="66" applyNumberFormat="0" applyAlignment="0" applyProtection="0"/>
    <xf numFmtId="0" fontId="168" fillId="35" borderId="66" applyNumberFormat="0" applyAlignment="0" applyProtection="0"/>
    <xf numFmtId="0" fontId="45" fillId="3" borderId="38" applyProtection="0">
      <alignment horizontal="center" wrapText="1"/>
      <protection locked="0"/>
    </xf>
    <xf numFmtId="195" fontId="168" fillId="35" borderId="66" applyNumberFormat="0" applyAlignment="0" applyProtection="0"/>
    <xf numFmtId="0" fontId="168" fillId="35" borderId="66" applyNumberFormat="0" applyAlignment="0" applyProtection="0"/>
    <xf numFmtId="0" fontId="168" fillId="35" borderId="66" applyNumberFormat="0" applyAlignment="0" applyProtection="0"/>
    <xf numFmtId="0" fontId="45" fillId="3" borderId="38" applyProtection="0">
      <alignment horizontal="center" wrapText="1"/>
      <protection locked="0"/>
    </xf>
    <xf numFmtId="4" fontId="66" fillId="28" borderId="15" applyNumberFormat="0" applyProtection="0">
      <alignment horizontal="right" vertical="center"/>
    </xf>
    <xf numFmtId="0" fontId="45" fillId="3" borderId="38" applyProtection="0">
      <alignment horizontal="center" wrapText="1"/>
      <protection locked="0"/>
    </xf>
    <xf numFmtId="278" fontId="45" fillId="3" borderId="38" applyProtection="0">
      <alignment horizontal="center" wrapText="1"/>
      <protection locked="0"/>
    </xf>
    <xf numFmtId="195"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278" fontId="45" fillId="3" borderId="38" applyProtection="0">
      <alignment horizontal="center" wrapText="1"/>
      <protection locked="0"/>
    </xf>
    <xf numFmtId="0" fontId="96" fillId="3" borderId="33" applyProtection="0">
      <alignment horizontal="centerContinuous"/>
      <protection locked="0"/>
    </xf>
    <xf numFmtId="4" fontId="104" fillId="90" borderId="26" applyNumberFormat="0" applyProtection="0">
      <alignment horizontal="right" vertical="center"/>
    </xf>
    <xf numFmtId="0" fontId="49" fillId="2" borderId="0"/>
    <xf numFmtId="4" fontId="35" fillId="51" borderId="26" applyNumberFormat="0" applyProtection="0">
      <alignment horizontal="left" vertical="center" indent="1"/>
    </xf>
    <xf numFmtId="0" fontId="4" fillId="11" borderId="41" applyNumberFormat="0" applyProtection="0">
      <alignment horizontal="left" vertical="center" indent="1"/>
    </xf>
    <xf numFmtId="195" fontId="54" fillId="3" borderId="14">
      <alignment horizontal="center" vertical="center"/>
    </xf>
    <xf numFmtId="278" fontId="4" fillId="66" borderId="41" applyNumberFormat="0" applyProtection="0">
      <alignment horizontal="left" vertical="top" indent="1"/>
    </xf>
    <xf numFmtId="195" fontId="45" fillId="3" borderId="38" applyProtection="0">
      <alignment horizontal="center" wrapText="1"/>
      <protection locked="0"/>
    </xf>
    <xf numFmtId="0" fontId="45" fillId="3" borderId="38" applyProtection="0">
      <alignment horizontal="center" wrapText="1"/>
      <protection locked="0"/>
    </xf>
    <xf numFmtId="0" fontId="66" fillId="19" borderId="66" applyNumberFormat="0" applyProtection="0">
      <alignment horizontal="left" vertical="center" indent="1"/>
    </xf>
    <xf numFmtId="4" fontId="261" fillId="2" borderId="66" applyNumberFormat="0" applyProtection="0">
      <alignment horizontal="right" vertical="center"/>
    </xf>
    <xf numFmtId="0" fontId="96" fillId="3" borderId="33" applyProtection="0">
      <alignment horizontal="centerContinuous"/>
      <protection locked="0"/>
    </xf>
    <xf numFmtId="0" fontId="96" fillId="3" borderId="33" applyProtection="0">
      <alignment horizontal="centerContinuous"/>
      <protection locked="0"/>
    </xf>
    <xf numFmtId="0" fontId="4" fillId="0" borderId="0"/>
    <xf numFmtId="0" fontId="45" fillId="3" borderId="38" applyProtection="0">
      <alignment horizontal="center" wrapText="1"/>
      <protection locked="0"/>
    </xf>
    <xf numFmtId="0" fontId="3" fillId="0" borderId="0"/>
    <xf numFmtId="278" fontId="4" fillId="15" borderId="41" applyNumberFormat="0" applyProtection="0">
      <alignment horizontal="left" vertical="center" indent="1"/>
    </xf>
    <xf numFmtId="0" fontId="45" fillId="3" borderId="38" applyProtection="0">
      <alignment horizontal="center" wrapText="1"/>
      <protection locked="0"/>
    </xf>
    <xf numFmtId="0" fontId="45" fillId="3" borderId="38" applyProtection="0">
      <alignment horizontal="center" wrapText="1"/>
      <protection locked="0"/>
    </xf>
    <xf numFmtId="0" fontId="66" fillId="54" borderId="66" applyNumberFormat="0" applyProtection="0">
      <alignment horizontal="left" vertical="center" indent="1"/>
    </xf>
    <xf numFmtId="0" fontId="168" fillId="35" borderId="66" applyNumberFormat="0" applyAlignment="0" applyProtection="0"/>
    <xf numFmtId="278" fontId="4" fillId="11" borderId="41" applyNumberFormat="0" applyProtection="0">
      <alignment horizontal="left" vertical="top" indent="1"/>
    </xf>
    <xf numFmtId="0" fontId="49" fillId="17" borderId="41" applyNumberFormat="0" applyProtection="0">
      <alignment horizontal="left" vertical="top" indent="1"/>
    </xf>
    <xf numFmtId="4" fontId="35" fillId="55" borderId="41" applyNumberFormat="0" applyProtection="0">
      <alignment horizontal="right" vertical="center"/>
    </xf>
    <xf numFmtId="0" fontId="45" fillId="3" borderId="38" applyProtection="0">
      <alignment horizontal="center" wrapText="1"/>
      <protection locked="0"/>
    </xf>
    <xf numFmtId="0" fontId="49" fillId="34" borderId="66" applyNumberFormat="0" applyFont="0" applyAlignment="0" applyProtection="0"/>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 fillId="87" borderId="26" applyNumberFormat="0" applyProtection="0">
      <alignment horizontal="left" vertical="center" indent="1"/>
    </xf>
    <xf numFmtId="0" fontId="100" fillId="57" borderId="41" applyNumberFormat="0" applyProtection="0">
      <alignment horizontal="left" vertical="top" indent="1"/>
    </xf>
    <xf numFmtId="195" fontId="45" fillId="3" borderId="38" applyProtection="0">
      <alignment horizontal="center" wrapText="1"/>
      <protection locked="0"/>
    </xf>
    <xf numFmtId="0" fontId="4" fillId="0" borderId="0"/>
    <xf numFmtId="0" fontId="25" fillId="105" borderId="0" applyNumberFormat="0" applyBorder="0" applyAlignment="0" applyProtection="0"/>
    <xf numFmtId="278" fontId="80" fillId="20" borderId="5" applyNumberFormat="0" applyAlignment="0" applyProtection="0"/>
    <xf numFmtId="0" fontId="4" fillId="0" borderId="0"/>
    <xf numFmtId="0" fontId="49" fillId="17" borderId="41" applyNumberFormat="0" applyProtection="0">
      <alignment horizontal="left" vertical="top" indent="1"/>
    </xf>
    <xf numFmtId="0" fontId="96" fillId="3" borderId="33" applyProtection="0">
      <alignment horizontal="centerContinuous"/>
      <protection locked="0"/>
    </xf>
    <xf numFmtId="0" fontId="4" fillId="0" borderId="0"/>
    <xf numFmtId="0" fontId="96" fillId="3" borderId="33" applyProtection="0">
      <alignment horizontal="centerContinuous"/>
      <protection locked="0"/>
    </xf>
    <xf numFmtId="0" fontId="45" fillId="3" borderId="38" applyProtection="0">
      <alignment horizontal="center" wrapText="1"/>
      <protection locked="0"/>
    </xf>
    <xf numFmtId="278" fontId="168" fillId="35" borderId="5" applyNumberFormat="0" applyAlignment="0" applyProtection="0"/>
    <xf numFmtId="0" fontId="4" fillId="13" borderId="17" applyNumberFormat="0" applyFont="0" applyAlignment="0" applyProtection="0"/>
    <xf numFmtId="278" fontId="96" fillId="3" borderId="33" applyProtection="0">
      <alignment horizontal="centerContinuous"/>
      <protection locked="0"/>
    </xf>
    <xf numFmtId="278" fontId="45" fillId="3" borderId="38" applyProtection="0">
      <alignment horizontal="center" wrapText="1"/>
      <protection locked="0"/>
    </xf>
    <xf numFmtId="0" fontId="96" fillId="3" borderId="33" applyProtection="0">
      <alignment horizontal="centerContinuous"/>
      <protection locked="0"/>
    </xf>
    <xf numFmtId="1" fontId="180" fillId="90" borderId="61" applyNumberFormat="0" applyBorder="0" applyAlignment="0">
      <alignment horizontal="centerContinuous" vertical="center"/>
      <protection locked="0"/>
    </xf>
    <xf numFmtId="0" fontId="96" fillId="3" borderId="33" applyProtection="0">
      <alignment horizontal="centerContinuous"/>
      <protection locked="0"/>
    </xf>
    <xf numFmtId="0" fontId="96" fillId="3" borderId="33" applyProtection="0">
      <alignment horizontal="centerContinuous"/>
      <protection locked="0"/>
    </xf>
    <xf numFmtId="4" fontId="35" fillId="63" borderId="41" applyNumberFormat="0" applyProtection="0">
      <alignment horizontal="right" vertical="center"/>
    </xf>
    <xf numFmtId="0" fontId="4" fillId="0" borderId="0"/>
    <xf numFmtId="0" fontId="49" fillId="2" borderId="0"/>
    <xf numFmtId="4" fontId="35" fillId="42" borderId="41" applyNumberFormat="0" applyProtection="0">
      <alignment horizontal="right" vertical="center"/>
    </xf>
    <xf numFmtId="278" fontId="21" fillId="13" borderId="17" applyNumberFormat="0" applyFont="0" applyAlignment="0" applyProtection="0"/>
    <xf numFmtId="230" fontId="210" fillId="0" borderId="0">
      <protection locked="0"/>
    </xf>
    <xf numFmtId="195" fontId="4" fillId="0" borderId="0"/>
    <xf numFmtId="278" fontId="4" fillId="13" borderId="17" applyNumberFormat="0" applyFont="0" applyAlignment="0" applyProtection="0"/>
    <xf numFmtId="0" fontId="49" fillId="2" borderId="0"/>
    <xf numFmtId="0" fontId="49" fillId="2" borderId="0"/>
    <xf numFmtId="0" fontId="45" fillId="3" borderId="38" applyProtection="0">
      <alignment horizontal="center" wrapText="1"/>
      <protection locked="0"/>
    </xf>
    <xf numFmtId="0" fontId="49" fillId="42" borderId="41" applyNumberFormat="0" applyProtection="0">
      <alignment horizontal="left" vertical="top" indent="1"/>
    </xf>
    <xf numFmtId="4" fontId="267" fillId="67" borderId="41" applyNumberFormat="0" applyProtection="0">
      <alignment horizontal="right" vertical="center"/>
    </xf>
    <xf numFmtId="0" fontId="66" fillId="15" borderId="66" applyNumberFormat="0" applyProtection="0">
      <alignment horizontal="left" vertical="center" indent="1"/>
    </xf>
    <xf numFmtId="278" fontId="168" fillId="35" borderId="5" applyNumberForma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4" fillId="0" borderId="0"/>
    <xf numFmtId="0" fontId="4" fillId="42" borderId="41" applyNumberFormat="0" applyProtection="0">
      <alignment horizontal="left" vertical="top" indent="1"/>
    </xf>
    <xf numFmtId="0" fontId="45" fillId="3" borderId="38" applyProtection="0">
      <alignment horizontal="center" wrapText="1"/>
      <protection locked="0"/>
    </xf>
    <xf numFmtId="278" fontId="49" fillId="42" borderId="41" applyNumberFormat="0" applyProtection="0">
      <alignment horizontal="left" vertical="top" indent="1"/>
    </xf>
    <xf numFmtId="195" fontId="56" fillId="39" borderId="14">
      <alignment horizontal="center" vertical="center"/>
    </xf>
    <xf numFmtId="278" fontId="89" fillId="3" borderId="14"/>
    <xf numFmtId="4" fontId="66" fillId="28" borderId="15" applyNumberFormat="0" applyProtection="0">
      <alignment horizontal="right" vertical="center"/>
    </xf>
    <xf numFmtId="0" fontId="49" fillId="17" borderId="41" applyNumberFormat="0" applyProtection="0">
      <alignment horizontal="left" vertical="top" indent="1"/>
    </xf>
    <xf numFmtId="0" fontId="96" fillId="3" borderId="33" applyProtection="0">
      <alignment horizontal="centerContinuous"/>
      <protection locked="0"/>
    </xf>
    <xf numFmtId="0" fontId="96" fillId="3" borderId="33" applyProtection="0">
      <alignment horizontal="centerContinuous"/>
      <protection locked="0"/>
    </xf>
    <xf numFmtId="0" fontId="25" fillId="82" borderId="0" applyNumberFormat="0" applyBorder="0" applyAlignment="0" applyProtection="0"/>
    <xf numFmtId="4" fontId="35" fillId="88" borderId="26" applyNumberFormat="0" applyProtection="0">
      <alignment horizontal="left" vertical="center" indent="1"/>
    </xf>
    <xf numFmtId="278" fontId="66" fillId="42" borderId="66" applyNumberFormat="0" applyProtection="0">
      <alignment horizontal="left" vertical="center" indent="1"/>
    </xf>
    <xf numFmtId="278" fontId="66" fillId="15" borderId="66" applyNumberFormat="0" applyProtection="0">
      <alignment horizontal="left" vertical="center" indent="1"/>
    </xf>
    <xf numFmtId="4" fontId="66" fillId="42" borderId="15" applyNumberFormat="0" applyProtection="0">
      <alignment horizontal="left" vertical="center" indent="1"/>
    </xf>
    <xf numFmtId="0" fontId="45" fillId="3" borderId="38" applyProtection="0">
      <alignment horizontal="center" wrapText="1"/>
      <protection locked="0"/>
    </xf>
    <xf numFmtId="0" fontId="45" fillId="3" borderId="38" applyProtection="0">
      <alignment horizontal="center" wrapText="1"/>
      <protection locked="0"/>
    </xf>
    <xf numFmtId="278" fontId="49" fillId="17" borderId="41" applyNumberFormat="0" applyProtection="0">
      <alignment horizontal="left" vertical="top" indent="1"/>
    </xf>
    <xf numFmtId="0" fontId="96" fillId="3" borderId="33" applyProtection="0">
      <alignment horizontal="centerContinuous"/>
      <protection locked="0"/>
    </xf>
    <xf numFmtId="195" fontId="96" fillId="3" borderId="33" applyProtection="0">
      <alignment horizontal="centerContinuous"/>
      <protection locked="0"/>
    </xf>
    <xf numFmtId="4" fontId="66" fillId="64" borderId="15" applyNumberFormat="0" applyProtection="0">
      <alignment horizontal="left" vertical="center" indent="1"/>
    </xf>
    <xf numFmtId="278" fontId="168" fillId="35" borderId="5" applyNumberFormat="0" applyAlignment="0" applyProtection="0"/>
    <xf numFmtId="0" fontId="80" fillId="20" borderId="5"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187" fontId="36" fillId="38" borderId="9">
      <protection hidden="1"/>
    </xf>
    <xf numFmtId="278" fontId="49" fillId="42" borderId="41" applyNumberFormat="0" applyProtection="0">
      <alignment horizontal="left" vertical="top" indent="1"/>
    </xf>
    <xf numFmtId="195" fontId="54" fillId="3" borderId="14">
      <alignment horizontal="center" vertical="center"/>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278" fontId="45" fillId="3" borderId="38" applyProtection="0">
      <alignment horizontal="center" wrapText="1"/>
      <protection locked="0"/>
    </xf>
    <xf numFmtId="0" fontId="4" fillId="0" borderId="0"/>
    <xf numFmtId="0" fontId="96" fillId="3" borderId="33" applyProtection="0">
      <alignment horizontal="centerContinuous"/>
      <protection locked="0"/>
    </xf>
    <xf numFmtId="278" fontId="53" fillId="0" borderId="58" applyNumberFormat="0" applyFill="0" applyAlignment="0" applyProtection="0"/>
    <xf numFmtId="0" fontId="31" fillId="20" borderId="5" applyNumberFormat="0" applyAlignment="0" applyProtection="0"/>
    <xf numFmtId="0" fontId="3" fillId="0" borderId="0"/>
    <xf numFmtId="4" fontId="27" fillId="17" borderId="15" applyNumberFormat="0" applyProtection="0">
      <alignment horizontal="left" vertical="center" indent="1"/>
    </xf>
    <xf numFmtId="0" fontId="4" fillId="0" borderId="0"/>
    <xf numFmtId="4" fontId="66" fillId="18" borderId="66" applyNumberFormat="0" applyProtection="0">
      <alignment horizontal="right" vertical="center"/>
    </xf>
    <xf numFmtId="278" fontId="4" fillId="15" borderId="41" applyNumberFormat="0" applyProtection="0">
      <alignment horizontal="left" vertical="top" indent="1"/>
    </xf>
    <xf numFmtId="0" fontId="96" fillId="3" borderId="33" applyProtection="0">
      <alignment horizontal="centerContinuous"/>
      <protection locked="0"/>
    </xf>
    <xf numFmtId="0" fontId="96" fillId="3" borderId="33" applyProtection="0">
      <alignment horizontal="centerContinuous"/>
      <protection locked="0"/>
    </xf>
    <xf numFmtId="278" fontId="49" fillId="42" borderId="41" applyNumberFormat="0" applyProtection="0">
      <alignment horizontal="left" vertical="top" indent="1"/>
    </xf>
    <xf numFmtId="0" fontId="49" fillId="11" borderId="41" applyNumberFormat="0" applyProtection="0">
      <alignment horizontal="left" vertical="top" indent="1"/>
    </xf>
    <xf numFmtId="278" fontId="49" fillId="17" borderId="41" applyNumberFormat="0" applyProtection="0">
      <alignment horizontal="left" vertical="top" indent="1"/>
    </xf>
    <xf numFmtId="0" fontId="55" fillId="38" borderId="14">
      <alignment horizontal="center"/>
    </xf>
    <xf numFmtId="0" fontId="49" fillId="15" borderId="41" applyNumberFormat="0" applyProtection="0">
      <alignment horizontal="left" vertical="top" indent="1"/>
    </xf>
    <xf numFmtId="0" fontId="45" fillId="3" borderId="38" applyProtection="0">
      <alignment horizontal="center" wrapText="1"/>
      <protection locked="0"/>
    </xf>
    <xf numFmtId="278" fontId="260" fillId="113" borderId="66" applyNumberFormat="0" applyAlignment="0" applyProtection="0"/>
    <xf numFmtId="0" fontId="4" fillId="0" borderId="0"/>
    <xf numFmtId="0" fontId="49" fillId="2" borderId="0"/>
    <xf numFmtId="278" fontId="49" fillId="34" borderId="66" applyNumberFormat="0" applyFont="0" applyAlignment="0" applyProtection="0"/>
    <xf numFmtId="0" fontId="96" fillId="3" borderId="33" applyProtection="0">
      <alignment horizontal="centerContinuous"/>
      <protection locked="0"/>
    </xf>
    <xf numFmtId="0" fontId="4" fillId="0" borderId="0"/>
    <xf numFmtId="0" fontId="96" fillId="3" borderId="33" applyProtection="0">
      <alignment horizontal="centerContinuous"/>
      <protection locked="0"/>
    </xf>
    <xf numFmtId="0" fontId="168" fillId="35" borderId="66" applyNumberFormat="0" applyAlignment="0" applyProtection="0"/>
    <xf numFmtId="278" fontId="4" fillId="3" borderId="26" applyNumberFormat="0" applyProtection="0">
      <alignment horizontal="left" vertical="center" indent="1"/>
    </xf>
    <xf numFmtId="278" fontId="351" fillId="0" borderId="0"/>
    <xf numFmtId="278" fontId="45" fillId="3" borderId="38" applyProtection="0">
      <alignment horizontal="center" wrapText="1"/>
      <protection locked="0"/>
    </xf>
    <xf numFmtId="0" fontId="66" fillId="42" borderId="66" applyNumberFormat="0" applyProtection="0">
      <alignment horizontal="left" vertical="center" indent="1"/>
    </xf>
    <xf numFmtId="0" fontId="4" fillId="66" borderId="41" applyNumberFormat="0" applyProtection="0">
      <alignment horizontal="left" vertical="top" indent="1"/>
    </xf>
    <xf numFmtId="278" fontId="168" fillId="35" borderId="5"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278" fontId="168" fillId="35" borderId="5" applyNumberFormat="0" applyAlignment="0" applyProtection="0"/>
    <xf numFmtId="0" fontId="49" fillId="2" borderId="0"/>
    <xf numFmtId="0" fontId="51" fillId="0" borderId="0"/>
    <xf numFmtId="0" fontId="45" fillId="3" borderId="38" applyProtection="0">
      <alignment horizontal="center" wrapText="1"/>
      <protection locked="0"/>
    </xf>
    <xf numFmtId="0" fontId="45" fillId="3" borderId="38" applyProtection="0">
      <alignment horizontal="center" wrapText="1"/>
      <protection locked="0"/>
    </xf>
    <xf numFmtId="278" fontId="96" fillId="3" borderId="33" applyProtection="0">
      <alignment horizontal="centerContinuous"/>
      <protection locked="0"/>
    </xf>
    <xf numFmtId="0" fontId="3" fillId="0" borderId="0"/>
    <xf numFmtId="4" fontId="35" fillId="72" borderId="26" applyNumberFormat="0" applyProtection="0">
      <alignment horizontal="right" vertical="center"/>
    </xf>
    <xf numFmtId="0" fontId="45" fillId="3" borderId="38" applyProtection="0">
      <alignment horizontal="center" wrapText="1"/>
      <protection locked="0"/>
    </xf>
    <xf numFmtId="4" fontId="5" fillId="90" borderId="26" applyNumberFormat="0" applyProtection="0">
      <alignment horizontal="left" vertical="center" indent="1"/>
    </xf>
    <xf numFmtId="278" fontId="35" fillId="61" borderId="41" applyNumberFormat="0" applyProtection="0">
      <alignment horizontal="left" vertical="top" indent="1"/>
    </xf>
    <xf numFmtId="278" fontId="164" fillId="73" borderId="5" applyNumberFormat="0" applyAlignment="0" applyProtection="0"/>
    <xf numFmtId="0" fontId="3" fillId="0" borderId="0"/>
    <xf numFmtId="4" fontId="35" fillId="11" borderId="41" applyNumberFormat="0" applyProtection="0">
      <alignment horizontal="left" vertical="center" indent="1"/>
    </xf>
    <xf numFmtId="0" fontId="45" fillId="3" borderId="38" applyProtection="0">
      <alignment horizontal="center" wrapText="1"/>
      <protection locked="0"/>
    </xf>
    <xf numFmtId="0" fontId="49" fillId="34" borderId="66" applyNumberFormat="0" applyFont="0" applyAlignment="0" applyProtection="0"/>
    <xf numFmtId="278" fontId="55" fillId="38" borderId="14">
      <alignment horizontal="center"/>
    </xf>
    <xf numFmtId="0" fontId="96" fillId="3" borderId="33" applyProtection="0">
      <alignment horizontal="centerContinuous"/>
      <protection locked="0"/>
    </xf>
    <xf numFmtId="4" fontId="66" fillId="36" borderId="66" applyNumberFormat="0" applyProtection="0">
      <alignment horizontal="right" vertical="center"/>
    </xf>
    <xf numFmtId="4" fontId="173" fillId="122" borderId="41" applyNumberFormat="0" applyProtection="0">
      <alignment horizontal="right" vertical="center"/>
    </xf>
    <xf numFmtId="0" fontId="4" fillId="13" borderId="17" applyNumberFormat="0" applyFont="0" applyAlignment="0" applyProtection="0"/>
    <xf numFmtId="0" fontId="4" fillId="11" borderId="41" applyNumberFormat="0" applyProtection="0">
      <alignment horizontal="left" vertical="center" indent="1"/>
    </xf>
    <xf numFmtId="0" fontId="4" fillId="0" borderId="0"/>
    <xf numFmtId="4" fontId="100" fillId="57" borderId="41" applyNumberFormat="0" applyProtection="0">
      <alignment horizontal="left" vertical="center" indent="1"/>
    </xf>
    <xf numFmtId="0" fontId="96" fillId="3" borderId="33" applyProtection="0">
      <alignment horizontal="centerContinuous"/>
      <protection locked="0"/>
    </xf>
    <xf numFmtId="0" fontId="96" fillId="3" borderId="33" applyProtection="0">
      <alignment horizontal="centerContinuous"/>
      <protection locked="0"/>
    </xf>
    <xf numFmtId="0" fontId="312" fillId="20" borderId="5" applyNumberFormat="0" applyAlignment="0" applyProtection="0"/>
    <xf numFmtId="0" fontId="96" fillId="3" borderId="33" applyProtection="0">
      <alignment horizontal="centerContinuous"/>
      <protection locked="0"/>
    </xf>
    <xf numFmtId="4" fontId="264" fillId="68" borderId="15" applyNumberFormat="0" applyProtection="0">
      <alignment horizontal="left" vertical="center" indent="1"/>
    </xf>
    <xf numFmtId="0" fontId="4" fillId="66" borderId="41" applyNumberFormat="0" applyProtection="0">
      <alignment horizontal="left" vertical="center" indent="1"/>
    </xf>
    <xf numFmtId="278" fontId="4" fillId="15" borderId="41" applyNumberFormat="0" applyProtection="0">
      <alignment horizontal="left" vertical="center" indent="1"/>
    </xf>
    <xf numFmtId="4" fontId="102" fillId="66" borderId="41" applyNumberFormat="0" applyProtection="0">
      <alignment horizontal="left" vertical="center" indent="1"/>
    </xf>
    <xf numFmtId="4" fontId="66" fillId="57" borderId="66" applyNumberFormat="0" applyProtection="0">
      <alignment vertical="center"/>
    </xf>
    <xf numFmtId="0" fontId="66" fillId="19" borderId="66" applyNumberFormat="0" applyProtection="0">
      <alignment horizontal="left" vertical="center" indent="1"/>
    </xf>
    <xf numFmtId="0" fontId="226" fillId="0" borderId="15"/>
    <xf numFmtId="0" fontId="66" fillId="42" borderId="66" applyNumberFormat="0" applyProtection="0">
      <alignment horizontal="left" vertical="center" indent="1"/>
    </xf>
    <xf numFmtId="0" fontId="4" fillId="42" borderId="41" applyNumberFormat="0" applyProtection="0">
      <alignment horizontal="left" vertical="top" indent="1"/>
    </xf>
    <xf numFmtId="0" fontId="168" fillId="35" borderId="66" applyNumberFormat="0" applyAlignment="0" applyProtection="0"/>
    <xf numFmtId="0" fontId="81" fillId="19" borderId="26" applyNumberFormat="0" applyAlignment="0" applyProtection="0"/>
    <xf numFmtId="0" fontId="4" fillId="13" borderId="17" applyNumberFormat="0" applyFont="0" applyAlignment="0" applyProtection="0"/>
    <xf numFmtId="0" fontId="49" fillId="34" borderId="66" applyNumberFormat="0" applyFont="0" applyAlignment="0" applyProtection="0"/>
    <xf numFmtId="0" fontId="4" fillId="42" borderId="41" applyNumberFormat="0" applyProtection="0">
      <alignment horizontal="left" vertical="top" indent="1"/>
    </xf>
    <xf numFmtId="0" fontId="96" fillId="3" borderId="33" applyProtection="0">
      <alignment horizontal="centerContinuous"/>
      <protection locked="0"/>
    </xf>
    <xf numFmtId="0" fontId="96" fillId="3" borderId="33" applyProtection="0">
      <alignment horizontal="centerContinuous"/>
      <protection locked="0"/>
    </xf>
    <xf numFmtId="0" fontId="49" fillId="42" borderId="41" applyNumberFormat="0" applyProtection="0">
      <alignment horizontal="left" vertical="top" indent="1"/>
    </xf>
    <xf numFmtId="0" fontId="103" fillId="17" borderId="43" applyBorder="0"/>
    <xf numFmtId="0" fontId="25" fillId="106" borderId="0" applyNumberFormat="0" applyBorder="0" applyAlignment="0" applyProtection="0"/>
    <xf numFmtId="278" fontId="86" fillId="2" borderId="5">
      <alignment horizontal="center" vertical="center"/>
      <protection locked="0"/>
    </xf>
    <xf numFmtId="0" fontId="4" fillId="87" borderId="26" applyNumberFormat="0" applyProtection="0">
      <alignment horizontal="left" vertical="center" indent="1"/>
    </xf>
    <xf numFmtId="4" fontId="35" fillId="60" borderId="26" applyNumberFormat="0" applyProtection="0">
      <alignment horizontal="left" vertical="center" indent="1"/>
    </xf>
    <xf numFmtId="195" fontId="96" fillId="3" borderId="33" applyProtection="0">
      <alignment horizontal="centerContinuous"/>
      <protection locked="0"/>
    </xf>
    <xf numFmtId="0" fontId="45" fillId="3" borderId="38" applyProtection="0">
      <alignment horizontal="center" wrapText="1"/>
      <protection locked="0"/>
    </xf>
    <xf numFmtId="278" fontId="4" fillId="34" borderId="17" applyNumberFormat="0" applyFont="0" applyAlignment="0" applyProtection="0"/>
    <xf numFmtId="278" fontId="58" fillId="48" borderId="18">
      <alignment horizontal="center" vertical="center"/>
    </xf>
    <xf numFmtId="4" fontId="66" fillId="0" borderId="66" applyNumberFormat="0" applyProtection="0">
      <alignment horizontal="left" vertical="center" indent="1"/>
    </xf>
    <xf numFmtId="278" fontId="27" fillId="13" borderId="17" applyNumberFormat="0" applyFont="0" applyAlignment="0" applyProtection="0"/>
    <xf numFmtId="0" fontId="4" fillId="0" borderId="0"/>
    <xf numFmtId="0" fontId="81" fillId="19" borderId="26" applyNumberFormat="0" applyAlignment="0" applyProtection="0"/>
    <xf numFmtId="4" fontId="66" fillId="55" borderId="66" applyNumberFormat="0" applyProtection="0">
      <alignment horizontal="right" vertical="center"/>
    </xf>
    <xf numFmtId="0" fontId="96" fillId="3" borderId="33" applyProtection="0">
      <alignment horizontal="centerContinuous"/>
      <protection locked="0"/>
    </xf>
    <xf numFmtId="0" fontId="45" fillId="3" borderId="38" applyProtection="0">
      <alignment horizontal="center" wrapText="1"/>
      <protection locked="0"/>
    </xf>
    <xf numFmtId="0" fontId="168" fillId="35" borderId="5" applyNumberFormat="0" applyAlignment="0" applyProtection="0"/>
    <xf numFmtId="0" fontId="96" fillId="3" borderId="33" applyProtection="0">
      <alignment horizontal="centerContinuous"/>
      <protection locked="0"/>
    </xf>
    <xf numFmtId="0" fontId="96" fillId="3" borderId="33" applyProtection="0">
      <alignment horizontal="centerContinuous"/>
      <protection locked="0"/>
    </xf>
    <xf numFmtId="278" fontId="4" fillId="34" borderId="17" applyNumberFormat="0" applyFont="0" applyAlignment="0" applyProtection="0"/>
    <xf numFmtId="0" fontId="168" fillId="35" borderId="5" applyNumberFormat="0" applyAlignment="0" applyProtection="0"/>
    <xf numFmtId="278" fontId="96" fillId="3" borderId="33" applyProtection="0">
      <alignment horizontal="centerContinuous"/>
      <protection locked="0"/>
    </xf>
    <xf numFmtId="4" fontId="5" fillId="88" borderId="26" applyNumberFormat="0" applyProtection="0">
      <alignment horizontal="left" vertical="center" indent="1"/>
    </xf>
    <xf numFmtId="278" fontId="49" fillId="11" borderId="41" applyNumberFormat="0" applyProtection="0">
      <alignment horizontal="left" vertical="top" indent="1"/>
    </xf>
    <xf numFmtId="0" fontId="49" fillId="34" borderId="66" applyNumberFormat="0" applyFont="0" applyAlignment="0" applyProtection="0"/>
    <xf numFmtId="278" fontId="168" fillId="35" borderId="66" applyNumberFormat="0" applyAlignment="0" applyProtection="0"/>
    <xf numFmtId="0" fontId="45" fillId="3" borderId="38" applyProtection="0">
      <alignment horizontal="center" wrapText="1"/>
      <protection locked="0"/>
    </xf>
    <xf numFmtId="0" fontId="37" fillId="19" borderId="5" applyNumberForma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278" fontId="260" fillId="113" borderId="66" applyNumberFormat="0" applyAlignment="0" applyProtection="0"/>
    <xf numFmtId="278" fontId="4" fillId="11" borderId="41" applyNumberFormat="0" applyProtection="0">
      <alignment horizontal="left" vertical="top" indent="1"/>
    </xf>
    <xf numFmtId="0" fontId="168" fillId="35" borderId="66" applyNumberFormat="0" applyAlignment="0" applyProtection="0"/>
    <xf numFmtId="278" fontId="49" fillId="34" borderId="66" applyNumberFormat="0" applyFont="0" applyAlignment="0" applyProtection="0"/>
    <xf numFmtId="0" fontId="96" fillId="3" borderId="33" applyProtection="0">
      <alignment horizontal="centerContinuous"/>
      <protection locked="0"/>
    </xf>
    <xf numFmtId="0" fontId="96" fillId="3" borderId="33" applyProtection="0">
      <alignment horizontal="centerContinuous"/>
      <protection locked="0"/>
    </xf>
    <xf numFmtId="230" fontId="210" fillId="0" borderId="0">
      <protection locked="0"/>
    </xf>
    <xf numFmtId="278" fontId="49" fillId="11" borderId="41" applyNumberFormat="0" applyProtection="0">
      <alignment horizontal="left" vertical="top" indent="1"/>
    </xf>
    <xf numFmtId="0" fontId="168" fillId="35" borderId="5" applyNumberFormat="0" applyAlignment="0" applyProtection="0"/>
    <xf numFmtId="0" fontId="4" fillId="67" borderId="41" applyNumberFormat="0" applyProtection="0">
      <alignment horizontal="left" vertical="center" indent="1"/>
    </xf>
    <xf numFmtId="4" fontId="66" fillId="11" borderId="15" applyNumberFormat="0" applyProtection="0">
      <alignment horizontal="left" vertical="center" indent="1"/>
    </xf>
    <xf numFmtId="278" fontId="4" fillId="17" borderId="41" applyNumberFormat="0" applyProtection="0">
      <alignment horizontal="left" vertical="center" indent="1"/>
    </xf>
    <xf numFmtId="0" fontId="45" fillId="3" borderId="38" applyProtection="0">
      <alignment horizontal="center" wrapText="1"/>
      <protection locked="0"/>
    </xf>
    <xf numFmtId="4" fontId="66" fillId="57" borderId="66" applyNumberFormat="0" applyProtection="0">
      <alignment vertical="center"/>
    </xf>
    <xf numFmtId="278" fontId="168" fillId="35" borderId="5" applyNumberFormat="0" applyAlignment="0" applyProtection="0"/>
    <xf numFmtId="0" fontId="164" fillId="125" borderId="5" applyNumberFormat="0" applyAlignment="0" applyProtection="0"/>
    <xf numFmtId="0" fontId="45" fillId="3" borderId="38" applyProtection="0">
      <alignment horizontal="center" wrapText="1"/>
      <protection locked="0"/>
    </xf>
    <xf numFmtId="4" fontId="35" fillId="119" borderId="26" applyNumberFormat="0" applyProtection="0">
      <alignment horizontal="right" vertical="center"/>
    </xf>
    <xf numFmtId="4" fontId="265" fillId="14" borderId="66" applyNumberFormat="0" applyProtection="0">
      <alignment horizontal="right" vertical="center"/>
    </xf>
    <xf numFmtId="0" fontId="4" fillId="118" borderId="26" applyNumberFormat="0" applyProtection="0">
      <alignment horizontal="left" vertical="center" indent="1"/>
    </xf>
    <xf numFmtId="230" fontId="210" fillId="0" borderId="0">
      <protection locked="0"/>
    </xf>
    <xf numFmtId="278" fontId="4" fillId="15" borderId="41" applyNumberFormat="0" applyProtection="0">
      <alignment horizontal="left" vertical="top" indent="1"/>
    </xf>
    <xf numFmtId="4" fontId="271" fillId="67" borderId="41" applyNumberFormat="0" applyProtection="0">
      <alignment horizontal="right" vertical="center"/>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 fillId="0" borderId="0"/>
    <xf numFmtId="0" fontId="4" fillId="0" borderId="0"/>
    <xf numFmtId="4" fontId="35" fillId="51" borderId="26" applyNumberFormat="0" applyProtection="0">
      <alignment horizontal="left" vertical="center" indent="1"/>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168" fillId="35" borderId="5" applyNumberFormat="0" applyAlignment="0" applyProtection="0"/>
    <xf numFmtId="4" fontId="66" fillId="0" borderId="66" applyNumberFormat="0" applyProtection="0">
      <alignment horizontal="right" vertical="center"/>
    </xf>
    <xf numFmtId="0" fontId="96" fillId="3" borderId="33" applyProtection="0">
      <alignment horizontal="centerContinuous"/>
      <protection locked="0"/>
    </xf>
    <xf numFmtId="0" fontId="3" fillId="0" borderId="0"/>
    <xf numFmtId="0" fontId="45" fillId="3" borderId="38" applyProtection="0">
      <alignment horizontal="center" wrapText="1"/>
      <protection locked="0"/>
    </xf>
    <xf numFmtId="278" fontId="49" fillId="15" borderId="41" applyNumberFormat="0" applyProtection="0">
      <alignment horizontal="left" vertical="top" indent="1"/>
    </xf>
    <xf numFmtId="278" fontId="31" fillId="20" borderId="5" applyNumberFormat="0" applyAlignment="0" applyProtection="0"/>
    <xf numFmtId="188" fontId="36" fillId="39" borderId="9">
      <alignment horizontal="right"/>
      <protection hidden="1"/>
    </xf>
    <xf numFmtId="0" fontId="45" fillId="3" borderId="38" applyProtection="0">
      <alignment horizontal="center" wrapText="1"/>
      <protection locked="0"/>
    </xf>
    <xf numFmtId="0" fontId="58" fillId="48" borderId="18">
      <alignment horizontal="center" vertical="center"/>
    </xf>
    <xf numFmtId="0" fontId="4" fillId="17" borderId="41" applyNumberFormat="0" applyProtection="0">
      <alignment horizontal="left" vertical="center" indent="1"/>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 fillId="13" borderId="17" applyNumberFormat="0" applyFont="0" applyAlignment="0" applyProtection="0"/>
    <xf numFmtId="0" fontId="168" fillId="35" borderId="5"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4" fontId="35" fillId="11" borderId="41" applyNumberFormat="0" applyProtection="0">
      <alignment horizontal="left" vertical="center" indent="1"/>
    </xf>
    <xf numFmtId="4" fontId="173" fillId="67" borderId="41" applyNumberFormat="0" applyProtection="0">
      <alignment vertical="center"/>
    </xf>
    <xf numFmtId="195" fontId="66" fillId="19" borderId="66" applyNumberFormat="0" applyProtection="0">
      <alignment horizontal="left" vertical="center" indent="1"/>
    </xf>
    <xf numFmtId="0" fontId="4" fillId="0" borderId="0"/>
    <xf numFmtId="0" fontId="96" fillId="3" borderId="33" applyProtection="0">
      <alignment horizontal="centerContinuous"/>
      <protection locked="0"/>
    </xf>
    <xf numFmtId="0" fontId="4" fillId="15" borderId="41" applyNumberFormat="0" applyProtection="0">
      <alignment horizontal="left" vertical="center" indent="1"/>
    </xf>
    <xf numFmtId="0" fontId="4" fillId="11" borderId="41" applyNumberFormat="0" applyProtection="0">
      <alignment horizontal="left" vertical="center" indent="1"/>
    </xf>
    <xf numFmtId="0" fontId="45" fillId="3" borderId="38" applyProtection="0">
      <alignment horizontal="center" wrapText="1"/>
      <protection locked="0"/>
    </xf>
    <xf numFmtId="0" fontId="45" fillId="3" borderId="38" applyProtection="0">
      <alignment horizontal="center" wrapText="1"/>
      <protection locked="0"/>
    </xf>
    <xf numFmtId="0" fontId="4" fillId="13" borderId="17" applyNumberFormat="0" applyFont="0" applyAlignment="0" applyProtection="0"/>
    <xf numFmtId="0" fontId="4" fillId="13" borderId="17" applyNumberFormat="0" applyFont="0" applyAlignment="0" applyProtection="0"/>
    <xf numFmtId="4" fontId="66" fillId="18" borderId="66" applyNumberFormat="0" applyProtection="0">
      <alignment horizontal="right" vertical="center"/>
    </xf>
    <xf numFmtId="0" fontId="45" fillId="3" borderId="38" applyProtection="0">
      <alignment horizontal="center" wrapText="1"/>
      <protection locked="0"/>
    </xf>
    <xf numFmtId="0" fontId="96" fillId="3" borderId="33" applyProtection="0">
      <alignment horizontal="centerContinuous"/>
      <protection locked="0"/>
    </xf>
    <xf numFmtId="278" fontId="45" fillId="3" borderId="38" applyProtection="0">
      <alignment horizontal="center" wrapText="1"/>
      <protection locked="0"/>
    </xf>
    <xf numFmtId="0" fontId="45" fillId="3" borderId="38" applyProtection="0">
      <alignment horizontal="center" wrapText="1"/>
      <protection locked="0"/>
    </xf>
    <xf numFmtId="0" fontId="4" fillId="61" borderId="41" applyNumberFormat="0" applyProtection="0">
      <alignment horizontal="left" vertical="center" indent="1"/>
    </xf>
    <xf numFmtId="0" fontId="96" fillId="3" borderId="33" applyProtection="0">
      <alignment horizontal="centerContinuous"/>
      <protection locked="0"/>
    </xf>
    <xf numFmtId="278" fontId="4" fillId="65" borderId="41" applyNumberFormat="0" applyProtection="0">
      <alignment horizontal="left" vertical="top" indent="1"/>
    </xf>
    <xf numFmtId="4" fontId="66" fillId="18" borderId="66" applyNumberFormat="0" applyProtection="0">
      <alignment horizontal="right" vertical="center"/>
    </xf>
    <xf numFmtId="0" fontId="54" fillId="3" borderId="14">
      <alignment horizontal="center" vertical="center"/>
    </xf>
    <xf numFmtId="0" fontId="96" fillId="3" borderId="33" applyProtection="0">
      <alignment horizontal="centerContinuous"/>
      <protection locked="0"/>
    </xf>
    <xf numFmtId="0" fontId="3" fillId="0" borderId="0"/>
    <xf numFmtId="0" fontId="25" fillId="80" borderId="0" applyNumberFormat="0" applyBorder="0" applyAlignment="0" applyProtection="0"/>
    <xf numFmtId="0" fontId="25" fillId="82" borderId="0" applyNumberFormat="0" applyBorder="0" applyAlignment="0" applyProtection="0"/>
    <xf numFmtId="0" fontId="25" fillId="103" borderId="0" applyNumberFormat="0" applyBorder="0" applyAlignment="0" applyProtection="0"/>
    <xf numFmtId="0" fontId="25" fillId="104" borderId="0" applyNumberFormat="0" applyBorder="0" applyAlignment="0" applyProtection="0"/>
    <xf numFmtId="278" fontId="49" fillId="34" borderId="66" applyNumberFormat="0" applyFont="0" applyAlignment="0" applyProtection="0"/>
    <xf numFmtId="0" fontId="89" fillId="3" borderId="14"/>
    <xf numFmtId="4" fontId="66" fillId="0" borderId="66" applyNumberFormat="0" applyProtection="0">
      <alignment horizontal="left" vertical="center" indent="1"/>
    </xf>
    <xf numFmtId="0" fontId="45" fillId="3" borderId="38" applyProtection="0">
      <alignment horizontal="center" wrapText="1"/>
      <protection locked="0"/>
    </xf>
    <xf numFmtId="0" fontId="25" fillId="103" borderId="0" applyNumberFormat="0" applyBorder="0" applyAlignment="0" applyProtection="0"/>
    <xf numFmtId="0" fontId="96" fillId="3" borderId="33" applyProtection="0">
      <alignment horizontal="centerContinuous"/>
      <protection locked="0"/>
    </xf>
    <xf numFmtId="0" fontId="96" fillId="3" borderId="33" applyProtection="0">
      <alignment horizontal="centerContinuous"/>
      <protection locked="0"/>
    </xf>
    <xf numFmtId="0" fontId="168" fillId="35" borderId="66" applyNumberFormat="0" applyAlignment="0" applyProtection="0"/>
    <xf numFmtId="0" fontId="45" fillId="3" borderId="38" applyProtection="0">
      <alignment horizontal="center" wrapText="1"/>
      <protection locked="0"/>
    </xf>
    <xf numFmtId="278" fontId="96" fillId="3" borderId="33" applyProtection="0">
      <alignment horizontal="centerContinuous"/>
      <protection locked="0"/>
    </xf>
    <xf numFmtId="4" fontId="66" fillId="60" borderId="66" applyNumberFormat="0" applyProtection="0">
      <alignment horizontal="left" vertical="center" indent="1"/>
    </xf>
    <xf numFmtId="0" fontId="96" fillId="3" borderId="33" applyProtection="0">
      <alignment horizontal="centerContinuous"/>
      <protection locked="0"/>
    </xf>
    <xf numFmtId="0" fontId="45" fillId="3" borderId="38" applyProtection="0">
      <alignment horizontal="center" wrapText="1"/>
      <protection locked="0"/>
    </xf>
    <xf numFmtId="4" fontId="66" fillId="57" borderId="66" applyNumberFormat="0" applyProtection="0">
      <alignment vertical="center"/>
    </xf>
    <xf numFmtId="4" fontId="267" fillId="67" borderId="41" applyNumberFormat="0" applyProtection="0">
      <alignment horizontal="right" vertical="center"/>
    </xf>
    <xf numFmtId="0" fontId="96" fillId="3" borderId="33" applyProtection="0">
      <alignment horizontal="centerContinuous"/>
      <protection locked="0"/>
    </xf>
    <xf numFmtId="4" fontId="100" fillId="57" borderId="41" applyNumberFormat="0" applyProtection="0">
      <alignment horizontal="left" vertical="center" indent="1"/>
    </xf>
    <xf numFmtId="0" fontId="4" fillId="15" borderId="41" applyNumberFormat="0" applyProtection="0">
      <alignment horizontal="left" vertical="center" indent="1"/>
    </xf>
    <xf numFmtId="0" fontId="4" fillId="17" borderId="41" applyNumberFormat="0" applyProtection="0">
      <alignment horizontal="left" vertical="center" indent="1"/>
    </xf>
    <xf numFmtId="0" fontId="96" fillId="3" borderId="33" applyProtection="0">
      <alignment horizontal="centerContinuous"/>
      <protection locked="0"/>
    </xf>
    <xf numFmtId="0" fontId="96" fillId="3" borderId="33" applyProtection="0">
      <alignment horizontal="centerContinuous"/>
      <protection locked="0"/>
    </xf>
    <xf numFmtId="4" fontId="173" fillId="67" borderId="41" applyNumberFormat="0" applyProtection="0">
      <alignment vertical="center"/>
    </xf>
    <xf numFmtId="278" fontId="4" fillId="34" borderId="17" applyNumberFormat="0" applyFont="0" applyAlignment="0" applyProtection="0"/>
    <xf numFmtId="0" fontId="96" fillId="3" borderId="33" applyProtection="0">
      <alignment horizontal="centerContinuous"/>
      <protection locked="0"/>
    </xf>
    <xf numFmtId="4" fontId="35" fillId="13" borderId="41" applyNumberFormat="0" applyProtection="0">
      <alignment vertical="center"/>
    </xf>
    <xf numFmtId="278" fontId="49" fillId="15" borderId="41" applyNumberFormat="0" applyProtection="0">
      <alignment horizontal="left" vertical="top" indent="1"/>
    </xf>
    <xf numFmtId="189" fontId="36" fillId="39" borderId="9">
      <alignment horizontal="right"/>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9" fillId="15" borderId="41" applyNumberFormat="0" applyProtection="0">
      <alignment horizontal="left" vertical="top" indent="1"/>
    </xf>
    <xf numFmtId="0" fontId="4" fillId="13" borderId="17" applyNumberFormat="0" applyFont="0" applyAlignment="0" applyProtection="0"/>
    <xf numFmtId="278" fontId="99" fillId="38" borderId="14">
      <alignment horizontal="center" vertical="center"/>
    </xf>
    <xf numFmtId="0" fontId="45" fillId="3" borderId="38" applyProtection="0">
      <alignment horizontal="center" wrapText="1"/>
      <protection locked="0"/>
    </xf>
    <xf numFmtId="0" fontId="96" fillId="3" borderId="33" applyProtection="0">
      <alignment horizontal="centerContinuous"/>
      <protection locked="0"/>
    </xf>
    <xf numFmtId="0" fontId="3" fillId="0" borderId="0"/>
    <xf numFmtId="0" fontId="96" fillId="3" borderId="33" applyProtection="0">
      <alignment horizontal="centerContinuous"/>
      <protection locked="0"/>
    </xf>
    <xf numFmtId="4" fontId="27" fillId="17" borderId="15" applyNumberFormat="0" applyProtection="0">
      <alignment horizontal="left" vertical="center" indent="1"/>
    </xf>
    <xf numFmtId="0" fontId="96" fillId="3" borderId="33" applyProtection="0">
      <alignment horizontal="centerContinuous"/>
      <protection locked="0"/>
    </xf>
    <xf numFmtId="0" fontId="45" fillId="3" borderId="38" applyProtection="0">
      <alignment horizontal="center" wrapText="1"/>
      <protection locked="0"/>
    </xf>
    <xf numFmtId="278" fontId="4" fillId="34" borderId="17" applyNumberFormat="0" applyFont="0" applyAlignment="0" applyProtection="0"/>
    <xf numFmtId="0" fontId="56" fillId="39" borderId="14">
      <alignment horizontal="center" vertical="center"/>
    </xf>
    <xf numFmtId="0" fontId="51" fillId="0" borderId="0"/>
    <xf numFmtId="0" fontId="49" fillId="2" borderId="0"/>
    <xf numFmtId="199" fontId="75" fillId="2" borderId="5">
      <alignment horizontal="right"/>
      <protection locked="0"/>
    </xf>
    <xf numFmtId="0" fontId="168" fillId="35" borderId="66" applyNumberFormat="0" applyAlignment="0" applyProtection="0"/>
    <xf numFmtId="0" fontId="4" fillId="0" borderId="0"/>
    <xf numFmtId="0" fontId="96" fillId="3" borderId="33" applyProtection="0">
      <alignment horizontal="centerContinuous"/>
      <protection locked="0"/>
    </xf>
    <xf numFmtId="0" fontId="4" fillId="67" borderId="41" applyNumberFormat="0" applyProtection="0">
      <alignment horizontal="left" vertical="center" indent="1"/>
    </xf>
    <xf numFmtId="0" fontId="4" fillId="13" borderId="17" applyNumberFormat="0" applyFont="0" applyAlignment="0" applyProtection="0"/>
    <xf numFmtId="0" fontId="96" fillId="3" borderId="33" applyProtection="0">
      <alignment horizontal="centerContinuous"/>
      <protection locked="0"/>
    </xf>
    <xf numFmtId="0" fontId="4" fillId="0" borderId="0"/>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3" fillId="0" borderId="0"/>
    <xf numFmtId="0" fontId="45" fillId="3" borderId="38" applyProtection="0">
      <alignment horizontal="center" wrapText="1"/>
      <protection locked="0"/>
    </xf>
    <xf numFmtId="0" fontId="45" fillId="3" borderId="38" applyProtection="0">
      <alignment horizontal="center" wrapText="1"/>
      <protection locked="0"/>
    </xf>
    <xf numFmtId="0" fontId="4" fillId="15" borderId="41" applyNumberFormat="0" applyProtection="0">
      <alignment horizontal="left" vertical="top" indent="1"/>
    </xf>
    <xf numFmtId="0" fontId="96" fillId="3" borderId="33" applyProtection="0">
      <alignment horizontal="centerContinuous"/>
      <protection locked="0"/>
    </xf>
    <xf numFmtId="0" fontId="35" fillId="13" borderId="41" applyNumberFormat="0" applyProtection="0">
      <alignment horizontal="left" vertical="top" indent="1"/>
    </xf>
    <xf numFmtId="4" fontId="263" fillId="19" borderId="41" applyNumberFormat="0" applyProtection="0">
      <alignment horizontal="left" vertical="center" indent="1"/>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278" fontId="4" fillId="15" borderId="41" applyNumberFormat="0" applyProtection="0">
      <alignment horizontal="left" vertical="top" indent="1"/>
    </xf>
    <xf numFmtId="278" fontId="49" fillId="17" borderId="41" applyNumberFormat="0" applyProtection="0">
      <alignment horizontal="left" vertical="top" indent="1"/>
    </xf>
    <xf numFmtId="278" fontId="132" fillId="113" borderId="26" applyNumberFormat="0" applyAlignment="0" applyProtection="0"/>
    <xf numFmtId="0" fontId="45" fillId="3" borderId="38" applyProtection="0">
      <alignment horizontal="center" wrapText="1"/>
      <protection locked="0"/>
    </xf>
    <xf numFmtId="4" fontId="173" fillId="60" borderId="41" applyNumberFormat="0" applyProtection="0">
      <alignment horizontal="left" vertical="center" indent="1"/>
    </xf>
    <xf numFmtId="0" fontId="45" fillId="3" borderId="38" applyProtection="0">
      <alignment horizontal="center" wrapText="1"/>
      <protection locked="0"/>
    </xf>
    <xf numFmtId="0" fontId="96" fillId="3" borderId="33" applyProtection="0">
      <alignment horizontal="centerContinuous"/>
      <protection locked="0"/>
    </xf>
    <xf numFmtId="278" fontId="260" fillId="113" borderId="66" applyNumberFormat="0" applyAlignment="0" applyProtection="0"/>
    <xf numFmtId="0" fontId="260" fillId="113" borderId="66" applyNumberFormat="0" applyAlignment="0" applyProtection="0"/>
    <xf numFmtId="195" fontId="260" fillId="113" borderId="66" applyNumberFormat="0" applyAlignment="0" applyProtection="0"/>
    <xf numFmtId="0" fontId="260" fillId="113" borderId="66" applyNumberFormat="0" applyAlignment="0" applyProtection="0"/>
    <xf numFmtId="278" fontId="49" fillId="2" borderId="0"/>
    <xf numFmtId="278" fontId="4" fillId="42" borderId="41" applyNumberFormat="0" applyProtection="0">
      <alignment horizontal="left" vertical="center" indent="1"/>
    </xf>
    <xf numFmtId="278" fontId="4" fillId="118" borderId="26" applyNumberFormat="0" applyProtection="0">
      <alignment horizontal="left" vertical="center" indent="1"/>
    </xf>
    <xf numFmtId="0" fontId="96" fillId="3" borderId="33" applyProtection="0">
      <alignment horizontal="centerContinuous"/>
      <protection locked="0"/>
    </xf>
    <xf numFmtId="278" fontId="99" fillId="38" borderId="14">
      <alignment horizontal="center" vertical="center"/>
    </xf>
    <xf numFmtId="0" fontId="96" fillId="3" borderId="33" applyProtection="0">
      <alignment horizontal="centerContinuous"/>
      <protection locked="0"/>
    </xf>
    <xf numFmtId="4" fontId="66" fillId="11" borderId="66" applyNumberFormat="0" applyProtection="0">
      <alignment horizontal="right" vertical="center"/>
    </xf>
    <xf numFmtId="278" fontId="168" fillId="35" borderId="66" applyNumberFormat="0" applyAlignment="0" applyProtection="0"/>
    <xf numFmtId="278" fontId="168" fillId="35" borderId="66" applyNumberFormat="0" applyAlignment="0" applyProtection="0"/>
    <xf numFmtId="0" fontId="168" fillId="35" borderId="66" applyNumberFormat="0" applyAlignment="0" applyProtection="0"/>
    <xf numFmtId="278" fontId="168" fillId="35" borderId="5"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168" fillId="35" borderId="66" applyNumberFormat="0" applyAlignment="0" applyProtection="0"/>
    <xf numFmtId="4" fontId="173" fillId="119" borderId="41" applyNumberFormat="0" applyProtection="0">
      <alignment horizontal="right" vertical="center"/>
    </xf>
    <xf numFmtId="0" fontId="45" fillId="3" borderId="38" applyProtection="0">
      <alignment horizontal="center" wrapText="1"/>
      <protection locked="0"/>
    </xf>
    <xf numFmtId="278" fontId="168" fillId="35" borderId="5" applyNumberFormat="0" applyAlignment="0" applyProtection="0"/>
    <xf numFmtId="0" fontId="168" fillId="35" borderId="66"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195" fontId="96" fillId="3" borderId="33" applyProtection="0">
      <alignment horizontal="centerContinuous"/>
      <protection locked="0"/>
    </xf>
    <xf numFmtId="0" fontId="96" fillId="3" borderId="33" applyProtection="0">
      <alignment horizontal="centerContinuous"/>
      <protection locked="0"/>
    </xf>
    <xf numFmtId="278" fontId="45" fillId="3" borderId="38" applyProtection="0">
      <alignment horizontal="center" wrapText="1"/>
      <protection locked="0"/>
    </xf>
    <xf numFmtId="278" fontId="49" fillId="2" borderId="0"/>
    <xf numFmtId="4" fontId="66" fillId="56" borderId="66" applyNumberFormat="0" applyProtection="0">
      <alignment horizontal="right" vertical="center"/>
    </xf>
    <xf numFmtId="0" fontId="78" fillId="3" borderId="14"/>
    <xf numFmtId="278" fontId="168" fillId="35" borderId="5" applyNumberFormat="0" applyAlignment="0" applyProtection="0"/>
    <xf numFmtId="278" fontId="168" fillId="35" borderId="5" applyNumberFormat="0" applyAlignment="0" applyProtection="0"/>
    <xf numFmtId="4" fontId="261" fillId="60" borderId="66" applyNumberFormat="0" applyProtection="0">
      <alignment vertical="center"/>
    </xf>
    <xf numFmtId="278"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278" fontId="66" fillId="54" borderId="66" applyNumberFormat="0" applyProtection="0">
      <alignment horizontal="left" vertical="center" indent="1"/>
    </xf>
    <xf numFmtId="278" fontId="100" fillId="60" borderId="41" applyNumberFormat="0" applyProtection="0">
      <alignment horizontal="left" vertical="top" indent="1"/>
    </xf>
    <xf numFmtId="0" fontId="45" fillId="3" borderId="38" applyProtection="0">
      <alignment horizontal="center" wrapText="1"/>
      <protection locked="0"/>
    </xf>
    <xf numFmtId="0" fontId="53" fillId="0" borderId="58" applyNumberFormat="0" applyFill="0" applyAlignment="0" applyProtection="0"/>
    <xf numFmtId="4" fontId="35" fillId="42" borderId="41" applyNumberFormat="0" applyProtection="0">
      <alignment horizontal="right" vertical="center"/>
    </xf>
    <xf numFmtId="4" fontId="102" fillId="66" borderId="41" applyNumberFormat="0" applyProtection="0">
      <alignment horizontal="left" vertical="center" indent="1"/>
    </xf>
    <xf numFmtId="0" fontId="49" fillId="2" borderId="0"/>
    <xf numFmtId="278" fontId="49" fillId="17" borderId="41" applyNumberFormat="0" applyProtection="0">
      <alignment horizontal="left" vertical="top" indent="1"/>
    </xf>
    <xf numFmtId="4" fontId="66" fillId="11" borderId="15" applyNumberFormat="0" applyProtection="0">
      <alignment horizontal="left" vertical="center" indent="1"/>
    </xf>
    <xf numFmtId="0" fontId="168" fillId="35" borderId="5" applyNumberFormat="0" applyAlignment="0" applyProtection="0"/>
    <xf numFmtId="0" fontId="45" fillId="3" borderId="38" applyProtection="0">
      <alignment horizontal="center" wrapText="1"/>
      <protection locked="0"/>
    </xf>
    <xf numFmtId="278" fontId="168" fillId="35" borderId="66" applyNumberFormat="0" applyAlignment="0" applyProtection="0"/>
    <xf numFmtId="0" fontId="96" fillId="3" borderId="33" applyProtection="0">
      <alignment horizontal="centerContinuous"/>
      <protection locked="0"/>
    </xf>
    <xf numFmtId="0" fontId="96" fillId="3" borderId="33" applyProtection="0">
      <alignment horizontal="centerContinuous"/>
      <protection locked="0"/>
    </xf>
    <xf numFmtId="0" fontId="4" fillId="0" borderId="0"/>
    <xf numFmtId="189" fontId="36" fillId="39" borderId="9">
      <alignment horizontal="right"/>
    </xf>
    <xf numFmtId="0" fontId="145" fillId="0" borderId="0"/>
    <xf numFmtId="278" fontId="4" fillId="13" borderId="17" applyNumberFormat="0" applyFont="0" applyAlignment="0" applyProtection="0"/>
    <xf numFmtId="0" fontId="49" fillId="2" borderId="0"/>
    <xf numFmtId="0" fontId="49" fillId="2" borderId="0"/>
    <xf numFmtId="278" fontId="4" fillId="67" borderId="41" applyNumberFormat="0" applyProtection="0">
      <alignment horizontal="left" vertical="center" indent="1"/>
    </xf>
    <xf numFmtId="0" fontId="96" fillId="3" borderId="33" applyProtection="0">
      <alignment horizontal="centerContinuous"/>
      <protection locked="0"/>
    </xf>
    <xf numFmtId="0" fontId="49" fillId="2" borderId="0"/>
    <xf numFmtId="278" fontId="168" fillId="35" borderId="5" applyNumberFormat="0" applyAlignment="0" applyProtection="0"/>
    <xf numFmtId="0" fontId="96" fillId="3" borderId="33" applyProtection="0">
      <alignment horizontal="centerContinuous"/>
      <protection locked="0"/>
    </xf>
    <xf numFmtId="4" fontId="102" fillId="66" borderId="64" applyNumberFormat="0" applyProtection="0">
      <alignment horizontal="left" vertical="center" indent="1"/>
    </xf>
    <xf numFmtId="278" fontId="4" fillId="66" borderId="41" applyNumberFormat="0" applyProtection="0">
      <alignment horizontal="left" vertical="center" indent="1"/>
    </xf>
    <xf numFmtId="0" fontId="4" fillId="15" borderId="41" applyNumberFormat="0" applyProtection="0">
      <alignment horizontal="left" vertical="center" indent="1"/>
    </xf>
    <xf numFmtId="4" fontId="173" fillId="122" borderId="41" applyNumberFormat="0" applyProtection="0">
      <alignment horizontal="right" vertical="center"/>
    </xf>
    <xf numFmtId="4" fontId="173" fillId="53" borderId="41" applyNumberFormat="0" applyProtection="0">
      <alignment horizontal="right" vertical="center"/>
    </xf>
    <xf numFmtId="0" fontId="45" fillId="3" borderId="38" applyProtection="0">
      <alignment horizontal="center" wrapText="1"/>
      <protection locked="0"/>
    </xf>
    <xf numFmtId="195" fontId="96" fillId="3" borderId="33" applyProtection="0">
      <alignment horizontal="centerContinuous"/>
      <protection locked="0"/>
    </xf>
    <xf numFmtId="0" fontId="4" fillId="13" borderId="17" applyNumberFormat="0" applyFont="0" applyAlignment="0" applyProtection="0"/>
    <xf numFmtId="0" fontId="168" fillId="35" borderId="5" applyNumberFormat="0" applyAlignment="0" applyProtection="0"/>
    <xf numFmtId="278" fontId="96" fillId="3" borderId="33" applyProtection="0">
      <alignment horizontal="centerContinuous"/>
      <protection locked="0"/>
    </xf>
    <xf numFmtId="0" fontId="96" fillId="3" borderId="33" applyProtection="0">
      <alignment horizontal="centerContinuous"/>
      <protection locked="0"/>
    </xf>
    <xf numFmtId="4" fontId="173" fillId="66" borderId="41" applyNumberFormat="0" applyProtection="0">
      <alignment horizontal="right" vertical="center"/>
    </xf>
    <xf numFmtId="0" fontId="49" fillId="34" borderId="66" applyNumberFormat="0" applyFont="0" applyAlignment="0" applyProtection="0"/>
    <xf numFmtId="0" fontId="3" fillId="0" borderId="0"/>
    <xf numFmtId="0" fontId="164" fillId="73" borderId="5" applyNumberFormat="0" applyAlignment="0" applyProtection="0"/>
    <xf numFmtId="0" fontId="260" fillId="113" borderId="66" applyNumberFormat="0" applyAlignment="0" applyProtection="0"/>
    <xf numFmtId="278" fontId="45" fillId="3" borderId="38" applyProtection="0">
      <alignment horizontal="center" wrapText="1"/>
      <protection locked="0"/>
    </xf>
    <xf numFmtId="278" fontId="96" fillId="3" borderId="33" applyProtection="0">
      <alignment horizontal="centerContinuous"/>
      <protection locked="0"/>
    </xf>
    <xf numFmtId="278" fontId="54" fillId="3" borderId="14">
      <alignment horizontal="center" vertical="center"/>
    </xf>
    <xf numFmtId="0" fontId="45" fillId="3" borderId="38" applyProtection="0">
      <alignment horizontal="center" wrapText="1"/>
      <protection locked="0"/>
    </xf>
    <xf numFmtId="278" fontId="4" fillId="11" borderId="41" applyNumberFormat="0" applyProtection="0">
      <alignment horizontal="left" vertical="top" indent="1"/>
    </xf>
    <xf numFmtId="0" fontId="260" fillId="113" borderId="66" applyNumberFormat="0" applyAlignment="0" applyProtection="0"/>
    <xf numFmtId="4" fontId="35" fillId="90" borderId="26" applyNumberFormat="0" applyProtection="0">
      <alignment horizontal="left" vertical="center" indent="1"/>
    </xf>
    <xf numFmtId="0" fontId="20" fillId="0" borderId="0"/>
    <xf numFmtId="278"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4" fontId="66" fillId="56" borderId="66" applyNumberFormat="0" applyProtection="0">
      <alignment horizontal="right" vertical="center"/>
    </xf>
    <xf numFmtId="4" fontId="261" fillId="2" borderId="66" applyNumberFormat="0" applyProtection="0">
      <alignment horizontal="right" vertical="center"/>
    </xf>
    <xf numFmtId="278" fontId="49" fillId="34" borderId="66" applyNumberFormat="0" applyFont="0" applyAlignment="0" applyProtection="0"/>
    <xf numFmtId="0" fontId="45" fillId="3" borderId="38" applyProtection="0">
      <alignment horizontal="center" wrapText="1"/>
      <protection locked="0"/>
    </xf>
    <xf numFmtId="4" fontId="261" fillId="2" borderId="66" applyNumberFormat="0" applyProtection="0">
      <alignment horizontal="right" vertical="center"/>
    </xf>
    <xf numFmtId="0" fontId="20" fillId="0" borderId="0"/>
    <xf numFmtId="278" fontId="49" fillId="11" borderId="41" applyNumberFormat="0" applyProtection="0">
      <alignment horizontal="left" vertical="top" indent="1"/>
    </xf>
    <xf numFmtId="4" fontId="66" fillId="11" borderId="15" applyNumberFormat="0" applyProtection="0">
      <alignment horizontal="left" vertical="center" indent="1"/>
    </xf>
    <xf numFmtId="4" fontId="66" fillId="60" borderId="66" applyNumberFormat="0" applyProtection="0">
      <alignment horizontal="left" vertical="center" indent="1"/>
    </xf>
    <xf numFmtId="0" fontId="45" fillId="3" borderId="38" applyProtection="0">
      <alignment horizontal="center" wrapText="1"/>
      <protection locked="0"/>
    </xf>
    <xf numFmtId="0" fontId="4" fillId="13" borderId="17" applyNumberFormat="0" applyFont="0" applyAlignment="0" applyProtection="0"/>
    <xf numFmtId="0" fontId="168" fillId="35" borderId="5" applyNumberFormat="0" applyAlignment="0" applyProtection="0"/>
    <xf numFmtId="195"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4" fontId="66" fillId="55" borderId="66" applyNumberFormat="0" applyProtection="0">
      <alignment horizontal="right" vertical="center"/>
    </xf>
    <xf numFmtId="0" fontId="4" fillId="13" borderId="17" applyNumberFormat="0" applyFont="0" applyAlignment="0" applyProtection="0"/>
    <xf numFmtId="4" fontId="66" fillId="16" borderId="66" applyNumberFormat="0" applyProtection="0">
      <alignment horizontal="right" vertical="center"/>
    </xf>
    <xf numFmtId="4" fontId="104" fillId="60" borderId="26" applyNumberFormat="0" applyProtection="0">
      <alignment vertical="center"/>
    </xf>
    <xf numFmtId="278" fontId="168" fillId="35" borderId="5" applyNumberFormat="0" applyAlignment="0" applyProtection="0"/>
    <xf numFmtId="0" fontId="96" fillId="3" borderId="33" applyProtection="0">
      <alignment horizontal="centerContinuous"/>
      <protection locked="0"/>
    </xf>
    <xf numFmtId="0" fontId="96" fillId="3" borderId="33" applyProtection="0">
      <alignment horizontal="centerContinuous"/>
      <protection locked="0"/>
    </xf>
    <xf numFmtId="278" fontId="260" fillId="113" borderId="66" applyNumberFormat="0" applyAlignment="0" applyProtection="0"/>
    <xf numFmtId="0" fontId="260" fillId="113" borderId="66" applyNumberFormat="0" applyAlignment="0" applyProtection="0"/>
    <xf numFmtId="0" fontId="260" fillId="113" borderId="66" applyNumberFormat="0" applyAlignment="0" applyProtection="0"/>
    <xf numFmtId="4" fontId="173" fillId="67" borderId="41" applyNumberFormat="0" applyProtection="0">
      <alignment horizontal="right" vertical="center"/>
    </xf>
    <xf numFmtId="0" fontId="96" fillId="3" borderId="33" applyProtection="0">
      <alignment horizontal="centerContinuous"/>
      <protection locked="0"/>
    </xf>
    <xf numFmtId="0" fontId="217" fillId="0" borderId="15"/>
    <xf numFmtId="0" fontId="53" fillId="0" borderId="58" applyNumberFormat="0" applyFill="0" applyAlignment="0" applyProtection="0"/>
    <xf numFmtId="195" fontId="49" fillId="17" borderId="41" applyNumberFormat="0" applyProtection="0">
      <alignment horizontal="left" vertical="top" indent="1"/>
    </xf>
    <xf numFmtId="0" fontId="49" fillId="2" borderId="0"/>
    <xf numFmtId="0" fontId="49" fillId="11" borderId="41" applyNumberFormat="0" applyProtection="0">
      <alignment horizontal="left" vertical="top" indent="1"/>
    </xf>
    <xf numFmtId="0" fontId="132" fillId="113" borderId="26" applyNumberFormat="0" applyAlignment="0" applyProtection="0"/>
    <xf numFmtId="278" fontId="49" fillId="2" borderId="0"/>
    <xf numFmtId="0" fontId="168" fillId="35" borderId="66" applyNumberFormat="0" applyAlignment="0" applyProtection="0"/>
    <xf numFmtId="278" fontId="54" fillId="3" borderId="14">
      <alignment horizontal="center" vertical="center"/>
    </xf>
    <xf numFmtId="4" fontId="66" fillId="11" borderId="15" applyNumberFormat="0" applyProtection="0">
      <alignment horizontal="left" vertical="center" indent="1"/>
    </xf>
    <xf numFmtId="4" fontId="261" fillId="2" borderId="66" applyNumberFormat="0" applyProtection="0">
      <alignment horizontal="right" vertical="center"/>
    </xf>
    <xf numFmtId="4" fontId="263" fillId="19" borderId="41" applyNumberFormat="0" applyProtection="0">
      <alignment horizontal="left" vertical="center" indent="1"/>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 fillId="0" borderId="0"/>
    <xf numFmtId="0" fontId="51" fillId="0" borderId="0"/>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 fillId="0" borderId="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25" fillId="104" borderId="0" applyNumberFormat="0" applyBorder="0" applyAlignment="0" applyProtection="0"/>
    <xf numFmtId="278" fontId="49" fillId="34" borderId="66" applyNumberFormat="0" applyFont="0" applyAlignment="0" applyProtection="0"/>
    <xf numFmtId="0" fontId="56" fillId="39" borderId="14">
      <alignment horizontal="center" vertical="center"/>
    </xf>
    <xf numFmtId="4" fontId="35" fillId="11" borderId="41" applyNumberFormat="0" applyProtection="0">
      <alignment horizontal="left" vertical="center" indent="1"/>
    </xf>
    <xf numFmtId="0" fontId="4" fillId="0" borderId="0"/>
    <xf numFmtId="278" fontId="21" fillId="13" borderId="17" applyNumberFormat="0" applyFont="0" applyAlignment="0" applyProtection="0"/>
    <xf numFmtId="278" fontId="168" fillId="35" borderId="66" applyNumberFormat="0" applyAlignment="0" applyProtection="0"/>
    <xf numFmtId="278" fontId="262" fillId="57" borderId="41" applyNumberFormat="0" applyProtection="0">
      <alignment horizontal="left" vertical="top" indent="1"/>
    </xf>
    <xf numFmtId="278" fontId="132" fillId="73" borderId="26"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 fillId="0" borderId="0"/>
    <xf numFmtId="0" fontId="66" fillId="54" borderId="66" applyNumberFormat="0" applyProtection="0">
      <alignment horizontal="left" vertical="center" indent="1"/>
    </xf>
    <xf numFmtId="4" fontId="66" fillId="0" borderId="66" applyNumberFormat="0" applyProtection="0">
      <alignment horizontal="left" vertical="center" indent="1"/>
    </xf>
    <xf numFmtId="4" fontId="66" fillId="56" borderId="66" applyNumberFormat="0" applyProtection="0">
      <alignment horizontal="right" vertical="center"/>
    </xf>
    <xf numFmtId="4" fontId="35" fillId="13" borderId="41" applyNumberFormat="0" applyProtection="0">
      <alignment horizontal="left" vertical="center" indent="1"/>
    </xf>
    <xf numFmtId="4" fontId="104" fillId="51" borderId="26" applyNumberFormat="0" applyProtection="0">
      <alignment vertical="center"/>
    </xf>
    <xf numFmtId="0" fontId="4" fillId="61" borderId="41" applyNumberFormat="0" applyProtection="0">
      <alignment horizontal="left" vertical="top" indent="1"/>
    </xf>
    <xf numFmtId="0" fontId="4" fillId="0" borderId="0"/>
    <xf numFmtId="278" fontId="4" fillId="66" borderId="41" applyNumberFormat="0" applyProtection="0">
      <alignment horizontal="left" vertical="center" indent="1"/>
    </xf>
    <xf numFmtId="0" fontId="49" fillId="11" borderId="41" applyNumberFormat="0" applyProtection="0">
      <alignment horizontal="left" vertical="top" indent="1"/>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168" fillId="35" borderId="66" applyNumberFormat="0" applyAlignment="0" applyProtection="0"/>
    <xf numFmtId="278" fontId="4" fillId="13" borderId="17" applyNumberFormat="0" applyFont="0" applyAlignment="0" applyProtection="0"/>
    <xf numFmtId="0" fontId="49" fillId="2" borderId="0"/>
    <xf numFmtId="0" fontId="31" fillId="20" borderId="5" applyNumberFormat="0" applyAlignment="0" applyProtection="0"/>
    <xf numFmtId="278" fontId="351" fillId="0" borderId="0"/>
    <xf numFmtId="0" fontId="96" fillId="3" borderId="33" applyProtection="0">
      <alignment horizontal="centerContinuous"/>
      <protection locked="0"/>
    </xf>
    <xf numFmtId="4" fontId="66" fillId="0" borderId="66" applyNumberFormat="0" applyProtection="0">
      <alignment horizontal="left" vertical="center" indent="1"/>
    </xf>
    <xf numFmtId="4" fontId="66" fillId="60" borderId="66" applyNumberFormat="0" applyProtection="0">
      <alignment horizontal="left" vertical="center" indent="1"/>
    </xf>
    <xf numFmtId="0" fontId="4" fillId="0" borderId="0"/>
    <xf numFmtId="278" fontId="4" fillId="13" borderId="17" applyNumberFormat="0" applyFont="0" applyAlignment="0" applyProtection="0"/>
    <xf numFmtId="0" fontId="49" fillId="2" borderId="0"/>
    <xf numFmtId="0" fontId="168" fillId="35" borderId="66"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195" fontId="4" fillId="0" borderId="0"/>
    <xf numFmtId="0" fontId="4" fillId="0" borderId="0"/>
    <xf numFmtId="0" fontId="168" fillId="35" borderId="66" applyNumberFormat="0" applyAlignment="0" applyProtection="0"/>
    <xf numFmtId="14" fontId="175" fillId="50" borderId="60">
      <alignment horizontal="center" vertical="center" wrapText="1"/>
    </xf>
    <xf numFmtId="4" fontId="66" fillId="64" borderId="15" applyNumberFormat="0" applyProtection="0">
      <alignment horizontal="left" vertical="center" indent="1"/>
    </xf>
    <xf numFmtId="4" fontId="35" fillId="116" borderId="26" applyNumberFormat="0" applyProtection="0">
      <alignment horizontal="right" vertical="center"/>
    </xf>
    <xf numFmtId="188" fontId="36" fillId="39" borderId="9">
      <alignment horizontal="right"/>
      <protection hidden="1"/>
    </xf>
    <xf numFmtId="0" fontId="66" fillId="54" borderId="66" applyNumberFormat="0" applyProtection="0">
      <alignment horizontal="left" vertical="center" indent="1"/>
    </xf>
    <xf numFmtId="278" fontId="96" fillId="3" borderId="33" applyProtection="0">
      <alignment horizontal="centerContinuous"/>
      <protection locked="0"/>
    </xf>
    <xf numFmtId="0" fontId="49" fillId="2" borderId="0"/>
    <xf numFmtId="278" fontId="168" fillId="35" borderId="5" applyNumberFormat="0" applyAlignment="0" applyProtection="0"/>
    <xf numFmtId="0" fontId="49" fillId="2" borderId="0"/>
    <xf numFmtId="0" fontId="49" fillId="2" borderId="0"/>
    <xf numFmtId="0" fontId="351" fillId="0" borderId="0"/>
    <xf numFmtId="0" fontId="31" fillId="20" borderId="5" applyNumberFormat="0" applyAlignment="0" applyProtection="0"/>
    <xf numFmtId="0" fontId="168" fillId="35" borderId="66" applyNumberFormat="0" applyAlignment="0" applyProtection="0"/>
    <xf numFmtId="0" fontId="49" fillId="2" borderId="0"/>
    <xf numFmtId="0" fontId="145" fillId="0" borderId="0"/>
    <xf numFmtId="0" fontId="3" fillId="0" borderId="0"/>
    <xf numFmtId="0" fontId="49" fillId="42" borderId="41" applyNumberFormat="0" applyProtection="0">
      <alignment horizontal="left" vertical="top" indent="1"/>
    </xf>
    <xf numFmtId="278"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278" fontId="45" fillId="3" borderId="38" applyProtection="0">
      <alignment horizontal="center" wrapText="1"/>
      <protection locked="0"/>
    </xf>
    <xf numFmtId="0" fontId="96" fillId="3" borderId="33" applyProtection="0">
      <alignment horizontal="centerContinuous"/>
      <protection locked="0"/>
    </xf>
    <xf numFmtId="195" fontId="78" fillId="3" borderId="31"/>
    <xf numFmtId="278" fontId="78" fillId="3" borderId="32"/>
    <xf numFmtId="0" fontId="66" fillId="19" borderId="66" applyNumberFormat="0" applyProtection="0">
      <alignment horizontal="left" vertical="center" indent="1"/>
    </xf>
    <xf numFmtId="0" fontId="4" fillId="17" borderId="41" applyNumberFormat="0" applyProtection="0">
      <alignment horizontal="left" vertical="center" indent="1"/>
    </xf>
    <xf numFmtId="278" fontId="312" fillId="20" borderId="5" applyNumberFormat="0" applyAlignment="0" applyProtection="0"/>
    <xf numFmtId="278" fontId="31" fillId="20" borderId="5" applyNumberFormat="0" applyAlignment="0" applyProtection="0"/>
    <xf numFmtId="0" fontId="45" fillId="3" borderId="38" applyProtection="0">
      <alignment horizontal="center" wrapText="1"/>
      <protection locked="0"/>
    </xf>
    <xf numFmtId="4" fontId="66" fillId="11" borderId="15" applyNumberFormat="0" applyProtection="0">
      <alignment horizontal="left" vertical="center" indent="1"/>
    </xf>
    <xf numFmtId="0" fontId="262" fillId="57" borderId="41" applyNumberFormat="0" applyProtection="0">
      <alignment horizontal="left" vertical="top" indent="1"/>
    </xf>
    <xf numFmtId="195" fontId="55" fillId="38" borderId="14">
      <alignment horizontal="center"/>
    </xf>
    <xf numFmtId="278" fontId="54" fillId="3" borderId="14">
      <alignment horizontal="center" vertical="center"/>
    </xf>
    <xf numFmtId="0" fontId="45" fillId="3" borderId="14">
      <alignment horizontal="center" vertical="center"/>
    </xf>
    <xf numFmtId="0" fontId="51" fillId="0" borderId="0"/>
    <xf numFmtId="0" fontId="4" fillId="0" borderId="0"/>
    <xf numFmtId="0" fontId="4" fillId="0" borderId="0"/>
    <xf numFmtId="195" fontId="86" fillId="2" borderId="5">
      <alignment horizontal="center" vertical="center"/>
      <protection locked="0"/>
    </xf>
    <xf numFmtId="0" fontId="168" fillId="35" borderId="5" applyNumberFormat="0" applyAlignment="0" applyProtection="0"/>
    <xf numFmtId="0" fontId="96" fillId="3" borderId="33" applyProtection="0">
      <alignment horizontal="centerContinuous"/>
      <protection locked="0"/>
    </xf>
    <xf numFmtId="0" fontId="4" fillId="67" borderId="41" applyNumberFormat="0" applyProtection="0">
      <alignment horizontal="left" vertical="top" indent="1"/>
    </xf>
    <xf numFmtId="14" fontId="175" fillId="50" borderId="60">
      <alignment horizontal="center" vertical="center" wrapText="1"/>
    </xf>
    <xf numFmtId="0" fontId="4" fillId="11" borderId="41" applyNumberFormat="0" applyProtection="0">
      <alignment horizontal="left" vertical="top" indent="1"/>
    </xf>
    <xf numFmtId="4" fontId="35" fillId="56" borderId="41" applyNumberFormat="0" applyProtection="0">
      <alignment horizontal="right" vertical="center"/>
    </xf>
    <xf numFmtId="0" fontId="96" fillId="3" borderId="33" applyProtection="0">
      <alignment horizontal="centerContinuous"/>
      <protection locked="0"/>
    </xf>
    <xf numFmtId="0" fontId="96" fillId="3" borderId="33" applyProtection="0">
      <alignment horizontal="centerContinuous"/>
      <protection locked="0"/>
    </xf>
    <xf numFmtId="278" fontId="49" fillId="34" borderId="66" applyNumberFormat="0" applyFont="0" applyAlignment="0" applyProtection="0"/>
    <xf numFmtId="0" fontId="96" fillId="3" borderId="33" applyProtection="0">
      <alignment horizontal="centerContinuous"/>
      <protection locked="0"/>
    </xf>
    <xf numFmtId="0" fontId="96" fillId="3" borderId="33" applyProtection="0">
      <alignment horizontal="centerContinuous"/>
      <protection locked="0"/>
    </xf>
    <xf numFmtId="278" fontId="54" fillId="3" borderId="14">
      <alignment horizontal="center" vertical="center"/>
    </xf>
    <xf numFmtId="278" fontId="49" fillId="34" borderId="66" applyNumberFormat="0" applyFont="0" applyAlignment="0" applyProtection="0"/>
    <xf numFmtId="0" fontId="25" fillId="105" borderId="0" applyNumberFormat="0" applyBorder="0" applyAlignment="0" applyProtection="0"/>
    <xf numFmtId="0" fontId="54" fillId="3" borderId="14">
      <alignment horizontal="center" vertical="center"/>
    </xf>
    <xf numFmtId="0" fontId="45" fillId="3" borderId="38" applyProtection="0">
      <alignment horizontal="center" wrapText="1"/>
      <protection locked="0"/>
    </xf>
    <xf numFmtId="4" fontId="66" fillId="63" borderId="66" applyNumberFormat="0" applyProtection="0">
      <alignment horizontal="right" vertical="center"/>
    </xf>
    <xf numFmtId="278" fontId="4" fillId="13" borderId="17" applyNumberFormat="0" applyFont="0" applyAlignment="0" applyProtection="0"/>
    <xf numFmtId="278" fontId="49" fillId="11" borderId="41" applyNumberFormat="0" applyProtection="0">
      <alignment horizontal="left" vertical="top" indent="1"/>
    </xf>
    <xf numFmtId="195" fontId="132" fillId="113" borderId="26" applyNumberFormat="0" applyAlignment="0" applyProtection="0"/>
    <xf numFmtId="0" fontId="96" fillId="3" borderId="33" applyProtection="0">
      <alignment horizontal="centerContinuous"/>
      <protection locked="0"/>
    </xf>
    <xf numFmtId="0" fontId="96" fillId="3" borderId="33" applyProtection="0">
      <alignment horizontal="centerContinuous"/>
      <protection locked="0"/>
    </xf>
    <xf numFmtId="0" fontId="49" fillId="34" borderId="66"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0" fontId="49" fillId="34" borderId="66"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4" fontId="66" fillId="63" borderId="66" applyNumberFormat="0" applyProtection="0">
      <alignment horizontal="right" vertical="center"/>
    </xf>
    <xf numFmtId="4" fontId="66" fillId="63" borderId="66" applyNumberFormat="0" applyProtection="0">
      <alignment horizontal="right" vertical="center"/>
    </xf>
    <xf numFmtId="4" fontId="66" fillId="0" borderId="66" applyNumberFormat="0" applyProtection="0">
      <alignment horizontal="left" vertical="center" indent="1"/>
    </xf>
    <xf numFmtId="0" fontId="25" fillId="106" borderId="0" applyNumberFormat="0" applyBorder="0" applyAlignment="0" applyProtection="0"/>
    <xf numFmtId="0" fontId="66" fillId="54" borderId="66" applyNumberFormat="0" applyProtection="0">
      <alignment horizontal="left" vertical="center" indent="1"/>
    </xf>
    <xf numFmtId="0" fontId="4" fillId="15" borderId="41" applyNumberFormat="0" applyProtection="0">
      <alignment horizontal="left" vertical="top" indent="1"/>
    </xf>
    <xf numFmtId="278" fontId="4" fillId="15" borderId="41" applyNumberFormat="0" applyProtection="0">
      <alignment horizontal="left" vertical="top" indent="1"/>
    </xf>
    <xf numFmtId="278" fontId="66" fillId="15" borderId="66" applyNumberFormat="0" applyProtection="0">
      <alignment horizontal="left" vertical="center" indent="1"/>
    </xf>
    <xf numFmtId="0" fontId="45" fillId="3" borderId="38" applyProtection="0">
      <alignment horizontal="center" wrapText="1"/>
      <protection locked="0"/>
    </xf>
    <xf numFmtId="0" fontId="45" fillId="3" borderId="38" applyProtection="0">
      <alignment horizontal="center" wrapText="1"/>
      <protection locked="0"/>
    </xf>
    <xf numFmtId="195" fontId="4" fillId="61" borderId="41" applyNumberFormat="0" applyProtection="0">
      <alignment horizontal="left" vertical="top" indent="1"/>
    </xf>
    <xf numFmtId="0" fontId="49" fillId="11" borderId="41" applyNumberFormat="0" applyProtection="0">
      <alignment horizontal="left" vertical="top" indent="1"/>
    </xf>
    <xf numFmtId="0" fontId="45" fillId="3" borderId="38" applyProtection="0">
      <alignment horizontal="center" wrapText="1"/>
      <protection locked="0"/>
    </xf>
    <xf numFmtId="0" fontId="25" fillId="80" borderId="0" applyNumberFormat="0" applyBorder="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278" fontId="49" fillId="42" borderId="41" applyNumberFormat="0" applyProtection="0">
      <alignment horizontal="left" vertical="top" indent="1"/>
    </xf>
    <xf numFmtId="278" fontId="49" fillId="42" borderId="41" applyNumberFormat="0" applyProtection="0">
      <alignment horizontal="left" vertical="top" indent="1"/>
    </xf>
    <xf numFmtId="4" fontId="66" fillId="33" borderId="66" applyNumberFormat="0" applyProtection="0">
      <alignment horizontal="left" vertical="center" indent="1"/>
    </xf>
    <xf numFmtId="278" fontId="35" fillId="61" borderId="41" applyNumberFormat="0" applyProtection="0">
      <alignment horizontal="left" vertical="top" indent="1"/>
    </xf>
    <xf numFmtId="4" fontId="264" fillId="68" borderId="15" applyNumberFormat="0" applyProtection="0">
      <alignment horizontal="left" vertical="center" indent="1"/>
    </xf>
    <xf numFmtId="4" fontId="264" fillId="68" borderId="15" applyNumberFormat="0" applyProtection="0">
      <alignment horizontal="left" vertical="center" indent="1"/>
    </xf>
    <xf numFmtId="278" fontId="168" fillId="35" borderId="5" applyNumberFormat="0" applyAlignment="0" applyProtection="0"/>
    <xf numFmtId="278" fontId="168" fillId="35" borderId="5" applyNumberFormat="0" applyAlignment="0" applyProtection="0"/>
    <xf numFmtId="0" fontId="4" fillId="88" borderId="26" applyNumberFormat="0" applyProtection="0">
      <alignment horizontal="left" vertical="center" indent="1"/>
    </xf>
    <xf numFmtId="0" fontId="96" fillId="3" borderId="33" applyProtection="0">
      <alignment horizontal="centerContinuous"/>
      <protection locked="0"/>
    </xf>
    <xf numFmtId="278" fontId="4" fillId="13" borderId="17" applyNumberFormat="0" applyFont="0" applyAlignment="0" applyProtection="0"/>
    <xf numFmtId="4" fontId="152" fillId="60" borderId="41" applyNumberFormat="0" applyProtection="0">
      <alignment vertical="center"/>
    </xf>
    <xf numFmtId="278" fontId="75" fillId="3" borderId="8"/>
    <xf numFmtId="0" fontId="25" fillId="80" borderId="0" applyNumberFormat="0" applyBorder="0" applyAlignment="0" applyProtection="0"/>
    <xf numFmtId="0" fontId="25" fillId="82" borderId="0" applyNumberFormat="0" applyBorder="0" applyAlignment="0" applyProtection="0"/>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278" fontId="96" fillId="3" borderId="33" applyProtection="0">
      <alignment horizontal="centerContinuous"/>
      <protection locked="0"/>
    </xf>
    <xf numFmtId="278"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278"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4" fontId="100" fillId="57" borderId="41" applyNumberFormat="0" applyProtection="0">
      <alignment vertical="center"/>
    </xf>
    <xf numFmtId="0" fontId="49" fillId="2" borderId="0"/>
    <xf numFmtId="0" fontId="4" fillId="65" borderId="41" applyNumberFormat="0" applyProtection="0">
      <alignment horizontal="left" vertical="center" indent="1"/>
    </xf>
    <xf numFmtId="4" fontId="66" fillId="0" borderId="66" applyNumberFormat="0" applyProtection="0">
      <alignment horizontal="left" vertical="center" indent="1"/>
    </xf>
    <xf numFmtId="0" fontId="217" fillId="0" borderId="15"/>
    <xf numFmtId="4" fontId="35" fillId="11" borderId="41" applyNumberFormat="0" applyProtection="0">
      <alignment horizontal="left" vertical="center" indent="1"/>
    </xf>
    <xf numFmtId="278" fontId="35" fillId="51" borderId="41" applyNumberFormat="0" applyProtection="0">
      <alignment horizontal="left" vertical="top" indent="1"/>
    </xf>
    <xf numFmtId="0" fontId="49" fillId="42" borderId="41" applyNumberFormat="0" applyProtection="0">
      <alignment horizontal="left" vertical="top" indent="1"/>
    </xf>
    <xf numFmtId="0" fontId="4" fillId="11" borderId="41" applyNumberFormat="0" applyProtection="0">
      <alignment horizontal="left" vertical="top" indent="1"/>
    </xf>
    <xf numFmtId="278" fontId="49" fillId="17" borderId="41" applyNumberFormat="0" applyProtection="0">
      <alignment horizontal="left" vertical="top" indent="1"/>
    </xf>
    <xf numFmtId="4" fontId="173" fillId="72" borderId="41" applyNumberFormat="0" applyProtection="0">
      <alignment horizontal="right" vertical="center"/>
    </xf>
    <xf numFmtId="0" fontId="96" fillId="3" borderId="33" applyProtection="0">
      <alignment horizontal="centerContinuous"/>
      <protection locked="0"/>
    </xf>
    <xf numFmtId="0" fontId="45" fillId="3" borderId="38" applyProtection="0">
      <alignment horizontal="center" wrapText="1"/>
      <protection locked="0"/>
    </xf>
    <xf numFmtId="278" fontId="168" fillId="35" borderId="5" applyNumberFormat="0" applyAlignment="0" applyProtection="0"/>
    <xf numFmtId="278"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195" fontId="54" fillId="3" borderId="14">
      <alignment horizontal="center" vertical="center"/>
    </xf>
    <xf numFmtId="0" fontId="4" fillId="118" borderId="26" applyNumberFormat="0" applyProtection="0">
      <alignment horizontal="left" vertical="center" indent="1"/>
    </xf>
    <xf numFmtId="0" fontId="4" fillId="61" borderId="41" applyNumberFormat="0" applyProtection="0">
      <alignment horizontal="left" vertical="center" indent="1"/>
    </xf>
    <xf numFmtId="0" fontId="4" fillId="13" borderId="17" applyNumberFormat="0" applyFont="0" applyAlignment="0" applyProtection="0"/>
    <xf numFmtId="0" fontId="49" fillId="2" borderId="0"/>
    <xf numFmtId="0" fontId="53" fillId="0" borderId="58" applyNumberFormat="0" applyFill="0" applyAlignment="0" applyProtection="0"/>
    <xf numFmtId="195" fontId="4" fillId="66" borderId="41" applyNumberFormat="0" applyProtection="0">
      <alignment horizontal="left" vertical="top" indent="1"/>
    </xf>
    <xf numFmtId="278" fontId="49" fillId="15" borderId="41" applyNumberFormat="0" applyProtection="0">
      <alignment horizontal="left" vertical="top" indent="1"/>
    </xf>
    <xf numFmtId="278" fontId="49" fillId="17" borderId="41" applyNumberFormat="0" applyProtection="0">
      <alignment horizontal="left" vertical="top" indent="1"/>
    </xf>
    <xf numFmtId="278" fontId="49" fillId="17" borderId="41" applyNumberFormat="0" applyProtection="0">
      <alignment horizontal="left" vertical="top" indent="1"/>
    </xf>
    <xf numFmtId="4" fontId="173" fillId="116" borderId="41" applyNumberFormat="0" applyProtection="0">
      <alignment horizontal="right" vertical="center"/>
    </xf>
    <xf numFmtId="0" fontId="4" fillId="65" borderId="41" applyNumberFormat="0" applyProtection="0">
      <alignment horizontal="left" vertical="center" indent="1"/>
    </xf>
    <xf numFmtId="0" fontId="96" fillId="3" borderId="33" applyProtection="0">
      <alignment horizontal="centerContinuous"/>
      <protection locked="0"/>
    </xf>
    <xf numFmtId="278"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278" fontId="168" fillId="35" borderId="5" applyNumberFormat="0" applyAlignment="0" applyProtection="0"/>
    <xf numFmtId="0" fontId="37" fillId="19" borderId="5" applyNumberFormat="0" applyAlignment="0" applyProtection="0"/>
    <xf numFmtId="0" fontId="45" fillId="3" borderId="38" applyProtection="0">
      <alignment horizontal="center" wrapText="1"/>
      <protection locked="0"/>
    </xf>
    <xf numFmtId="0" fontId="25" fillId="104" borderId="0" applyNumberFormat="0" applyBorder="0" applyAlignment="0" applyProtection="0"/>
    <xf numFmtId="0" fontId="49" fillId="34" borderId="66" applyNumberFormat="0" applyFon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168" fillId="35" borderId="5" applyNumberFormat="0" applyAlignment="0" applyProtection="0"/>
    <xf numFmtId="0" fontId="260" fillId="113" borderId="66" applyNumberFormat="0" applyAlignment="0" applyProtection="0"/>
    <xf numFmtId="278" fontId="37" fillId="19" borderId="5"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260" fillId="113" borderId="66" applyNumberFormat="0" applyAlignment="0" applyProtection="0"/>
    <xf numFmtId="4" fontId="66" fillId="64" borderId="15" applyNumberFormat="0" applyProtection="0">
      <alignment horizontal="left" vertical="center" indent="1"/>
    </xf>
    <xf numFmtId="195" fontId="4" fillId="67" borderId="41" applyNumberFormat="0" applyProtection="0">
      <alignment horizontal="left" vertical="center" indent="1"/>
    </xf>
    <xf numFmtId="0" fontId="45" fillId="3" borderId="38" applyProtection="0">
      <alignment horizontal="center" wrapText="1"/>
      <protection locked="0"/>
    </xf>
    <xf numFmtId="0" fontId="168" fillId="35" borderId="66" applyNumberFormat="0" applyAlignment="0" applyProtection="0"/>
    <xf numFmtId="0" fontId="45" fillId="3" borderId="38" applyProtection="0">
      <alignment horizontal="center" wrapText="1"/>
      <protection locked="0"/>
    </xf>
    <xf numFmtId="195"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278" fontId="78" fillId="3" borderId="32"/>
    <xf numFmtId="278" fontId="78" fillId="3" borderId="31"/>
    <xf numFmtId="0" fontId="66" fillId="15" borderId="66" applyNumberFormat="0" applyProtection="0">
      <alignment horizontal="left" vertical="center" indent="1"/>
    </xf>
    <xf numFmtId="0" fontId="168" fillId="35" borderId="5" applyNumberFormat="0" applyAlignment="0" applyProtection="0"/>
    <xf numFmtId="278" fontId="4" fillId="61" borderId="41" applyNumberFormat="0" applyProtection="0">
      <alignment horizontal="left" vertical="center" indent="1"/>
    </xf>
    <xf numFmtId="0" fontId="54" fillId="3" borderId="14">
      <alignment horizontal="center" vertical="center"/>
    </xf>
    <xf numFmtId="278" fontId="45" fillId="3" borderId="14">
      <alignment horizontal="center" vertical="center"/>
    </xf>
    <xf numFmtId="186" fontId="36" fillId="37" borderId="9">
      <protection hidden="1"/>
    </xf>
    <xf numFmtId="0" fontId="54" fillId="3" borderId="14">
      <alignment horizontal="center" vertical="center"/>
    </xf>
    <xf numFmtId="0" fontId="263" fillId="11" borderId="41" applyNumberFormat="0" applyProtection="0">
      <alignment horizontal="left" vertical="top" indent="1"/>
    </xf>
    <xf numFmtId="278" fontId="49" fillId="15" borderId="41" applyNumberFormat="0" applyProtection="0">
      <alignment horizontal="left" vertical="top" indent="1"/>
    </xf>
    <xf numFmtId="278" fontId="49" fillId="15" borderId="41" applyNumberFormat="0" applyProtection="0">
      <alignment horizontal="left" vertical="top" indent="1"/>
    </xf>
    <xf numFmtId="0" fontId="4" fillId="11" borderId="41" applyNumberFormat="0" applyProtection="0">
      <alignment horizontal="left" vertical="top" indent="1"/>
    </xf>
    <xf numFmtId="0" fontId="45" fillId="3" borderId="38" applyProtection="0">
      <alignment horizontal="center" wrapText="1"/>
      <protection locked="0"/>
    </xf>
    <xf numFmtId="278" fontId="4" fillId="13" borderId="17" applyNumberFormat="0" applyFont="0" applyAlignment="0" applyProtection="0"/>
    <xf numFmtId="278" fontId="96" fillId="3" borderId="33" applyProtection="0">
      <alignment horizontal="centerContinuous"/>
      <protection locked="0"/>
    </xf>
    <xf numFmtId="0" fontId="168" fillId="35" borderId="5" applyNumberFormat="0" applyAlignment="0" applyProtection="0"/>
    <xf numFmtId="278" fontId="4" fillId="13" borderId="17" applyNumberFormat="0" applyFon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 fillId="13" borderId="17" applyNumberFormat="0" applyFont="0" applyAlignment="0" applyProtection="0"/>
    <xf numFmtId="278" fontId="4" fillId="13" borderId="17" applyNumberFormat="0" applyFont="0" applyAlignment="0" applyProtection="0"/>
    <xf numFmtId="278" fontId="168" fillId="35" borderId="5" applyNumberFormat="0" applyAlignment="0" applyProtection="0"/>
    <xf numFmtId="0" fontId="4" fillId="42" borderId="41" applyNumberFormat="0" applyProtection="0">
      <alignment horizontal="left" vertical="top" indent="1"/>
    </xf>
    <xf numFmtId="200" fontId="75" fillId="2" borderId="5">
      <alignment horizontal="right"/>
      <protection locked="0"/>
    </xf>
    <xf numFmtId="278" fontId="4" fillId="42" borderId="41" applyNumberFormat="0" applyProtection="0">
      <alignment horizontal="left" vertical="center" indent="1"/>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278" fontId="37" fillId="19" borderId="5" applyNumberFormat="0" applyAlignment="0" applyProtection="0"/>
    <xf numFmtId="278"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4" fontId="66" fillId="36" borderId="66" applyNumberFormat="0" applyProtection="0">
      <alignment horizontal="right" vertical="center"/>
    </xf>
    <xf numFmtId="0" fontId="66" fillId="54" borderId="66" applyNumberFormat="0" applyProtection="0">
      <alignment horizontal="left" vertical="center" indent="1"/>
    </xf>
    <xf numFmtId="278" fontId="4" fillId="67" borderId="41" applyNumberFormat="0" applyProtection="0">
      <alignment horizontal="left" vertical="center" indent="1"/>
    </xf>
    <xf numFmtId="0" fontId="96" fillId="3" borderId="33" applyProtection="0">
      <alignment horizontal="centerContinuous"/>
      <protection locked="0"/>
    </xf>
    <xf numFmtId="278" fontId="49" fillId="11" borderId="41" applyNumberFormat="0" applyProtection="0">
      <alignment horizontal="left" vertical="top" indent="1"/>
    </xf>
    <xf numFmtId="0" fontId="96" fillId="3" borderId="33" applyProtection="0">
      <alignment horizontal="centerContinuous"/>
      <protection locked="0"/>
    </xf>
    <xf numFmtId="0" fontId="262" fillId="57" borderId="41" applyNumberFormat="0" applyProtection="0">
      <alignment horizontal="left" vertical="top" indent="1"/>
    </xf>
    <xf numFmtId="278" fontId="49" fillId="34" borderId="66" applyNumberFormat="0" applyFon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168" fillId="35" borderId="66" applyNumberFormat="0" applyAlignment="0" applyProtection="0"/>
    <xf numFmtId="0" fontId="5" fillId="193" borderId="15" applyNumberFormat="0" applyAlignment="0" applyProtection="0"/>
    <xf numFmtId="278" fontId="4" fillId="13" borderId="17" applyNumberFormat="0" applyFont="0" applyAlignment="0" applyProtection="0"/>
    <xf numFmtId="4" fontId="66" fillId="42" borderId="15" applyNumberFormat="0" applyProtection="0">
      <alignment horizontal="left" vertical="center" indent="1"/>
    </xf>
    <xf numFmtId="278" fontId="4" fillId="11" borderId="41" applyNumberFormat="0" applyProtection="0">
      <alignment horizontal="left" vertical="top" indent="1"/>
    </xf>
    <xf numFmtId="0" fontId="132" fillId="113" borderId="26" applyNumberForma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168" fillId="35" borderId="5" applyNumberFormat="0" applyAlignment="0" applyProtection="0"/>
    <xf numFmtId="278" fontId="49" fillId="15" borderId="41" applyNumberFormat="0" applyProtection="0">
      <alignment horizontal="left" vertical="top" indent="1"/>
    </xf>
    <xf numFmtId="0" fontId="49" fillId="2" borderId="0"/>
    <xf numFmtId="0" fontId="168" fillId="35" borderId="5" applyNumberFormat="0" applyAlignment="0" applyProtection="0"/>
    <xf numFmtId="0" fontId="54" fillId="3" borderId="14">
      <alignment horizontal="center" vertical="center"/>
    </xf>
    <xf numFmtId="0" fontId="4" fillId="17" borderId="41" applyNumberFormat="0" applyProtection="0">
      <alignment horizontal="left" vertical="center" indent="1"/>
    </xf>
    <xf numFmtId="0" fontId="45" fillId="3" borderId="38" applyProtection="0">
      <alignment horizontal="center" wrapText="1"/>
      <protection locked="0"/>
    </xf>
    <xf numFmtId="0" fontId="45" fillId="3" borderId="38" applyProtection="0">
      <alignment horizontal="center" wrapText="1"/>
      <protection locked="0"/>
    </xf>
    <xf numFmtId="4" fontId="35" fillId="122" borderId="26" applyNumberFormat="0" applyProtection="0">
      <alignment horizontal="right" vertical="center"/>
    </xf>
    <xf numFmtId="0" fontId="49" fillId="2" borderId="0"/>
    <xf numFmtId="0" fontId="56" fillId="39" borderId="14">
      <alignment horizontal="center" vertical="center"/>
    </xf>
    <xf numFmtId="0" fontId="25" fillId="103" borderId="0" applyNumberFormat="0" applyBorder="0" applyAlignment="0" applyProtection="0"/>
    <xf numFmtId="0" fontId="25" fillId="82" borderId="0" applyNumberFormat="0" applyBorder="0" applyAlignment="0" applyProtection="0"/>
    <xf numFmtId="225" fontId="210" fillId="0" borderId="0">
      <protection locked="0"/>
    </xf>
    <xf numFmtId="0" fontId="45" fillId="3" borderId="38" applyProtection="0">
      <alignment horizontal="center" wrapText="1"/>
      <protection locked="0"/>
    </xf>
    <xf numFmtId="0" fontId="260" fillId="113" borderId="66" applyNumberFormat="0" applyAlignment="0" applyProtection="0"/>
    <xf numFmtId="0" fontId="168" fillId="35" borderId="66" applyNumberFormat="0" applyAlignment="0" applyProtection="0"/>
    <xf numFmtId="278" fontId="96" fillId="3" borderId="33" applyProtection="0">
      <alignment horizontal="centerContinuous"/>
      <protection locked="0"/>
    </xf>
    <xf numFmtId="4" fontId="261" fillId="60" borderId="66" applyNumberFormat="0" applyProtection="0">
      <alignment vertical="center"/>
    </xf>
    <xf numFmtId="4" fontId="66" fillId="0" borderId="66" applyNumberFormat="0" applyProtection="0">
      <alignment horizontal="left" vertical="center" indent="1"/>
    </xf>
    <xf numFmtId="0" fontId="4" fillId="11" borderId="41" applyNumberFormat="0" applyProtection="0">
      <alignment horizontal="left" vertical="top" indent="1"/>
    </xf>
    <xf numFmtId="0" fontId="3" fillId="0" borderId="0"/>
    <xf numFmtId="0" fontId="96" fillId="3" borderId="33" applyProtection="0">
      <alignment horizontal="centerContinuous"/>
      <protection locked="0"/>
    </xf>
    <xf numFmtId="278" fontId="49" fillId="17" borderId="41" applyNumberFormat="0" applyProtection="0">
      <alignment horizontal="left" vertical="top" indent="1"/>
    </xf>
    <xf numFmtId="0" fontId="49" fillId="17" borderId="41" applyNumberFormat="0" applyProtection="0">
      <alignment horizontal="left" vertical="top" indent="1"/>
    </xf>
    <xf numFmtId="278" fontId="49" fillId="17" borderId="41" applyNumberFormat="0" applyProtection="0">
      <alignment horizontal="left" vertical="top" indent="1"/>
    </xf>
    <xf numFmtId="278" fontId="49" fillId="17" borderId="41" applyNumberFormat="0" applyProtection="0">
      <alignment horizontal="left" vertical="top" indent="1"/>
    </xf>
    <xf numFmtId="0" fontId="45" fillId="3" borderId="38" applyProtection="0">
      <alignment horizontal="center" wrapText="1"/>
      <protection locked="0"/>
    </xf>
    <xf numFmtId="278" fontId="96" fillId="3" borderId="33" applyProtection="0">
      <alignment horizontal="centerContinuous"/>
      <protection locked="0"/>
    </xf>
    <xf numFmtId="0" fontId="49" fillId="17" borderId="41" applyNumberFormat="0" applyProtection="0">
      <alignment horizontal="left" vertical="top" indent="1"/>
    </xf>
    <xf numFmtId="278" fontId="262" fillId="57" borderId="41" applyNumberFormat="0" applyProtection="0">
      <alignment horizontal="left" vertical="top" indent="1"/>
    </xf>
    <xf numFmtId="0" fontId="45" fillId="3" borderId="38" applyProtection="0">
      <alignment horizontal="center" wrapText="1"/>
      <protection locked="0"/>
    </xf>
    <xf numFmtId="199" fontId="75" fillId="2" borderId="5">
      <protection locked="0"/>
    </xf>
    <xf numFmtId="0" fontId="4" fillId="17" borderId="41" applyNumberFormat="0" applyProtection="0">
      <alignment horizontal="left" vertical="top" indent="1"/>
    </xf>
    <xf numFmtId="0" fontId="96" fillId="3" borderId="33" applyProtection="0">
      <alignment horizontal="centerContinuous"/>
      <protection locked="0"/>
    </xf>
    <xf numFmtId="0" fontId="81" fillId="19" borderId="26" applyNumberFormat="0" applyAlignment="0" applyProtection="0"/>
    <xf numFmtId="0" fontId="45" fillId="3" borderId="38" applyProtection="0">
      <alignment horizontal="center" wrapText="1"/>
      <protection locked="0"/>
    </xf>
    <xf numFmtId="195" fontId="49" fillId="11" borderId="41" applyNumberFormat="0" applyProtection="0">
      <alignment horizontal="left" vertical="top" indent="1"/>
    </xf>
    <xf numFmtId="278" fontId="45" fillId="3" borderId="38" applyProtection="0">
      <alignment horizontal="center" wrapText="1"/>
      <protection locked="0"/>
    </xf>
    <xf numFmtId="0" fontId="45" fillId="3" borderId="38" applyProtection="0">
      <alignment horizontal="center" wrapText="1"/>
      <protection locked="0"/>
    </xf>
    <xf numFmtId="0" fontId="4" fillId="0" borderId="0"/>
    <xf numFmtId="0" fontId="96" fillId="3" borderId="33" applyProtection="0">
      <alignment horizontal="centerContinuous"/>
      <protection locked="0"/>
    </xf>
    <xf numFmtId="4" fontId="105" fillId="61" borderId="64" applyNumberFormat="0" applyProtection="0">
      <alignment horizontal="left" vertical="center" indent="1"/>
    </xf>
    <xf numFmtId="0" fontId="4" fillId="118" borderId="26" applyNumberFormat="0" applyProtection="0">
      <alignment horizontal="left" vertical="center" indent="1"/>
    </xf>
    <xf numFmtId="278" fontId="4" fillId="11" borderId="41" applyNumberFormat="0" applyProtection="0">
      <alignment horizontal="left" vertical="center" indent="1"/>
    </xf>
    <xf numFmtId="278" fontId="49" fillId="42" borderId="41" applyNumberFormat="0" applyProtection="0">
      <alignment horizontal="left" vertical="top" indent="1"/>
    </xf>
    <xf numFmtId="0" fontId="99" fillId="38" borderId="14">
      <alignment horizontal="center" vertical="center"/>
    </xf>
    <xf numFmtId="0" fontId="4" fillId="0" borderId="0"/>
    <xf numFmtId="4" fontId="35" fillId="122" borderId="26" applyNumberFormat="0" applyProtection="0">
      <alignment horizontal="right" vertical="center"/>
    </xf>
    <xf numFmtId="0" fontId="21" fillId="13" borderId="17" applyNumberFormat="0" applyFont="0" applyAlignment="0" applyProtection="0"/>
    <xf numFmtId="0" fontId="49" fillId="2" borderId="0"/>
    <xf numFmtId="278" fontId="45" fillId="3" borderId="38" applyProtection="0">
      <alignment horizontal="center" wrapText="1"/>
      <protection locked="0"/>
    </xf>
    <xf numFmtId="4" fontId="102" fillId="66" borderId="41" applyNumberFormat="0" applyProtection="0">
      <alignment horizontal="left" vertical="center" indent="1"/>
    </xf>
    <xf numFmtId="0" fontId="49" fillId="2" borderId="0"/>
    <xf numFmtId="0" fontId="45" fillId="3" borderId="38" applyProtection="0">
      <alignment horizontal="center" wrapText="1"/>
      <protection locked="0"/>
    </xf>
    <xf numFmtId="0" fontId="164" fillId="73" borderId="5" applyNumberFormat="0" applyAlignment="0" applyProtection="0"/>
    <xf numFmtId="278" fontId="4" fillId="17" borderId="41" applyNumberFormat="0" applyProtection="0">
      <alignment horizontal="left" vertical="center" indent="1"/>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278" fontId="100" fillId="57" borderId="41" applyNumberFormat="0" applyProtection="0">
      <alignment horizontal="left" vertical="top" indent="1"/>
    </xf>
    <xf numFmtId="0" fontId="25" fillId="82" borderId="0" applyNumberFormat="0" applyBorder="0" applyAlignment="0" applyProtection="0"/>
    <xf numFmtId="4" fontId="152" fillId="66" borderId="41" applyNumberFormat="0" applyProtection="0">
      <alignment horizontal="left" vertical="center" indent="1"/>
    </xf>
    <xf numFmtId="0" fontId="168" fillId="35" borderId="66" applyNumberFormat="0" applyAlignment="0" applyProtection="0"/>
    <xf numFmtId="0" fontId="49" fillId="42" borderId="41" applyNumberFormat="0" applyProtection="0">
      <alignment horizontal="left" vertical="top" indent="1"/>
    </xf>
    <xf numFmtId="199" fontId="75" fillId="53" borderId="5">
      <alignment horizontal="right"/>
      <protection locked="0"/>
    </xf>
    <xf numFmtId="278" fontId="168" fillId="35" borderId="5" applyNumberFormat="0" applyAlignment="0" applyProtection="0"/>
    <xf numFmtId="278" fontId="4" fillId="13" borderId="17" applyNumberFormat="0" applyFont="0" applyAlignment="0" applyProtection="0"/>
    <xf numFmtId="278" fontId="54" fillId="3" borderId="14">
      <alignment horizontal="center" vertical="center"/>
    </xf>
    <xf numFmtId="0" fontId="96" fillId="3" borderId="33" applyProtection="0">
      <alignment horizontal="centerContinuous"/>
      <protection locked="0"/>
    </xf>
    <xf numFmtId="278" fontId="49" fillId="42" borderId="41" applyNumberFormat="0" applyProtection="0">
      <alignment horizontal="left" vertical="top" indent="1"/>
    </xf>
    <xf numFmtId="0" fontId="66" fillId="42" borderId="66" applyNumberFormat="0" applyProtection="0">
      <alignment horizontal="left" vertical="center" indent="1"/>
    </xf>
    <xf numFmtId="278"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 fillId="15" borderId="41" applyNumberFormat="0" applyProtection="0">
      <alignment horizontal="left" vertical="center" indent="1"/>
    </xf>
    <xf numFmtId="4" fontId="35" fillId="63" borderId="41" applyNumberFormat="0" applyProtection="0">
      <alignment horizontal="right" vertical="center"/>
    </xf>
    <xf numFmtId="278" fontId="49" fillId="34" borderId="66" applyNumberFormat="0" applyFont="0" applyAlignment="0" applyProtection="0"/>
    <xf numFmtId="0" fontId="45" fillId="3" borderId="38" applyProtection="0">
      <alignment horizontal="center" wrapText="1"/>
      <protection locked="0"/>
    </xf>
    <xf numFmtId="0" fontId="20" fillId="0" borderId="0"/>
    <xf numFmtId="0" fontId="96" fillId="3" borderId="33" applyProtection="0">
      <alignment horizontal="centerContinuous"/>
      <protection locked="0"/>
    </xf>
    <xf numFmtId="278" fontId="53" fillId="0" borderId="58" applyNumberFormat="0" applyFill="0" applyAlignment="0" applyProtection="0"/>
    <xf numFmtId="4" fontId="100" fillId="57" borderId="41" applyNumberFormat="0" applyProtection="0">
      <alignment vertical="center"/>
    </xf>
    <xf numFmtId="0" fontId="96" fillId="3" borderId="33" applyProtection="0">
      <alignment horizontal="centerContinuous"/>
      <protection locked="0"/>
    </xf>
    <xf numFmtId="4" fontId="173" fillId="52" borderId="41" applyNumberFormat="0" applyProtection="0">
      <alignment horizontal="right" vertical="center"/>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4" fontId="173" fillId="53" borderId="41" applyNumberFormat="0" applyProtection="0">
      <alignment horizontal="right" vertical="center"/>
    </xf>
    <xf numFmtId="0" fontId="66" fillId="42" borderId="66" applyNumberFormat="0" applyProtection="0">
      <alignment horizontal="left" vertical="center" indent="1"/>
    </xf>
    <xf numFmtId="4" fontId="35" fillId="11" borderId="41" applyNumberFormat="0" applyProtection="0">
      <alignment horizontal="left" vertical="center" indent="1"/>
    </xf>
    <xf numFmtId="0" fontId="4" fillId="15" borderId="41" applyNumberFormat="0" applyProtection="0">
      <alignment horizontal="left" vertical="center" indent="1"/>
    </xf>
    <xf numFmtId="4" fontId="66" fillId="55" borderId="66" applyNumberFormat="0" applyProtection="0">
      <alignment horizontal="right" vertical="center"/>
    </xf>
    <xf numFmtId="4" fontId="66" fillId="28" borderId="15" applyNumberFormat="0" applyProtection="0">
      <alignment horizontal="right" vertical="center"/>
    </xf>
    <xf numFmtId="0" fontId="96" fillId="3" borderId="33" applyProtection="0">
      <alignment horizontal="centerContinuous"/>
      <protection locked="0"/>
    </xf>
    <xf numFmtId="0" fontId="4" fillId="17" borderId="41" applyNumberFormat="0" applyProtection="0">
      <alignment horizontal="left" vertical="top" indent="1"/>
    </xf>
    <xf numFmtId="0" fontId="3" fillId="0" borderId="0"/>
    <xf numFmtId="0" fontId="25" fillId="104" borderId="0" applyNumberFormat="0" applyBorder="0" applyAlignment="0" applyProtection="0"/>
    <xf numFmtId="0" fontId="4" fillId="0" borderId="0"/>
    <xf numFmtId="278" fontId="4" fillId="13" borderId="17" applyNumberFormat="0" applyFont="0" applyAlignment="0" applyProtection="0"/>
    <xf numFmtId="0" fontId="45" fillId="3" borderId="38" applyProtection="0">
      <alignment horizontal="center" wrapText="1"/>
      <protection locked="0"/>
    </xf>
    <xf numFmtId="278" fontId="4" fillId="13" borderId="17" applyNumberFormat="0" applyFon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168" fillId="35" borderId="5" applyNumberFormat="0" applyAlignment="0" applyProtection="0"/>
    <xf numFmtId="278" fontId="168" fillId="35" borderId="5" applyNumberFormat="0" applyAlignment="0" applyProtection="0"/>
    <xf numFmtId="278" fontId="4" fillId="15" borderId="41" applyNumberFormat="0" applyProtection="0">
      <alignment horizontal="left" vertical="top" indent="1"/>
    </xf>
    <xf numFmtId="195" fontId="4" fillId="34" borderId="17" applyNumberFormat="0" applyFon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278" fontId="132" fillId="19" borderId="26" applyNumberFormat="0" applyAlignment="0" applyProtection="0"/>
    <xf numFmtId="0" fontId="4" fillId="0" borderId="0"/>
    <xf numFmtId="0" fontId="96" fillId="3" borderId="33" applyProtection="0">
      <alignment horizontal="centerContinuous"/>
      <protection locked="0"/>
    </xf>
    <xf numFmtId="278" fontId="4" fillId="13" borderId="17" applyNumberFormat="0" applyFont="0" applyAlignment="0" applyProtection="0"/>
    <xf numFmtId="4" fontId="264" fillId="68" borderId="15" applyNumberFormat="0" applyProtection="0">
      <alignment horizontal="left" vertical="center" indent="1"/>
    </xf>
    <xf numFmtId="4" fontId="66" fillId="33" borderId="66" applyNumberFormat="0" applyProtection="0">
      <alignment horizontal="left" vertical="center" indent="1"/>
    </xf>
    <xf numFmtId="278" fontId="168" fillId="35" borderId="5"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4" fillId="67" borderId="41" applyNumberFormat="0" applyProtection="0">
      <alignment horizontal="left" vertical="top" indent="1"/>
    </xf>
    <xf numFmtId="4" fontId="66" fillId="16" borderId="66" applyNumberFormat="0" applyProtection="0">
      <alignment horizontal="right" vertical="center"/>
    </xf>
    <xf numFmtId="4" fontId="66" fillId="63" borderId="66" applyNumberFormat="0" applyProtection="0">
      <alignment horizontal="right" vertical="center"/>
    </xf>
    <xf numFmtId="4" fontId="27" fillId="17" borderId="15" applyNumberFormat="0" applyProtection="0">
      <alignment horizontal="left" vertical="center" indent="1"/>
    </xf>
    <xf numFmtId="0" fontId="49" fillId="34" borderId="66" applyNumberFormat="0" applyFont="0" applyAlignment="0" applyProtection="0"/>
    <xf numFmtId="278" fontId="31" fillId="20" borderId="5" applyNumberFormat="0" applyAlignment="0" applyProtection="0"/>
    <xf numFmtId="0" fontId="4" fillId="67" borderId="41" applyNumberFormat="0" applyProtection="0">
      <alignment horizontal="left" vertical="top" indent="1"/>
    </xf>
    <xf numFmtId="0" fontId="4" fillId="11" borderId="41" applyNumberFormat="0" applyProtection="0">
      <alignment horizontal="left" vertical="center" indent="1"/>
    </xf>
    <xf numFmtId="278" fontId="49" fillId="2" borderId="0"/>
    <xf numFmtId="4" fontId="5" fillId="66" borderId="41" applyNumberFormat="0" applyProtection="0">
      <alignment horizontal="right" vertical="center"/>
    </xf>
    <xf numFmtId="278" fontId="100" fillId="60" borderId="41" applyNumberFormat="0" applyProtection="0">
      <alignment horizontal="left" vertical="top" indent="1"/>
    </xf>
    <xf numFmtId="4" fontId="269" fillId="60" borderId="41" applyNumberFormat="0" applyProtection="0">
      <alignment vertical="center"/>
    </xf>
    <xf numFmtId="0" fontId="96" fillId="3" borderId="33" applyProtection="0">
      <alignment horizontal="centerContinuous"/>
      <protection locked="0"/>
    </xf>
    <xf numFmtId="0" fontId="49" fillId="2" borderId="0"/>
    <xf numFmtId="0" fontId="96" fillId="3" borderId="33" applyProtection="0">
      <alignment horizontal="centerContinuous"/>
      <protection locked="0"/>
    </xf>
    <xf numFmtId="278" fontId="45" fillId="3" borderId="38" applyProtection="0">
      <alignment horizontal="center" wrapText="1"/>
      <protection locked="0"/>
    </xf>
    <xf numFmtId="0" fontId="100" fillId="60" borderId="41" applyNumberFormat="0" applyProtection="0">
      <alignment horizontal="left" vertical="top" indent="1"/>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278" fontId="96" fillId="3" borderId="33" applyProtection="0">
      <alignment horizontal="centerContinuous"/>
      <protection locked="0"/>
    </xf>
    <xf numFmtId="4" fontId="66" fillId="16" borderId="66" applyNumberFormat="0" applyProtection="0">
      <alignment horizontal="right" vertical="center"/>
    </xf>
    <xf numFmtId="0" fontId="262" fillId="57" borderId="41" applyNumberFormat="0" applyProtection="0">
      <alignment horizontal="left" vertical="top" indent="1"/>
    </xf>
    <xf numFmtId="278" fontId="35" fillId="51" borderId="41" applyNumberFormat="0" applyProtection="0">
      <alignment horizontal="left" vertical="top" indent="1"/>
    </xf>
    <xf numFmtId="4" fontId="173" fillId="94" borderId="41" applyNumberFormat="0" applyProtection="0">
      <alignment horizontal="right" vertical="center"/>
    </xf>
    <xf numFmtId="4" fontId="261" fillId="60" borderId="66" applyNumberFormat="0" applyProtection="0">
      <alignment vertical="center"/>
    </xf>
    <xf numFmtId="0" fontId="49" fillId="34" borderId="66" applyNumberFormat="0" applyFont="0" applyAlignment="0" applyProtection="0"/>
    <xf numFmtId="0" fontId="4" fillId="34" borderId="17" applyNumberFormat="0" applyFont="0" applyAlignment="0" applyProtection="0"/>
    <xf numFmtId="0" fontId="4" fillId="61" borderId="41" applyNumberFormat="0" applyProtection="0">
      <alignment horizontal="left" vertical="center" indent="1"/>
    </xf>
    <xf numFmtId="0" fontId="96" fillId="3" borderId="33" applyProtection="0">
      <alignment horizontal="centerContinuous"/>
      <protection locked="0"/>
    </xf>
    <xf numFmtId="0" fontId="45" fillId="3" borderId="38" applyProtection="0">
      <alignment horizontal="center" wrapText="1"/>
      <protection locked="0"/>
    </xf>
    <xf numFmtId="0" fontId="168" fillId="35" borderId="66" applyNumberFormat="0" applyAlignment="0" applyProtection="0"/>
    <xf numFmtId="278" fontId="96" fillId="3" borderId="33" applyProtection="0">
      <alignment horizontal="centerContinuous"/>
      <protection locked="0"/>
    </xf>
    <xf numFmtId="0" fontId="3" fillId="0" borderId="0"/>
    <xf numFmtId="4" fontId="173" fillId="60" borderId="41" applyNumberFormat="0" applyProtection="0">
      <alignment horizontal="left" vertical="center" indent="1"/>
    </xf>
    <xf numFmtId="0" fontId="100" fillId="60" borderId="41" applyNumberFormat="0" applyProtection="0">
      <alignment horizontal="left" vertical="top" indent="1"/>
    </xf>
    <xf numFmtId="278" fontId="57" fillId="39" borderId="14">
      <alignment horizontal="center" vertical="center"/>
    </xf>
    <xf numFmtId="278"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4" fontId="267" fillId="67" borderId="41" applyNumberFormat="0" applyProtection="0">
      <alignment horizontal="right" vertical="center"/>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278" fontId="49" fillId="34" borderId="66" applyNumberFormat="0" applyFont="0" applyAlignment="0" applyProtection="0"/>
    <xf numFmtId="195" fontId="37" fillId="19" borderId="5" applyNumberFormat="0" applyAlignment="0" applyProtection="0"/>
    <xf numFmtId="278" fontId="49" fillId="17" borderId="41" applyNumberFormat="0" applyProtection="0">
      <alignment horizontal="left" vertical="top" indent="1"/>
    </xf>
    <xf numFmtId="4" fontId="101" fillId="57" borderId="41" applyNumberFormat="0" applyProtection="0">
      <alignment vertical="center"/>
    </xf>
    <xf numFmtId="0" fontId="96" fillId="3" borderId="33" applyProtection="0">
      <alignment horizontal="centerContinuous"/>
      <protection locked="0"/>
    </xf>
    <xf numFmtId="0" fontId="96" fillId="3" borderId="33" applyProtection="0">
      <alignment horizontal="centerContinuous"/>
      <protection locked="0"/>
    </xf>
    <xf numFmtId="278" fontId="4" fillId="42" borderId="41" applyNumberFormat="0" applyProtection="0">
      <alignment horizontal="left" vertical="top" indent="1"/>
    </xf>
    <xf numFmtId="278" fontId="66" fillId="42" borderId="66" applyNumberFormat="0" applyProtection="0">
      <alignment horizontal="left" vertical="center" indent="1"/>
    </xf>
    <xf numFmtId="0" fontId="45" fillId="3" borderId="38" applyProtection="0">
      <alignment horizontal="center" wrapText="1"/>
      <protection locked="0"/>
    </xf>
    <xf numFmtId="0" fontId="45" fillId="3" borderId="38" applyProtection="0">
      <alignment horizontal="center" wrapText="1"/>
      <protection locked="0"/>
    </xf>
    <xf numFmtId="278" fontId="4" fillId="34" borderId="17" applyNumberFormat="0" applyFont="0" applyAlignment="0" applyProtection="0"/>
    <xf numFmtId="0" fontId="4" fillId="88" borderId="26" applyNumberFormat="0" applyProtection="0">
      <alignment horizontal="left" vertical="center" indent="1"/>
    </xf>
    <xf numFmtId="4" fontId="66" fillId="56" borderId="66" applyNumberFormat="0" applyProtection="0">
      <alignment horizontal="right" vertical="center"/>
    </xf>
    <xf numFmtId="0" fontId="4" fillId="13" borderId="17" applyNumberFormat="0" applyFont="0" applyAlignment="0" applyProtection="0"/>
    <xf numFmtId="4" fontId="105" fillId="61" borderId="64" applyNumberFormat="0" applyProtection="0">
      <alignment horizontal="left" vertical="center" indent="1"/>
    </xf>
    <xf numFmtId="278" fontId="49" fillId="11" borderId="41" applyNumberFormat="0" applyProtection="0">
      <alignment horizontal="left" vertical="top" indent="1"/>
    </xf>
    <xf numFmtId="278" fontId="4" fillId="17" borderId="41" applyNumberFormat="0" applyProtection="0">
      <alignment horizontal="left" vertical="top" indent="1"/>
    </xf>
    <xf numFmtId="1" fontId="34" fillId="3" borderId="8"/>
    <xf numFmtId="0" fontId="45" fillId="3" borderId="38" applyProtection="0">
      <alignment horizontal="center" wrapText="1"/>
      <protection locked="0"/>
    </xf>
    <xf numFmtId="278" fontId="96" fillId="3" borderId="33" applyProtection="0">
      <alignment horizontal="centerContinuous"/>
      <protection locked="0"/>
    </xf>
    <xf numFmtId="0" fontId="96" fillId="3" borderId="33" applyProtection="0">
      <alignment horizontal="centerContinuous"/>
      <protection locked="0"/>
    </xf>
    <xf numFmtId="278" fontId="4" fillId="15" borderId="41" applyNumberFormat="0" applyProtection="0">
      <alignment horizontal="left" vertical="center" indent="1"/>
    </xf>
    <xf numFmtId="195" fontId="96" fillId="3" borderId="33" applyProtection="0">
      <alignment horizontal="centerContinuous"/>
      <protection locked="0"/>
    </xf>
    <xf numFmtId="0" fontId="4" fillId="17" borderId="41" applyNumberFormat="0" applyProtection="0">
      <alignment horizontal="left" vertical="top" indent="1"/>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4" fontId="66" fillId="16" borderId="66" applyNumberFormat="0" applyProtection="0">
      <alignment horizontal="right" vertical="center"/>
    </xf>
    <xf numFmtId="195" fontId="4" fillId="0" borderId="0"/>
    <xf numFmtId="0" fontId="25" fillId="80" borderId="0" applyNumberFormat="0" applyBorder="0" applyAlignment="0" applyProtection="0"/>
    <xf numFmtId="0" fontId="4" fillId="13" borderId="17" applyNumberFormat="0" applyFont="0" applyAlignment="0" applyProtection="0"/>
    <xf numFmtId="278" fontId="168" fillId="35" borderId="5" applyNumberFormat="0" applyAlignment="0" applyProtection="0"/>
    <xf numFmtId="278" fontId="45" fillId="3" borderId="38" applyProtection="0">
      <alignment horizontal="center" wrapText="1"/>
      <protection locked="0"/>
    </xf>
    <xf numFmtId="278" fontId="96" fillId="3" borderId="33" applyProtection="0">
      <alignment horizontal="centerContinuous"/>
      <protection locked="0"/>
    </xf>
    <xf numFmtId="0" fontId="37" fillId="19" borderId="5" applyNumberFormat="0" applyAlignment="0" applyProtection="0"/>
    <xf numFmtId="0" fontId="54" fillId="3" borderId="14">
      <alignment horizontal="center" vertical="center"/>
    </xf>
    <xf numFmtId="0" fontId="51" fillId="0" borderId="0"/>
    <xf numFmtId="0" fontId="96" fillId="3" borderId="33" applyProtection="0">
      <alignment horizontal="centerContinuous"/>
      <protection locked="0"/>
    </xf>
    <xf numFmtId="0" fontId="96" fillId="3" borderId="33" applyProtection="0">
      <alignment horizontal="centerContinuous"/>
      <protection locked="0"/>
    </xf>
    <xf numFmtId="278" fontId="49" fillId="34" borderId="66" applyNumberFormat="0" applyFont="0" applyAlignment="0" applyProtection="0"/>
    <xf numFmtId="278" fontId="4" fillId="34" borderId="17" applyNumberFormat="0" applyFont="0" applyAlignment="0" applyProtection="0"/>
    <xf numFmtId="0" fontId="51" fillId="0" borderId="0"/>
    <xf numFmtId="0" fontId="4" fillId="0" borderId="0"/>
    <xf numFmtId="0" fontId="4" fillId="0" borderId="0"/>
    <xf numFmtId="278" fontId="81" fillId="19" borderId="26" applyNumberFormat="0" applyAlignment="0" applyProtection="0"/>
    <xf numFmtId="4" fontId="271" fillId="67" borderId="41" applyNumberFormat="0" applyProtection="0">
      <alignment horizontal="right" vertical="center"/>
    </xf>
    <xf numFmtId="186" fontId="36" fillId="37" borderId="9">
      <protection hidden="1"/>
    </xf>
    <xf numFmtId="4" fontId="173" fillId="67" borderId="41" applyNumberFormat="0" applyProtection="0">
      <alignment horizontal="right" vertical="center"/>
    </xf>
    <xf numFmtId="278" fontId="4" fillId="42" borderId="41" applyNumberFormat="0" applyProtection="0">
      <alignment horizontal="left" vertical="top" indent="1"/>
    </xf>
    <xf numFmtId="0" fontId="45" fillId="3" borderId="38" applyProtection="0">
      <alignment horizontal="center" wrapText="1"/>
      <protection locked="0"/>
    </xf>
    <xf numFmtId="0" fontId="168" fillId="35" borderId="5" applyNumberFormat="0" applyAlignment="0" applyProtection="0"/>
    <xf numFmtId="0" fontId="49" fillId="2" borderId="0"/>
    <xf numFmtId="0" fontId="31" fillId="20" borderId="5" applyNumberForma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25" fillId="80" borderId="0" applyNumberFormat="0" applyBorder="0" applyAlignment="0" applyProtection="0"/>
    <xf numFmtId="0" fontId="3" fillId="0" borderId="0"/>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4" fontId="173" fillId="72" borderId="41" applyNumberFormat="0" applyProtection="0">
      <alignment horizontal="right" vertical="center"/>
    </xf>
    <xf numFmtId="0" fontId="45" fillId="3" borderId="38" applyProtection="0">
      <alignment horizontal="center" wrapText="1"/>
      <protection locked="0"/>
    </xf>
    <xf numFmtId="0" fontId="4" fillId="67" borderId="41" applyNumberFormat="0" applyProtection="0">
      <alignment horizontal="left" vertical="center" indent="1"/>
    </xf>
    <xf numFmtId="0" fontId="45" fillId="3" borderId="38" applyProtection="0">
      <alignment horizontal="center" wrapText="1"/>
      <protection locked="0"/>
    </xf>
    <xf numFmtId="278" fontId="49" fillId="34" borderId="66" applyNumberFormat="0" applyFon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195" fontId="89" fillId="3" borderId="31"/>
    <xf numFmtId="278" fontId="88" fillId="3" borderId="33"/>
    <xf numFmtId="278" fontId="89" fillId="3" borderId="14"/>
    <xf numFmtId="195" fontId="89" fillId="3" borderId="14"/>
    <xf numFmtId="278" fontId="78" fillId="3" borderId="33">
      <protection hidden="1"/>
    </xf>
    <xf numFmtId="0" fontId="78" fillId="3" borderId="31"/>
    <xf numFmtId="195" fontId="78" fillId="3" borderId="32"/>
    <xf numFmtId="278" fontId="78" fillId="3" borderId="14"/>
    <xf numFmtId="278" fontId="35" fillId="51" borderId="41" applyNumberFormat="0" applyProtection="0">
      <alignment horizontal="left" vertical="top" indent="1"/>
    </xf>
    <xf numFmtId="0" fontId="49" fillId="42" borderId="41" applyNumberFormat="0" applyProtection="0">
      <alignment horizontal="left" vertical="top" indent="1"/>
    </xf>
    <xf numFmtId="4" fontId="102" fillId="66" borderId="64" applyNumberFormat="0" applyProtection="0">
      <alignment horizontal="left" vertical="center" indent="1"/>
    </xf>
    <xf numFmtId="278" fontId="49" fillId="11" borderId="41" applyNumberFormat="0" applyProtection="0">
      <alignment horizontal="left" vertical="top" indent="1"/>
    </xf>
    <xf numFmtId="0" fontId="45" fillId="3" borderId="38" applyProtection="0">
      <alignment horizontal="center" wrapText="1"/>
      <protection locked="0"/>
    </xf>
    <xf numFmtId="0" fontId="45" fillId="3" borderId="38" applyProtection="0">
      <alignment horizontal="center" wrapText="1"/>
      <protection locked="0"/>
    </xf>
    <xf numFmtId="278" fontId="4" fillId="11" borderId="41" applyNumberFormat="0" applyProtection="0">
      <alignment horizontal="left" vertical="center" indent="1"/>
    </xf>
    <xf numFmtId="0" fontId="66" fillId="54" borderId="66" applyNumberFormat="0" applyProtection="0">
      <alignment horizontal="left" vertical="center" indent="1"/>
    </xf>
    <xf numFmtId="195" fontId="54" fillId="3" borderId="14">
      <alignment horizontal="center" vertical="center"/>
    </xf>
    <xf numFmtId="278" fontId="168" fillId="35" borderId="5" applyNumberFormat="0" applyAlignment="0" applyProtection="0"/>
    <xf numFmtId="278" fontId="96" fillId="3" borderId="33" applyProtection="0">
      <alignment horizontal="centerContinuous"/>
      <protection locked="0"/>
    </xf>
    <xf numFmtId="0" fontId="4" fillId="13" borderId="17" applyNumberFormat="0" applyFont="0" applyAlignment="0" applyProtection="0"/>
    <xf numFmtId="0" fontId="3" fillId="0" borderId="0"/>
    <xf numFmtId="0" fontId="49" fillId="15" borderId="41" applyNumberFormat="0" applyProtection="0">
      <alignment horizontal="left" vertical="top" indent="1"/>
    </xf>
    <xf numFmtId="0" fontId="4" fillId="66" borderId="41" applyNumberFormat="0" applyProtection="0">
      <alignment horizontal="left" vertical="center" indent="1"/>
    </xf>
    <xf numFmtId="278" fontId="4" fillId="65" borderId="41" applyNumberFormat="0" applyProtection="0">
      <alignment horizontal="left" vertical="top" indent="1"/>
    </xf>
    <xf numFmtId="278" fontId="49" fillId="17" borderId="41" applyNumberFormat="0" applyProtection="0">
      <alignment horizontal="left" vertical="top" indent="1"/>
    </xf>
    <xf numFmtId="0" fontId="49" fillId="17" borderId="41" applyNumberFormat="0" applyProtection="0">
      <alignment horizontal="left" vertical="top" indent="1"/>
    </xf>
    <xf numFmtId="278" fontId="4" fillId="17" borderId="41" applyNumberFormat="0" applyProtection="0">
      <alignment horizontal="left" vertical="center" indent="1"/>
    </xf>
    <xf numFmtId="0" fontId="132" fillId="73" borderId="26" applyNumberFormat="0" applyAlignment="0" applyProtection="0"/>
    <xf numFmtId="0" fontId="260" fillId="113" borderId="66"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278" fontId="35" fillId="11" borderId="41" applyNumberFormat="0" applyProtection="0">
      <alignment horizontal="left" vertical="top" indent="1"/>
    </xf>
    <xf numFmtId="0" fontId="4" fillId="66" borderId="41" applyNumberFormat="0" applyProtection="0">
      <alignment horizontal="left" vertical="top" indent="1"/>
    </xf>
    <xf numFmtId="278"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278" fontId="4" fillId="13" borderId="17" applyNumberFormat="0" applyFont="0" applyAlignment="0" applyProtection="0"/>
    <xf numFmtId="278" fontId="168" fillId="35" borderId="66" applyNumberFormat="0" applyAlignment="0" applyProtection="0"/>
    <xf numFmtId="0" fontId="45" fillId="3" borderId="38" applyProtection="0">
      <alignment horizontal="center" wrapText="1"/>
      <protection locked="0"/>
    </xf>
    <xf numFmtId="278" fontId="49" fillId="42" borderId="41" applyNumberFormat="0" applyProtection="0">
      <alignment horizontal="left" vertical="top" indent="1"/>
    </xf>
    <xf numFmtId="278" fontId="132" fillId="113" borderId="26" applyNumberFormat="0" applyAlignment="0" applyProtection="0"/>
    <xf numFmtId="0" fontId="45" fillId="3" borderId="38" applyProtection="0">
      <alignment horizontal="center" wrapText="1"/>
      <protection locked="0"/>
    </xf>
    <xf numFmtId="0" fontId="4" fillId="34" borderId="17" applyNumberFormat="0" applyFont="0" applyAlignment="0" applyProtection="0"/>
    <xf numFmtId="0" fontId="49" fillId="34" borderId="66"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278" fontId="49" fillId="11" borderId="41" applyNumberFormat="0" applyProtection="0">
      <alignment horizontal="left" vertical="top" indent="1"/>
    </xf>
    <xf numFmtId="4" fontId="66" fillId="11" borderId="15" applyNumberFormat="0" applyProtection="0">
      <alignment horizontal="left" vertical="center" indent="1"/>
    </xf>
    <xf numFmtId="0" fontId="35" fillId="51" borderId="41" applyNumberFormat="0" applyProtection="0">
      <alignment horizontal="left" vertical="top" indent="1"/>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278" fontId="49" fillId="15" borderId="41" applyNumberFormat="0" applyProtection="0">
      <alignment horizontal="left" vertical="top" indent="1"/>
    </xf>
    <xf numFmtId="0" fontId="4" fillId="3" borderId="26" applyNumberFormat="0" applyProtection="0">
      <alignment horizontal="left" vertical="center" indent="1"/>
    </xf>
    <xf numFmtId="0" fontId="96" fillId="3" borderId="33" applyProtection="0">
      <alignment horizontal="centerContinuous"/>
      <protection locked="0"/>
    </xf>
    <xf numFmtId="0" fontId="45" fillId="3" borderId="38" applyProtection="0">
      <alignment horizontal="center" wrapText="1"/>
      <protection locked="0"/>
    </xf>
    <xf numFmtId="0" fontId="242" fillId="19" borderId="26" applyNumberFormat="0" applyAlignment="0" applyProtection="0"/>
    <xf numFmtId="4" fontId="66" fillId="0" borderId="66" applyNumberFormat="0" applyProtection="0">
      <alignment horizontal="left" vertical="center" indent="1"/>
    </xf>
    <xf numFmtId="4" fontId="66" fillId="55" borderId="66" applyNumberFormat="0" applyProtection="0">
      <alignment horizontal="right" vertical="center"/>
    </xf>
    <xf numFmtId="4" fontId="66" fillId="63" borderId="66" applyNumberFormat="0" applyProtection="0">
      <alignment horizontal="right" vertical="center"/>
    </xf>
    <xf numFmtId="0" fontId="45" fillId="3" borderId="38" applyProtection="0">
      <alignment horizontal="center" wrapText="1"/>
      <protection locked="0"/>
    </xf>
    <xf numFmtId="0" fontId="81" fillId="19" borderId="26" applyNumberFormat="0" applyAlignment="0" applyProtection="0"/>
    <xf numFmtId="195" fontId="4" fillId="67" borderId="41" applyNumberFormat="0" applyProtection="0">
      <alignment horizontal="left" vertical="top" indent="1"/>
    </xf>
    <xf numFmtId="4" fontId="66" fillId="11" borderId="66" applyNumberFormat="0" applyProtection="0">
      <alignment horizontal="right" vertical="center"/>
    </xf>
    <xf numFmtId="4" fontId="66" fillId="11" borderId="66" applyNumberFormat="0" applyProtection="0">
      <alignment horizontal="right" vertical="center"/>
    </xf>
    <xf numFmtId="278" fontId="66" fillId="19" borderId="66" applyNumberFormat="0" applyProtection="0">
      <alignment horizontal="left" vertical="center" indent="1"/>
    </xf>
    <xf numFmtId="278" fontId="66" fillId="54" borderId="66" applyNumberFormat="0" applyProtection="0">
      <alignment horizontal="left" vertical="center" indent="1"/>
    </xf>
    <xf numFmtId="0" fontId="66" fillId="54" borderId="66" applyNumberFormat="0" applyProtection="0">
      <alignment horizontal="left" vertical="center" indent="1"/>
    </xf>
    <xf numFmtId="0" fontId="4" fillId="13" borderId="17" applyNumberFormat="0" applyFont="0" applyAlignment="0" applyProtection="0"/>
    <xf numFmtId="0" fontId="66" fillId="54" borderId="66" applyNumberFormat="0" applyProtection="0">
      <alignment horizontal="left" vertical="center" indent="1"/>
    </xf>
    <xf numFmtId="278" fontId="66" fillId="54" borderId="66" applyNumberFormat="0" applyProtection="0">
      <alignment horizontal="left" vertical="center" indent="1"/>
    </xf>
    <xf numFmtId="0" fontId="49" fillId="15" borderId="41" applyNumberFormat="0" applyProtection="0">
      <alignment horizontal="left" vertical="top" indent="1"/>
    </xf>
    <xf numFmtId="278" fontId="81" fillId="19" borderId="26" applyNumberFormat="0" applyAlignment="0" applyProtection="0"/>
    <xf numFmtId="4" fontId="35" fillId="11" borderId="41" applyNumberFormat="0" applyProtection="0">
      <alignment horizontal="left" vertical="center" indent="1"/>
    </xf>
    <xf numFmtId="0" fontId="66" fillId="42" borderId="66" applyNumberFormat="0" applyProtection="0">
      <alignment horizontal="left" vertical="center" indent="1"/>
    </xf>
    <xf numFmtId="278" fontId="66" fillId="42" borderId="66" applyNumberFormat="0" applyProtection="0">
      <alignment horizontal="left" vertical="center" indent="1"/>
    </xf>
    <xf numFmtId="278" fontId="4" fillId="13" borderId="17" applyNumberFormat="0" applyFont="0" applyAlignment="0" applyProtection="0"/>
    <xf numFmtId="278" fontId="66" fillId="42" borderId="66" applyNumberFormat="0" applyProtection="0">
      <alignment horizontal="left" vertical="center" indent="1"/>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9" fillId="42" borderId="41" applyNumberFormat="0" applyProtection="0">
      <alignment horizontal="left" vertical="top" indent="1"/>
    </xf>
    <xf numFmtId="4" fontId="66" fillId="0" borderId="66" applyNumberFormat="0" applyProtection="0">
      <alignment horizontal="right" vertical="center"/>
    </xf>
    <xf numFmtId="4" fontId="261" fillId="2" borderId="66" applyNumberFormat="0" applyProtection="0">
      <alignment horizontal="right" vertical="center"/>
    </xf>
    <xf numFmtId="230" fontId="210" fillId="0" borderId="0">
      <protection locked="0"/>
    </xf>
    <xf numFmtId="278" fontId="35" fillId="61" borderId="41" applyNumberFormat="0" applyProtection="0">
      <alignment horizontal="left" vertical="top" indent="1"/>
    </xf>
    <xf numFmtId="0" fontId="49" fillId="42" borderId="41" applyNumberFormat="0" applyProtection="0">
      <alignment horizontal="left" vertical="top" indent="1"/>
    </xf>
    <xf numFmtId="0" fontId="45" fillId="3" borderId="38" applyProtection="0">
      <alignment horizontal="center" wrapText="1"/>
      <protection locked="0"/>
    </xf>
    <xf numFmtId="0" fontId="96" fillId="3" borderId="33" applyProtection="0">
      <alignment horizontal="centerContinuous"/>
      <protection locked="0"/>
    </xf>
    <xf numFmtId="4" fontId="66" fillId="28" borderId="15" applyNumberFormat="0" applyProtection="0">
      <alignment horizontal="right" vertical="center"/>
    </xf>
    <xf numFmtId="4" fontId="66" fillId="60" borderId="66" applyNumberFormat="0" applyProtection="0">
      <alignment horizontal="left" vertical="center" indent="1"/>
    </xf>
    <xf numFmtId="0" fontId="45" fillId="3" borderId="38" applyProtection="0">
      <alignment horizontal="center" wrapText="1"/>
      <protection locked="0"/>
    </xf>
    <xf numFmtId="195" fontId="49" fillId="11" borderId="41" applyNumberFormat="0" applyProtection="0">
      <alignment horizontal="left" vertical="top" indent="1"/>
    </xf>
    <xf numFmtId="4" fontId="264" fillId="68" borderId="15" applyNumberFormat="0" applyProtection="0">
      <alignment horizontal="left" vertical="center" indent="1"/>
    </xf>
    <xf numFmtId="0" fontId="45" fillId="3" borderId="38" applyProtection="0">
      <alignment horizontal="center" wrapText="1"/>
      <protection locked="0"/>
    </xf>
    <xf numFmtId="4" fontId="66" fillId="42" borderId="15" applyNumberFormat="0" applyProtection="0">
      <alignment horizontal="left" vertical="center" indent="1"/>
    </xf>
    <xf numFmtId="4" fontId="66" fillId="28" borderId="15" applyNumberFormat="0" applyProtection="0">
      <alignment horizontal="right" vertical="center"/>
    </xf>
    <xf numFmtId="4" fontId="66" fillId="28" borderId="15" applyNumberFormat="0" applyProtection="0">
      <alignment horizontal="right" vertical="center"/>
    </xf>
    <xf numFmtId="278"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25" fillId="104" borderId="0" applyNumberFormat="0" applyBorder="0" applyAlignment="0" applyProtection="0"/>
    <xf numFmtId="278" fontId="45" fillId="3" borderId="38" applyProtection="0">
      <alignment horizontal="center" wrapText="1"/>
      <protection locked="0"/>
    </xf>
    <xf numFmtId="278" fontId="45" fillId="3" borderId="38" applyProtection="0">
      <alignment horizontal="center" wrapText="1"/>
      <protection locked="0"/>
    </xf>
    <xf numFmtId="278" fontId="96" fillId="3" borderId="33" applyProtection="0">
      <alignment horizontal="centerContinuous"/>
      <protection locked="0"/>
    </xf>
    <xf numFmtId="278"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278"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195" fontId="96" fillId="3" borderId="33" applyProtection="0">
      <alignment horizontal="centerContinuous"/>
      <protection locked="0"/>
    </xf>
    <xf numFmtId="195"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9" fillId="2" borderId="0"/>
    <xf numFmtId="278" fontId="168" fillId="35" borderId="5" applyNumberFormat="0" applyAlignment="0" applyProtection="0"/>
    <xf numFmtId="0" fontId="96" fillId="3" borderId="33" applyProtection="0">
      <alignment horizontal="centerContinuous"/>
      <protection locked="0"/>
    </xf>
    <xf numFmtId="0" fontId="4" fillId="11" borderId="41" applyNumberFormat="0" applyProtection="0">
      <alignment horizontal="left" vertical="top" indent="1"/>
    </xf>
    <xf numFmtId="0" fontId="4" fillId="0" borderId="0"/>
    <xf numFmtId="278" fontId="31" fillId="20" borderId="5" applyNumberFormat="0" applyAlignment="0" applyProtection="0"/>
    <xf numFmtId="0" fontId="4" fillId="67" borderId="41" applyNumberFormat="0" applyProtection="0">
      <alignment horizontal="left" vertical="center" indent="1"/>
    </xf>
    <xf numFmtId="0" fontId="49" fillId="15" borderId="41" applyNumberFormat="0" applyProtection="0">
      <alignment horizontal="left" vertical="top" indent="1"/>
    </xf>
    <xf numFmtId="4" fontId="66" fillId="42" borderId="15" applyNumberFormat="0" applyProtection="0">
      <alignment horizontal="left" vertical="center" indent="1"/>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195" fontId="53" fillId="0" borderId="58" applyNumberFormat="0" applyFill="0" applyAlignment="0" applyProtection="0"/>
    <xf numFmtId="195" fontId="35" fillId="61" borderId="41" applyNumberFormat="0" applyProtection="0">
      <alignment horizontal="left" vertical="top" indent="1"/>
    </xf>
    <xf numFmtId="0" fontId="260" fillId="113" borderId="66" applyNumberFormat="0" applyAlignment="0" applyProtection="0"/>
    <xf numFmtId="4" fontId="104" fillId="90" borderId="26" applyNumberFormat="0" applyProtection="0">
      <alignment horizontal="right" vertical="center"/>
    </xf>
    <xf numFmtId="0" fontId="4" fillId="15" borderId="41" applyNumberFormat="0" applyProtection="0">
      <alignment horizontal="left" vertical="top" indent="1"/>
    </xf>
    <xf numFmtId="278" fontId="81" fillId="19" borderId="26" applyNumberFormat="0" applyAlignment="0" applyProtection="0"/>
    <xf numFmtId="278" fontId="4" fillId="42" borderId="41" applyNumberFormat="0" applyProtection="0">
      <alignment horizontal="left" vertical="top" indent="1"/>
    </xf>
    <xf numFmtId="0" fontId="4" fillId="15" borderId="41" applyNumberFormat="0" applyProtection="0">
      <alignment horizontal="left" vertical="top" indent="1"/>
    </xf>
    <xf numFmtId="195" fontId="4" fillId="61" borderId="41" applyNumberFormat="0" applyProtection="0">
      <alignment horizontal="left" vertical="top" indent="1"/>
    </xf>
    <xf numFmtId="0" fontId="49" fillId="11" borderId="41" applyNumberFormat="0" applyProtection="0">
      <alignment horizontal="left" vertical="top" indent="1"/>
    </xf>
    <xf numFmtId="278" fontId="4" fillId="65" borderId="41" applyNumberFormat="0" applyProtection="0">
      <alignment horizontal="left" vertical="top" indent="1"/>
    </xf>
    <xf numFmtId="278" fontId="49" fillId="17" borderId="41" applyNumberFormat="0" applyProtection="0">
      <alignment horizontal="left" vertical="top" indent="1"/>
    </xf>
    <xf numFmtId="4" fontId="35" fillId="55" borderId="41" applyNumberFormat="0" applyProtection="0">
      <alignment horizontal="right" vertical="center"/>
    </xf>
    <xf numFmtId="4" fontId="66" fillId="55" borderId="66" applyNumberFormat="0" applyProtection="0">
      <alignment horizontal="right" vertical="center"/>
    </xf>
    <xf numFmtId="0" fontId="96" fillId="3" borderId="33" applyProtection="0">
      <alignment horizontal="centerContinuous"/>
      <protection locked="0"/>
    </xf>
    <xf numFmtId="278" fontId="168" fillId="35" borderId="5"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168" fillId="35" borderId="5" applyNumberFormat="0" applyAlignment="0" applyProtection="0"/>
    <xf numFmtId="0" fontId="45" fillId="3" borderId="38" applyProtection="0">
      <alignment horizontal="center" wrapText="1"/>
      <protection locked="0"/>
    </xf>
    <xf numFmtId="4" fontId="106" fillId="42" borderId="41" applyNumberFormat="0" applyProtection="0">
      <alignment horizontal="right" vertical="center"/>
    </xf>
    <xf numFmtId="0" fontId="263" fillId="11" borderId="41" applyNumberFormat="0" applyProtection="0">
      <alignment horizontal="left" vertical="top" indent="1"/>
    </xf>
    <xf numFmtId="4" fontId="66" fillId="18" borderId="66" applyNumberFormat="0" applyProtection="0">
      <alignment horizontal="right" vertical="center"/>
    </xf>
    <xf numFmtId="0" fontId="54" fillId="3" borderId="14">
      <alignment horizontal="center" vertical="center"/>
    </xf>
    <xf numFmtId="188" fontId="75" fillId="2" borderId="5">
      <alignment horizontal="right"/>
      <protection locked="0"/>
    </xf>
    <xf numFmtId="0" fontId="260" fillId="113" borderId="66" applyNumberFormat="0" applyAlignment="0" applyProtection="0"/>
    <xf numFmtId="0" fontId="4" fillId="42" borderId="41" applyNumberFormat="0" applyProtection="0">
      <alignment horizontal="left" vertical="center" indent="1"/>
    </xf>
    <xf numFmtId="0" fontId="66" fillId="15" borderId="66" applyNumberFormat="0" applyProtection="0">
      <alignment horizontal="left" vertical="center" indent="1"/>
    </xf>
    <xf numFmtId="0" fontId="35" fillId="61" borderId="41" applyNumberFormat="0" applyProtection="0">
      <alignment horizontal="left" vertical="top" indent="1"/>
    </xf>
    <xf numFmtId="278" fontId="31" fillId="20" borderId="5" applyNumberForma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278" fontId="4" fillId="15" borderId="41" applyNumberFormat="0" applyProtection="0">
      <alignment horizontal="left" vertical="center" indent="1"/>
    </xf>
    <xf numFmtId="278" fontId="49" fillId="42" borderId="41" applyNumberFormat="0" applyProtection="0">
      <alignment horizontal="left" vertical="top" indent="1"/>
    </xf>
    <xf numFmtId="0" fontId="4" fillId="13" borderId="17" applyNumberFormat="0" applyFont="0" applyAlignment="0" applyProtection="0"/>
    <xf numFmtId="4" fontId="267" fillId="67" borderId="41" applyNumberFormat="0" applyProtection="0">
      <alignment vertical="center"/>
    </xf>
    <xf numFmtId="0" fontId="4" fillId="34" borderId="17" applyNumberFormat="0" applyFont="0" applyAlignment="0" applyProtection="0"/>
    <xf numFmtId="0" fontId="3" fillId="0" borderId="0"/>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195" fontId="45" fillId="3" borderId="38" applyProtection="0">
      <alignment horizontal="center" wrapText="1"/>
      <protection locked="0"/>
    </xf>
    <xf numFmtId="0" fontId="45" fillId="3" borderId="38" applyProtection="0">
      <alignment horizontal="center" wrapText="1"/>
      <protection locked="0"/>
    </xf>
    <xf numFmtId="0" fontId="78" fillId="3" borderId="33">
      <protection hidden="1"/>
    </xf>
    <xf numFmtId="0" fontId="45" fillId="3" borderId="38" applyProtection="0">
      <alignment horizontal="center" wrapText="1"/>
      <protection locked="0"/>
    </xf>
    <xf numFmtId="0" fontId="45" fillId="3" borderId="38" applyProtection="0">
      <alignment horizontal="center" wrapText="1"/>
      <protection locked="0"/>
    </xf>
    <xf numFmtId="4" fontId="66" fillId="36" borderId="66" applyNumberFormat="0" applyProtection="0">
      <alignment horizontal="right" vertical="center"/>
    </xf>
    <xf numFmtId="4" fontId="66" fillId="33" borderId="66" applyNumberFormat="0" applyProtection="0">
      <alignment horizontal="left" vertical="center" indent="1"/>
    </xf>
    <xf numFmtId="0" fontId="49" fillId="2" borderId="0"/>
    <xf numFmtId="278" fontId="4" fillId="34" borderId="17" applyNumberFormat="0" applyFont="0" applyAlignment="0" applyProtection="0"/>
    <xf numFmtId="0" fontId="168" fillId="35" borderId="66" applyNumberFormat="0" applyAlignment="0" applyProtection="0"/>
    <xf numFmtId="0" fontId="96" fillId="3" borderId="33" applyProtection="0">
      <alignment horizontal="centerContinuous"/>
      <protection locked="0"/>
    </xf>
    <xf numFmtId="0" fontId="260" fillId="113" borderId="66" applyNumberFormat="0" applyAlignment="0" applyProtection="0"/>
    <xf numFmtId="0" fontId="4" fillId="67" borderId="41" applyNumberFormat="0" applyProtection="0">
      <alignment horizontal="left" vertical="center" indent="1"/>
    </xf>
    <xf numFmtId="0" fontId="81" fillId="19" borderId="26"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278" fontId="168" fillId="35" borderId="5" applyNumberFormat="0" applyAlignment="0" applyProtection="0"/>
    <xf numFmtId="0" fontId="49" fillId="2" borderId="0"/>
    <xf numFmtId="0" fontId="99" fillId="38" borderId="14">
      <alignment horizontal="center" vertical="center"/>
    </xf>
    <xf numFmtId="0" fontId="45" fillId="3" borderId="38" applyProtection="0">
      <alignment horizontal="center" wrapText="1"/>
      <protection locked="0"/>
    </xf>
    <xf numFmtId="0" fontId="49" fillId="15" borderId="41" applyNumberFormat="0" applyProtection="0">
      <alignment horizontal="left" vertical="top" indent="1"/>
    </xf>
    <xf numFmtId="4" fontId="267" fillId="67" borderId="41" applyNumberFormat="0" applyProtection="0">
      <alignment vertical="center"/>
    </xf>
    <xf numFmtId="4" fontId="267" fillId="67" borderId="41" applyNumberFormat="0" applyProtection="0">
      <alignment vertical="center"/>
    </xf>
    <xf numFmtId="0" fontId="96" fillId="3" borderId="33" applyProtection="0">
      <alignment horizontal="centerContinuous"/>
      <protection locked="0"/>
    </xf>
    <xf numFmtId="0" fontId="96" fillId="3" borderId="33" applyProtection="0">
      <alignment horizontal="centerContinuous"/>
      <protection locked="0"/>
    </xf>
    <xf numFmtId="0" fontId="168" fillId="35" borderId="66" applyNumberForma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35" fillId="13" borderId="41" applyNumberFormat="0" applyProtection="0">
      <alignment horizontal="left" vertical="top" indent="1"/>
    </xf>
    <xf numFmtId="0" fontId="35" fillId="51" borderId="41" applyNumberFormat="0" applyProtection="0">
      <alignment horizontal="left" vertical="top" indent="1"/>
    </xf>
    <xf numFmtId="0" fontId="45" fillId="3" borderId="38" applyProtection="0">
      <alignment horizontal="center" wrapText="1"/>
      <protection locked="0"/>
    </xf>
    <xf numFmtId="0" fontId="45" fillId="3" borderId="38" applyProtection="0">
      <alignment horizontal="center" wrapText="1"/>
      <protection locked="0"/>
    </xf>
    <xf numFmtId="0" fontId="4" fillId="0" borderId="0"/>
    <xf numFmtId="0" fontId="4" fillId="0" borderId="0"/>
    <xf numFmtId="278" fontId="132" fillId="113" borderId="26" applyNumberFormat="0" applyAlignment="0" applyProtection="0"/>
    <xf numFmtId="4" fontId="35" fillId="13" borderId="41" applyNumberFormat="0" applyProtection="0">
      <alignment vertical="center"/>
    </xf>
    <xf numFmtId="0" fontId="4" fillId="0" borderId="0"/>
    <xf numFmtId="0" fontId="96" fillId="3" borderId="33" applyProtection="0">
      <alignment horizontal="centerContinuous"/>
      <protection locked="0"/>
    </xf>
    <xf numFmtId="0" fontId="4" fillId="0" borderId="0"/>
    <xf numFmtId="0" fontId="4" fillId="0" borderId="0"/>
    <xf numFmtId="0" fontId="4" fillId="0" borderId="0"/>
    <xf numFmtId="0" fontId="96" fillId="3" borderId="33" applyProtection="0">
      <alignment horizontal="centerContinuous"/>
      <protection locked="0"/>
    </xf>
    <xf numFmtId="0" fontId="45" fillId="3" borderId="38" applyProtection="0">
      <alignment horizontal="center" wrapText="1"/>
      <protection locked="0"/>
    </xf>
    <xf numFmtId="0" fontId="49" fillId="2" borderId="0"/>
    <xf numFmtId="0" fontId="45" fillId="3" borderId="38" applyProtection="0">
      <alignment horizontal="center" wrapText="1"/>
      <protection locked="0"/>
    </xf>
    <xf numFmtId="4" fontId="173" fillId="67" borderId="41" applyNumberFormat="0" applyProtection="0">
      <alignment horizontal="right" vertical="center"/>
    </xf>
    <xf numFmtId="0" fontId="4" fillId="88" borderId="26" applyNumberFormat="0" applyProtection="0">
      <alignment horizontal="left" vertical="center" indent="1"/>
    </xf>
    <xf numFmtId="0" fontId="21" fillId="0" borderId="0"/>
    <xf numFmtId="278" fontId="31" fillId="20" borderId="5" applyNumberFormat="0" applyAlignment="0" applyProtection="0"/>
    <xf numFmtId="0" fontId="4" fillId="0" borderId="0"/>
    <xf numFmtId="0" fontId="96" fillId="3" borderId="33" applyProtection="0">
      <alignment horizontal="centerContinuous"/>
      <protection locked="0"/>
    </xf>
    <xf numFmtId="278" fontId="4" fillId="34" borderId="17" applyNumberFormat="0" applyFont="0" applyAlignment="0" applyProtection="0"/>
    <xf numFmtId="0" fontId="4" fillId="66" borderId="41" applyNumberFormat="0" applyProtection="0">
      <alignment horizontal="left" vertical="top" indent="1"/>
    </xf>
    <xf numFmtId="0" fontId="45" fillId="3" borderId="38" applyProtection="0">
      <alignment horizontal="center" wrapText="1"/>
      <protection locked="0"/>
    </xf>
    <xf numFmtId="0" fontId="49" fillId="2" borderId="0"/>
    <xf numFmtId="0" fontId="96" fillId="3" borderId="33" applyProtection="0">
      <alignment horizontal="centerContinuous"/>
      <protection locked="0"/>
    </xf>
    <xf numFmtId="0" fontId="45" fillId="3" borderId="38" applyProtection="0">
      <alignment horizontal="center" wrapText="1"/>
      <protection locked="0"/>
    </xf>
    <xf numFmtId="278" fontId="45" fillId="3" borderId="38" applyProtection="0">
      <alignment horizontal="center" wrapText="1"/>
      <protection locked="0"/>
    </xf>
    <xf numFmtId="0" fontId="96" fillId="3" borderId="33" applyProtection="0">
      <alignment horizontal="centerContinuous"/>
      <protection locked="0"/>
    </xf>
    <xf numFmtId="0" fontId="4" fillId="17" borderId="41" applyNumberFormat="0" applyProtection="0">
      <alignment horizontal="left" vertical="center" indent="1"/>
    </xf>
    <xf numFmtId="0" fontId="96" fillId="3" borderId="33" applyProtection="0">
      <alignment horizontal="centerContinuous"/>
      <protection locked="0"/>
    </xf>
    <xf numFmtId="278" fontId="49" fillId="34" borderId="66" applyNumberFormat="0" applyFont="0" applyAlignment="0" applyProtection="0"/>
    <xf numFmtId="202" fontId="36" fillId="39" borderId="9" applyProtection="0">
      <alignment horizontal="right"/>
      <protection locked="0"/>
    </xf>
    <xf numFmtId="0" fontId="96" fillId="3" borderId="33" applyProtection="0">
      <alignment horizontal="centerContinuous"/>
      <protection locked="0"/>
    </xf>
    <xf numFmtId="278" fontId="4" fillId="42" borderId="41" applyNumberFormat="0" applyProtection="0">
      <alignment horizontal="left" vertical="top" indent="1"/>
    </xf>
    <xf numFmtId="278" fontId="4" fillId="11" borderId="41" applyNumberFormat="0" applyProtection="0">
      <alignment horizontal="left" vertical="center" indent="1"/>
    </xf>
    <xf numFmtId="278" fontId="4" fillId="67" borderId="41" applyNumberFormat="0" applyProtection="0">
      <alignment horizontal="left" vertical="center" indent="1"/>
    </xf>
    <xf numFmtId="278" fontId="45" fillId="3" borderId="38" applyProtection="0">
      <alignment horizontal="center" wrapText="1"/>
      <protection locked="0"/>
    </xf>
    <xf numFmtId="4" fontId="35" fillId="94" borderId="26" applyNumberFormat="0" applyProtection="0">
      <alignment horizontal="right" vertical="center"/>
    </xf>
    <xf numFmtId="0" fontId="45" fillId="3" borderId="38" applyProtection="0">
      <alignment horizontal="center" wrapText="1"/>
      <protection locked="0"/>
    </xf>
    <xf numFmtId="0" fontId="45" fillId="3" borderId="38" applyProtection="0">
      <alignment horizontal="center" wrapText="1"/>
      <protection locked="0"/>
    </xf>
    <xf numFmtId="0" fontId="168" fillId="35" borderId="5" applyNumberFormat="0" applyAlignment="0" applyProtection="0"/>
    <xf numFmtId="0" fontId="45" fillId="3" borderId="38" applyProtection="0">
      <alignment horizontal="center" wrapText="1"/>
      <protection locked="0"/>
    </xf>
    <xf numFmtId="0" fontId="66" fillId="15" borderId="66" applyNumberFormat="0" applyProtection="0">
      <alignment horizontal="left" vertical="center" indent="1"/>
    </xf>
    <xf numFmtId="278" fontId="90" fillId="3" borderId="32"/>
    <xf numFmtId="0" fontId="96" fillId="3" borderId="33" applyProtection="0">
      <alignment horizontal="centerContinuous"/>
      <protection locked="0"/>
    </xf>
    <xf numFmtId="0" fontId="81" fillId="19" borderId="26" applyNumberForma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230" fontId="210" fillId="0" borderId="0">
      <protection locked="0"/>
    </xf>
    <xf numFmtId="0" fontId="66" fillId="15" borderId="66" applyNumberFormat="0" applyProtection="0">
      <alignment horizontal="left" vertical="center" indent="1"/>
    </xf>
    <xf numFmtId="278" fontId="168" fillId="35" borderId="5" applyNumberFormat="0" applyAlignment="0" applyProtection="0"/>
    <xf numFmtId="0" fontId="31" fillId="20" borderId="5" applyNumberFormat="0" applyAlignment="0" applyProtection="0"/>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 fillId="15" borderId="41" applyNumberFormat="0" applyProtection="0">
      <alignment horizontal="left" vertical="center" indent="1"/>
    </xf>
    <xf numFmtId="278" fontId="260" fillId="113" borderId="66" applyNumberFormat="0" applyAlignment="0" applyProtection="0"/>
    <xf numFmtId="278" fontId="4" fillId="13" borderId="17" applyNumberFormat="0" applyFont="0" applyAlignment="0" applyProtection="0"/>
    <xf numFmtId="278" fontId="168" fillId="35" borderId="66" applyNumberFormat="0" applyAlignment="0" applyProtection="0"/>
    <xf numFmtId="0" fontId="168" fillId="35" borderId="66" applyNumberFormat="0" applyAlignment="0" applyProtection="0"/>
    <xf numFmtId="0" fontId="4" fillId="65" borderId="41" applyNumberFormat="0" applyProtection="0">
      <alignment horizontal="left" vertical="center" indent="1"/>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278" fontId="4" fillId="13" borderId="17" applyNumberFormat="0" applyFont="0" applyAlignment="0" applyProtection="0"/>
    <xf numFmtId="195" fontId="54" fillId="3" borderId="14">
      <alignment horizontal="center" vertical="center"/>
    </xf>
    <xf numFmtId="0" fontId="168" fillId="35" borderId="5" applyNumberFormat="0" applyAlignment="0" applyProtection="0"/>
    <xf numFmtId="278" fontId="4" fillId="13" borderId="17" applyNumberFormat="0" applyFont="0" applyAlignment="0" applyProtection="0"/>
    <xf numFmtId="0" fontId="49" fillId="2" borderId="0"/>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195" fontId="49" fillId="34" borderId="66" applyNumberFormat="0" applyFont="0" applyAlignment="0" applyProtection="0"/>
    <xf numFmtId="0" fontId="25" fillId="82" borderId="0" applyNumberFormat="0" applyBorder="0" applyAlignment="0" applyProtection="0"/>
    <xf numFmtId="0" fontId="49" fillId="15" borderId="41" applyNumberFormat="0" applyProtection="0">
      <alignment horizontal="left" vertical="top" indent="1"/>
    </xf>
    <xf numFmtId="0" fontId="4" fillId="13" borderId="17" applyNumberFormat="0" applyFont="0" applyAlignment="0" applyProtection="0"/>
    <xf numFmtId="0" fontId="49" fillId="11" borderId="41" applyNumberFormat="0" applyProtection="0">
      <alignment horizontal="left" vertical="top" indent="1"/>
    </xf>
    <xf numFmtId="0" fontId="35" fillId="13" borderId="41" applyNumberFormat="0" applyProtection="0">
      <alignment horizontal="left" vertical="top" indent="1"/>
    </xf>
    <xf numFmtId="4" fontId="66" fillId="96" borderId="66" applyNumberFormat="0" applyProtection="0">
      <alignment horizontal="right" vertical="center"/>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4" fontId="66" fillId="57" borderId="66" applyNumberFormat="0" applyProtection="0">
      <alignment vertical="center"/>
    </xf>
    <xf numFmtId="4" fontId="35" fillId="18" borderId="41" applyNumberFormat="0" applyProtection="0">
      <alignment horizontal="right" vertical="center"/>
    </xf>
    <xf numFmtId="0" fontId="4" fillId="0" borderId="0"/>
    <xf numFmtId="0" fontId="96" fillId="3" borderId="33" applyProtection="0">
      <alignment horizontal="centerContinuous"/>
      <protection locked="0"/>
    </xf>
    <xf numFmtId="0" fontId="4" fillId="0" borderId="0"/>
    <xf numFmtId="0" fontId="4" fillId="0" borderId="0"/>
    <xf numFmtId="0" fontId="66" fillId="19" borderId="66" applyNumberFormat="0" applyProtection="0">
      <alignment horizontal="left" vertical="center" indent="1"/>
    </xf>
    <xf numFmtId="0" fontId="49" fillId="17" borderId="41" applyNumberFormat="0" applyProtection="0">
      <alignment horizontal="left" vertical="top" indent="1"/>
    </xf>
    <xf numFmtId="0" fontId="66" fillId="15" borderId="66" applyNumberFormat="0" applyProtection="0">
      <alignment horizontal="left" vertical="center" indent="1"/>
    </xf>
    <xf numFmtId="0" fontId="4" fillId="0" borderId="0"/>
    <xf numFmtId="0" fontId="4" fillId="0" borderId="0"/>
    <xf numFmtId="0" fontId="96" fillId="3" borderId="33" applyProtection="0">
      <alignment horizontal="centerContinuous"/>
      <protection locked="0"/>
    </xf>
    <xf numFmtId="4" fontId="100" fillId="57" borderId="41" applyNumberFormat="0" applyProtection="0">
      <alignment vertical="center"/>
    </xf>
    <xf numFmtId="278" fontId="49" fillId="42" borderId="41" applyNumberFormat="0" applyProtection="0">
      <alignment horizontal="left" vertical="top" indent="1"/>
    </xf>
    <xf numFmtId="0" fontId="4" fillId="0" borderId="0"/>
    <xf numFmtId="278" fontId="96" fillId="3" borderId="33" applyProtection="0">
      <alignment horizontal="centerContinuous"/>
      <protection locked="0"/>
    </xf>
    <xf numFmtId="0" fontId="49" fillId="34" borderId="66" applyNumberFormat="0" applyFon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4" fontId="173" fillId="39" borderId="41" applyNumberFormat="0" applyProtection="0">
      <alignment horizontal="right" vertical="center"/>
    </xf>
    <xf numFmtId="0" fontId="49" fillId="2" borderId="0"/>
    <xf numFmtId="4" fontId="173" fillId="39" borderId="41" applyNumberFormat="0" applyProtection="0">
      <alignment horizontal="right" vertical="center"/>
    </xf>
    <xf numFmtId="0" fontId="45" fillId="3" borderId="38" applyProtection="0">
      <alignment horizontal="center" wrapText="1"/>
      <protection locked="0"/>
    </xf>
    <xf numFmtId="0" fontId="45" fillId="3" borderId="38" applyProtection="0">
      <alignment horizontal="center" wrapText="1"/>
      <protection locked="0"/>
    </xf>
    <xf numFmtId="4" fontId="35" fillId="71" borderId="26" applyNumberFormat="0" applyProtection="0">
      <alignment horizontal="right" vertical="center"/>
    </xf>
    <xf numFmtId="195" fontId="78" fillId="3" borderId="14"/>
    <xf numFmtId="0" fontId="4" fillId="13" borderId="17" applyNumberFormat="0" applyFont="0" applyAlignment="0" applyProtection="0"/>
    <xf numFmtId="278" fontId="81" fillId="19" borderId="26" applyNumberFormat="0" applyAlignment="0" applyProtection="0"/>
    <xf numFmtId="278" fontId="168" fillId="35" borderId="5" applyNumberFormat="0" applyAlignment="0" applyProtection="0"/>
    <xf numFmtId="278" fontId="31" fillId="20" borderId="5" applyNumberFormat="0" applyAlignment="0" applyProtection="0"/>
    <xf numFmtId="0" fontId="168" fillId="35" borderId="5" applyNumberFormat="0" applyAlignment="0" applyProtection="0"/>
    <xf numFmtId="278" fontId="168" fillId="35" borderId="5" applyNumberFormat="0" applyAlignment="0" applyProtection="0"/>
    <xf numFmtId="278" fontId="168" fillId="35" borderId="5" applyNumberFormat="0" applyAlignment="0" applyProtection="0"/>
    <xf numFmtId="278" fontId="312" fillId="20" borderId="5" applyNumberFormat="0" applyAlignment="0" applyProtection="0"/>
    <xf numFmtId="278"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0" fontId="31" fillId="20" borderId="5" applyNumberFormat="0" applyAlignment="0" applyProtection="0"/>
    <xf numFmtId="278" fontId="168" fillId="35" borderId="5" applyNumberFormat="0" applyAlignment="0" applyProtection="0"/>
    <xf numFmtId="0" fontId="168" fillId="35" borderId="5" applyNumberFormat="0" applyAlignment="0" applyProtection="0"/>
    <xf numFmtId="278" fontId="260" fillId="113" borderId="66" applyNumberFormat="0" applyAlignment="0" applyProtection="0"/>
    <xf numFmtId="0" fontId="164" fillId="73" borderId="5" applyNumberFormat="0" applyAlignment="0" applyProtection="0"/>
    <xf numFmtId="4" fontId="35" fillId="28" borderId="41" applyNumberFormat="0" applyProtection="0">
      <alignment horizontal="right" vertical="center"/>
    </xf>
    <xf numFmtId="4" fontId="66" fillId="60" borderId="66" applyNumberFormat="0" applyProtection="0">
      <alignment horizontal="left" vertical="center" indent="1"/>
    </xf>
    <xf numFmtId="0" fontId="45" fillId="3" borderId="38" applyProtection="0">
      <alignment horizontal="center" wrapText="1"/>
      <protection locked="0"/>
    </xf>
    <xf numFmtId="0" fontId="45" fillId="3" borderId="38" applyProtection="0">
      <alignment horizontal="center" wrapText="1"/>
      <protection locked="0"/>
    </xf>
    <xf numFmtId="4" fontId="35" fillId="36" borderId="41" applyNumberFormat="0" applyProtection="0">
      <alignment horizontal="right" vertical="center"/>
    </xf>
    <xf numFmtId="0" fontId="45" fillId="3" borderId="38" applyProtection="0">
      <alignment horizontal="center" wrapText="1"/>
      <protection locked="0"/>
    </xf>
    <xf numFmtId="0" fontId="49" fillId="34" borderId="66" applyNumberFormat="0" applyFon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262" fillId="57" borderId="41" applyNumberFormat="0" applyProtection="0">
      <alignment horizontal="left" vertical="top" indent="1"/>
    </xf>
    <xf numFmtId="0" fontId="4" fillId="0" borderId="0"/>
    <xf numFmtId="0" fontId="4" fillId="0" borderId="0"/>
    <xf numFmtId="0" fontId="4" fillId="65" borderId="41" applyNumberFormat="0" applyProtection="0">
      <alignment horizontal="left" vertical="top" indent="1"/>
    </xf>
    <xf numFmtId="0" fontId="263" fillId="11" borderId="41" applyNumberFormat="0" applyProtection="0">
      <alignment horizontal="left" vertical="top" indent="1"/>
    </xf>
    <xf numFmtId="0" fontId="4" fillId="0" borderId="0"/>
    <xf numFmtId="0" fontId="4" fillId="0" borderId="0"/>
    <xf numFmtId="0" fontId="4" fillId="0" borderId="0"/>
    <xf numFmtId="278" fontId="260" fillId="113" borderId="66" applyNumberFormat="0" applyAlignment="0" applyProtection="0"/>
    <xf numFmtId="0" fontId="4" fillId="67" borderId="41" applyNumberFormat="0" applyProtection="0">
      <alignment horizontal="left" vertical="center" indent="1"/>
    </xf>
    <xf numFmtId="0" fontId="4" fillId="3" borderId="26" applyNumberFormat="0" applyProtection="0">
      <alignment horizontal="left" vertical="center" indent="1"/>
    </xf>
    <xf numFmtId="0" fontId="242" fillId="19" borderId="26" applyNumberFormat="0" applyAlignment="0" applyProtection="0"/>
    <xf numFmtId="0" fontId="4" fillId="17" borderId="41" applyNumberFormat="0" applyProtection="0">
      <alignment horizontal="left" vertical="top" indent="1"/>
    </xf>
    <xf numFmtId="0" fontId="21" fillId="0" borderId="0"/>
    <xf numFmtId="0" fontId="96" fillId="3" borderId="33" applyProtection="0">
      <alignment horizontal="centerContinuous"/>
      <protection locked="0"/>
    </xf>
    <xf numFmtId="0" fontId="4" fillId="0" borderId="0"/>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278" fontId="45" fillId="3" borderId="14">
      <alignment horizontal="center" vertical="center"/>
    </xf>
    <xf numFmtId="195" fontId="55" fillId="38" borderId="14">
      <alignment horizontal="center"/>
    </xf>
    <xf numFmtId="278" fontId="56" fillId="39" borderId="14">
      <alignment horizontal="center" vertical="center"/>
    </xf>
    <xf numFmtId="278" fontId="21" fillId="13" borderId="17" applyNumberFormat="0" applyFont="0" applyAlignment="0" applyProtection="0"/>
    <xf numFmtId="0" fontId="4" fillId="13" borderId="17" applyNumberFormat="0" applyFont="0" applyAlignment="0" applyProtection="0"/>
    <xf numFmtId="0" fontId="49" fillId="34" borderId="66" applyNumberFormat="0" applyFont="0" applyAlignment="0" applyProtection="0"/>
    <xf numFmtId="195" fontId="49" fillId="34" borderId="66" applyNumberFormat="0" applyFont="0" applyAlignment="0" applyProtection="0"/>
    <xf numFmtId="278" fontId="4" fillId="13" borderId="17" applyNumberFormat="0" applyFon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0" fontId="4" fillId="17" borderId="41" applyNumberFormat="0" applyProtection="0">
      <alignment horizontal="left" vertical="center" indent="1"/>
    </xf>
    <xf numFmtId="0" fontId="4" fillId="15" borderId="41" applyNumberFormat="0" applyProtection="0">
      <alignment horizontal="left" vertical="top" indent="1"/>
    </xf>
    <xf numFmtId="0" fontId="49" fillId="15" borderId="41" applyNumberFormat="0" applyProtection="0">
      <alignment horizontal="left" vertical="top" indent="1"/>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 fillId="0" borderId="0"/>
    <xf numFmtId="4" fontId="173" fillId="116" borderId="41" applyNumberFormat="0" applyProtection="0">
      <alignment horizontal="right" vertical="center"/>
    </xf>
    <xf numFmtId="0" fontId="4" fillId="0" borderId="0"/>
    <xf numFmtId="278" fontId="49" fillId="15" borderId="41" applyNumberFormat="0" applyProtection="0">
      <alignment horizontal="left" vertical="top" indent="1"/>
    </xf>
    <xf numFmtId="278" fontId="49" fillId="15" borderId="41" applyNumberFormat="0" applyProtection="0">
      <alignment horizontal="left" vertical="top" indent="1"/>
    </xf>
    <xf numFmtId="0" fontId="49" fillId="42" borderId="41" applyNumberFormat="0" applyProtection="0">
      <alignment horizontal="left" vertical="top" indent="1"/>
    </xf>
    <xf numFmtId="0" fontId="4" fillId="0" borderId="0"/>
    <xf numFmtId="0" fontId="4" fillId="0" borderId="0"/>
    <xf numFmtId="0" fontId="4" fillId="0" borderId="0"/>
    <xf numFmtId="4" fontId="66" fillId="18" borderId="66" applyNumberFormat="0" applyProtection="0">
      <alignment horizontal="right" vertical="center"/>
    </xf>
    <xf numFmtId="0" fontId="49" fillId="42" borderId="41" applyNumberFormat="0" applyProtection="0">
      <alignment horizontal="left" vertical="top" indent="1"/>
    </xf>
    <xf numFmtId="0" fontId="49" fillId="42" borderId="41" applyNumberFormat="0" applyProtection="0">
      <alignment horizontal="left" vertical="top" indent="1"/>
    </xf>
    <xf numFmtId="0" fontId="21" fillId="0" borderId="0"/>
    <xf numFmtId="0" fontId="96" fillId="3" borderId="33" applyProtection="0">
      <alignment horizontal="centerContinuous"/>
      <protection locked="0"/>
    </xf>
    <xf numFmtId="278" fontId="4" fillId="118" borderId="26" applyNumberFormat="0" applyProtection="0">
      <alignment horizontal="left" vertical="center" indent="1"/>
    </xf>
    <xf numFmtId="0" fontId="4" fillId="0" borderId="0"/>
    <xf numFmtId="4" fontId="66" fillId="42" borderId="15" applyNumberFormat="0" applyProtection="0">
      <alignment horizontal="left" vertical="center" indent="1"/>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9" fillId="11" borderId="41" applyNumberFormat="0" applyProtection="0">
      <alignment horizontal="left" vertical="top" indent="1"/>
    </xf>
    <xf numFmtId="0" fontId="81" fillId="19" borderId="26" applyNumberFormat="0" applyAlignment="0" applyProtection="0"/>
    <xf numFmtId="0" fontId="31" fillId="20" borderId="5" applyNumberForma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66" fillId="54" borderId="66" applyNumberFormat="0" applyProtection="0">
      <alignment horizontal="left" vertical="center" indent="1"/>
    </xf>
    <xf numFmtId="0" fontId="4" fillId="0" borderId="0"/>
    <xf numFmtId="0" fontId="4" fillId="0" borderId="0"/>
    <xf numFmtId="0" fontId="4" fillId="0" borderId="0"/>
    <xf numFmtId="0" fontId="4" fillId="0" borderId="0"/>
    <xf numFmtId="0" fontId="4" fillId="0" borderId="0"/>
    <xf numFmtId="0" fontId="21" fillId="0" borderId="0"/>
    <xf numFmtId="0" fontId="96" fillId="3" borderId="33" applyProtection="0">
      <alignment horizontal="centerContinuous"/>
      <protection locked="0"/>
    </xf>
    <xf numFmtId="0" fontId="4" fillId="11" borderId="41" applyNumberFormat="0" applyProtection="0">
      <alignment horizontal="left" vertical="top" indent="1"/>
    </xf>
    <xf numFmtId="0" fontId="4" fillId="15" borderId="41" applyNumberFormat="0" applyProtection="0">
      <alignment horizontal="left" vertical="top" indent="1"/>
    </xf>
    <xf numFmtId="278" fontId="49" fillId="15" borderId="41" applyNumberFormat="0" applyProtection="0">
      <alignment horizontal="left" vertical="top" indent="1"/>
    </xf>
    <xf numFmtId="0" fontId="4" fillId="0" borderId="0"/>
    <xf numFmtId="278" fontId="4" fillId="66" borderId="41" applyNumberFormat="0" applyProtection="0">
      <alignment horizontal="left" vertical="center" indent="1"/>
    </xf>
    <xf numFmtId="195" fontId="4" fillId="65" borderId="41" applyNumberFormat="0" applyProtection="0">
      <alignment horizontal="left" vertical="top" indent="1"/>
    </xf>
    <xf numFmtId="278" fontId="49" fillId="17" borderId="41" applyNumberFormat="0" applyProtection="0">
      <alignment horizontal="left" vertical="top" indent="1"/>
    </xf>
    <xf numFmtId="4" fontId="173" fillId="52" borderId="41" applyNumberFormat="0" applyProtection="0">
      <alignment horizontal="right" vertical="center"/>
    </xf>
    <xf numFmtId="4" fontId="35" fillId="16" borderId="41" applyNumberFormat="0" applyProtection="0">
      <alignment horizontal="right" vertical="center"/>
    </xf>
    <xf numFmtId="0" fontId="132" fillId="73" borderId="26" applyNumberForma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278" fontId="4" fillId="13" borderId="17"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278" fontId="4" fillId="34" borderId="17" applyNumberFormat="0" applyFont="0" applyAlignment="0" applyProtection="0"/>
    <xf numFmtId="278" fontId="4" fillId="13" borderId="17"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4" fontId="35" fillId="36" borderId="41" applyNumberFormat="0" applyProtection="0">
      <alignment horizontal="right" vertical="center"/>
    </xf>
    <xf numFmtId="4" fontId="66" fillId="63" borderId="66" applyNumberFormat="0" applyProtection="0">
      <alignment horizontal="right" vertical="center"/>
    </xf>
    <xf numFmtId="4" fontId="66" fillId="0" borderId="66" applyNumberFormat="0" applyProtection="0">
      <alignment horizontal="left" vertical="center" indent="1"/>
    </xf>
    <xf numFmtId="4" fontId="35" fillId="36" borderId="41" applyNumberFormat="0" applyProtection="0">
      <alignment horizontal="right" vertical="center"/>
    </xf>
    <xf numFmtId="0" fontId="37" fillId="19" borderId="5" applyNumberForma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100" fillId="60" borderId="41" applyNumberFormat="0" applyProtection="0">
      <alignment horizontal="left" vertical="top" indent="1"/>
    </xf>
    <xf numFmtId="0" fontId="4" fillId="17" borderId="41" applyNumberFormat="0" applyProtection="0">
      <alignment horizontal="left" vertical="center" indent="1"/>
    </xf>
    <xf numFmtId="0" fontId="4" fillId="15" borderId="41" applyNumberFormat="0" applyProtection="0">
      <alignment horizontal="left" vertical="top" indent="1"/>
    </xf>
    <xf numFmtId="4" fontId="173" fillId="67" borderId="41" applyNumberFormat="0" applyProtection="0">
      <alignment vertical="center"/>
    </xf>
    <xf numFmtId="4" fontId="263" fillId="13" borderId="41" applyNumberFormat="0" applyProtection="0">
      <alignment vertical="center"/>
    </xf>
    <xf numFmtId="4" fontId="267" fillId="67" borderId="41" applyNumberFormat="0" applyProtection="0">
      <alignment horizontal="right" vertical="center"/>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37" fillId="19" borderId="5" applyNumberFormat="0" applyAlignment="0" applyProtection="0"/>
    <xf numFmtId="0" fontId="49" fillId="15" borderId="41" applyNumberFormat="0" applyProtection="0">
      <alignment horizontal="left" vertical="top" indent="1"/>
    </xf>
    <xf numFmtId="0" fontId="4" fillId="0" borderId="0"/>
    <xf numFmtId="0" fontId="4" fillId="0" borderId="0"/>
    <xf numFmtId="0" fontId="4" fillId="0" borderId="0"/>
    <xf numFmtId="0" fontId="4" fillId="0" borderId="0"/>
    <xf numFmtId="0" fontId="4" fillId="0" borderId="0"/>
    <xf numFmtId="0" fontId="21" fillId="0" borderId="0"/>
    <xf numFmtId="0" fontId="96" fillId="3" borderId="33" applyProtection="0">
      <alignment horizontal="centerContinuous"/>
      <protection locked="0"/>
    </xf>
    <xf numFmtId="4" fontId="35" fillId="119" borderId="26" applyNumberFormat="0" applyProtection="0">
      <alignment horizontal="right" vertical="center"/>
    </xf>
    <xf numFmtId="4" fontId="173" fillId="120" borderId="41" applyNumberFormat="0" applyProtection="0">
      <alignment horizontal="right" vertical="center"/>
    </xf>
    <xf numFmtId="4" fontId="66" fillId="11" borderId="15" applyNumberFormat="0" applyProtection="0">
      <alignment horizontal="left" vertical="center" indent="1"/>
    </xf>
    <xf numFmtId="0" fontId="66" fillId="19" borderId="66" applyNumberFormat="0" applyProtection="0">
      <alignment horizontal="left" vertical="center" indent="1"/>
    </xf>
    <xf numFmtId="278" fontId="4" fillId="42" borderId="41" applyNumberFormat="0" applyProtection="0">
      <alignment horizontal="left" vertical="top" indent="1"/>
    </xf>
    <xf numFmtId="0" fontId="4" fillId="0" borderId="0"/>
    <xf numFmtId="0" fontId="132" fillId="73" borderId="26" applyNumberFormat="0" applyAlignment="0" applyProtection="0"/>
    <xf numFmtId="278" fontId="132" fillId="113" borderId="26" applyNumberFormat="0" applyAlignment="0" applyProtection="0"/>
    <xf numFmtId="4" fontId="173" fillId="116" borderId="41" applyNumberFormat="0" applyProtection="0">
      <alignment horizontal="right" vertical="center"/>
    </xf>
    <xf numFmtId="4" fontId="35" fillId="116" borderId="26" applyNumberFormat="0" applyProtection="0">
      <alignment horizontal="right" vertical="center"/>
    </xf>
    <xf numFmtId="4" fontId="173" fillId="119" borderId="41" applyNumberFormat="0" applyProtection="0">
      <alignment horizontal="right" vertical="center"/>
    </xf>
    <xf numFmtId="4" fontId="173" fillId="120" borderId="41" applyNumberFormat="0" applyProtection="0">
      <alignment horizontal="right" vertical="center"/>
    </xf>
    <xf numFmtId="0" fontId="4" fillId="118" borderId="26" applyNumberFormat="0" applyProtection="0">
      <alignment horizontal="left" vertical="center" indent="1"/>
    </xf>
    <xf numFmtId="4" fontId="35" fillId="60" borderId="26" applyNumberFormat="0" applyProtection="0">
      <alignment horizontal="left" vertical="center" indent="1"/>
    </xf>
    <xf numFmtId="0" fontId="100" fillId="57" borderId="41" applyNumberFormat="0" applyProtection="0">
      <alignment horizontal="left" vertical="top" indent="1"/>
    </xf>
    <xf numFmtId="0" fontId="100" fillId="60" borderId="41" applyNumberFormat="0" applyProtection="0">
      <alignment horizontal="left" vertical="top" indent="1"/>
    </xf>
    <xf numFmtId="4" fontId="35" fillId="60" borderId="26" applyNumberFormat="0" applyProtection="0">
      <alignment horizontal="left" vertical="center" indent="1"/>
    </xf>
    <xf numFmtId="4" fontId="100" fillId="57" borderId="41" applyNumberFormat="0" applyProtection="0">
      <alignment horizontal="left" vertical="center" indent="1"/>
    </xf>
    <xf numFmtId="4" fontId="173" fillId="60" borderId="41" applyNumberFormat="0" applyProtection="0">
      <alignment horizontal="left" vertical="center" indent="1"/>
    </xf>
    <xf numFmtId="4" fontId="104" fillId="60" borderId="26" applyNumberFormat="0" applyProtection="0">
      <alignment vertical="center"/>
    </xf>
    <xf numFmtId="4" fontId="104" fillId="60" borderId="26" applyNumberFormat="0" applyProtection="0">
      <alignment vertical="center"/>
    </xf>
    <xf numFmtId="4" fontId="269" fillId="60" borderId="41" applyNumberFormat="0" applyProtection="0">
      <alignment vertical="center"/>
    </xf>
    <xf numFmtId="4" fontId="35" fillId="60" borderId="26" applyNumberFormat="0" applyProtection="0">
      <alignment vertical="center"/>
    </xf>
    <xf numFmtId="0" fontId="37" fillId="19" borderId="5" applyNumberFormat="0" applyAlignment="0" applyProtection="0"/>
    <xf numFmtId="0" fontId="4" fillId="13" borderId="17" applyNumberFormat="0" applyFont="0" applyAlignment="0" applyProtection="0"/>
    <xf numFmtId="0" fontId="132" fillId="125" borderId="26" applyNumberFormat="0" applyAlignment="0" applyProtection="0"/>
    <xf numFmtId="0" fontId="81" fillId="19" borderId="26" applyNumberFormat="0" applyAlignment="0" applyProtection="0"/>
    <xf numFmtId="0" fontId="81" fillId="19" borderId="26" applyNumberFormat="0" applyAlignment="0" applyProtection="0"/>
    <xf numFmtId="0" fontId="132" fillId="73" borderId="26" applyNumberFormat="0" applyAlignment="0" applyProtection="0"/>
    <xf numFmtId="0" fontId="132" fillId="73" borderId="26" applyNumberForma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34" borderId="17" applyNumberFormat="0" applyFont="0" applyAlignment="0" applyProtection="0"/>
    <xf numFmtId="0" fontId="4" fillId="34" borderId="17" applyNumberFormat="0" applyFont="0" applyAlignment="0" applyProtection="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21" fillId="13" borderId="17" applyNumberFormat="0" applyFont="0" applyAlignment="0" applyProtection="0"/>
    <xf numFmtId="0" fontId="89" fillId="3" borderId="14"/>
    <xf numFmtId="1" fontId="180" fillId="90" borderId="61" applyNumberFormat="0" applyBorder="0" applyAlignment="0">
      <alignment horizontal="centerContinuous" vertical="center"/>
      <protection locked="0"/>
    </xf>
    <xf numFmtId="1" fontId="180" fillId="90" borderId="61" applyNumberFormat="0" applyBorder="0" applyAlignment="0">
      <alignment horizontal="centerContinuous" vertical="center"/>
      <protection locked="0"/>
    </xf>
    <xf numFmtId="175" fontId="27" fillId="0" borderId="0"/>
    <xf numFmtId="0" fontId="3" fillId="0" borderId="0"/>
    <xf numFmtId="0" fontId="3" fillId="0" borderId="0"/>
    <xf numFmtId="0" fontId="163" fillId="26" borderId="0" applyNumberFormat="0" applyBorder="0" applyAlignment="0" applyProtection="0"/>
    <xf numFmtId="0" fontId="164" fillId="73" borderId="5" applyNumberFormat="0" applyAlignment="0" applyProtection="0"/>
    <xf numFmtId="0" fontId="46" fillId="27" borderId="10" applyNumberFormat="0" applyAlignment="0" applyProtection="0"/>
    <xf numFmtId="168" fontId="4" fillId="0" borderId="0" applyFont="0" applyFill="0" applyBorder="0" applyAlignment="0" applyProtection="0"/>
    <xf numFmtId="168" fontId="4" fillId="0" borderId="0" applyFont="0" applyFill="0" applyBorder="0" applyAlignment="0" applyProtection="0"/>
    <xf numFmtId="0" fontId="64" fillId="86" borderId="0" applyNumberFormat="0" applyBorder="0" applyAlignment="0" applyProtection="0"/>
    <xf numFmtId="0" fontId="165" fillId="0" borderId="56" applyNumberFormat="0" applyFill="0" applyAlignment="0" applyProtection="0"/>
    <xf numFmtId="0" fontId="167" fillId="0" borderId="57" applyNumberFormat="0" applyFill="0" applyAlignment="0" applyProtection="0"/>
    <xf numFmtId="0" fontId="167" fillId="0" borderId="0" applyNumberFormat="0" applyFill="0" applyBorder="0" applyAlignment="0" applyProtection="0"/>
    <xf numFmtId="0" fontId="81" fillId="14" borderId="26" applyNumberFormat="0" applyAlignment="0" applyProtection="0"/>
    <xf numFmtId="0" fontId="169" fillId="0" borderId="23" applyNumberFormat="0" applyFill="0" applyAlignment="0" applyProtection="0"/>
    <xf numFmtId="0" fontId="91" fillId="35" borderId="0" applyNumberFormat="0" applyBorder="0" applyAlignment="0" applyProtection="0"/>
    <xf numFmtId="0" fontId="3" fillId="0" borderId="0"/>
    <xf numFmtId="0" fontId="4" fillId="0" borderId="0"/>
    <xf numFmtId="0" fontId="21" fillId="0" borderId="0"/>
    <xf numFmtId="1" fontId="4" fillId="0" borderId="0"/>
    <xf numFmtId="0" fontId="4" fillId="34" borderId="17" applyNumberFormat="0" applyFont="0" applyAlignment="0" applyProtection="0"/>
    <xf numFmtId="0" fontId="132" fillId="73" borderId="26" applyNumberFormat="0" applyAlignment="0" applyProtection="0"/>
    <xf numFmtId="4" fontId="101" fillId="60" borderId="41" applyNumberFormat="0" applyProtection="0">
      <alignment vertical="center"/>
    </xf>
    <xf numFmtId="4" fontId="100" fillId="60" borderId="41" applyNumberFormat="0" applyProtection="0">
      <alignment horizontal="left" vertical="center" indent="1"/>
    </xf>
    <xf numFmtId="4" fontId="35" fillId="51" borderId="41" applyNumberFormat="0" applyProtection="0">
      <alignment vertical="center"/>
    </xf>
    <xf numFmtId="4" fontId="104" fillId="51" borderId="41" applyNumberFormat="0" applyProtection="0">
      <alignment vertical="center"/>
    </xf>
    <xf numFmtId="4" fontId="35" fillId="51" borderId="41" applyNumberFormat="0" applyProtection="0">
      <alignment horizontal="left" vertical="center" indent="1"/>
    </xf>
    <xf numFmtId="0" fontId="123" fillId="14" borderId="5" applyNumberFormat="0" applyAlignment="0" applyProtection="0"/>
    <xf numFmtId="9" fontId="21" fillId="0" borderId="0" applyFont="0" applyFill="0" applyBorder="0" applyAlignment="0" applyProtection="0"/>
    <xf numFmtId="9" fontId="21" fillId="0" borderId="0" applyFont="0" applyFill="0" applyBorder="0" applyAlignment="0" applyProtection="0"/>
    <xf numFmtId="0" fontId="27" fillId="0" borderId="0"/>
    <xf numFmtId="4" fontId="334" fillId="17" borderId="0" applyNumberFormat="0" applyProtection="0">
      <alignment horizontal="left" vertical="center" indent="1"/>
    </xf>
    <xf numFmtId="4" fontId="35" fillId="42" borderId="0" applyNumberFormat="0" applyProtection="0">
      <alignment horizontal="left" vertical="center" indent="1"/>
    </xf>
    <xf numFmtId="4" fontId="35" fillId="11" borderId="0" applyNumberFormat="0" applyProtection="0">
      <alignment horizontal="left" vertical="center" indent="1"/>
    </xf>
    <xf numFmtId="0" fontId="27" fillId="17" borderId="41" applyNumberFormat="0" applyProtection="0">
      <alignment horizontal="left" vertical="center" indent="1"/>
    </xf>
    <xf numFmtId="0" fontId="27" fillId="17" borderId="41" applyNumberFormat="0" applyProtection="0">
      <alignment horizontal="left" vertical="top" indent="1"/>
    </xf>
    <xf numFmtId="0" fontId="27" fillId="11" borderId="41" applyNumberFormat="0" applyProtection="0">
      <alignment horizontal="left" vertical="center" indent="1"/>
    </xf>
    <xf numFmtId="0" fontId="27" fillId="11" borderId="41" applyNumberFormat="0" applyProtection="0">
      <alignment horizontal="left" vertical="top" indent="1"/>
    </xf>
    <xf numFmtId="0" fontId="27" fillId="15" borderId="41" applyNumberFormat="0" applyProtection="0">
      <alignment horizontal="left" vertical="center" indent="1"/>
    </xf>
    <xf numFmtId="0" fontId="27" fillId="15" borderId="41" applyNumberFormat="0" applyProtection="0">
      <alignment horizontal="left" vertical="top" indent="1"/>
    </xf>
    <xf numFmtId="0" fontId="27" fillId="42" borderId="41" applyNumberFormat="0" applyProtection="0">
      <alignment horizontal="left" vertical="center" indent="1"/>
    </xf>
    <xf numFmtId="0" fontId="27" fillId="42" borderId="41" applyNumberFormat="0" applyProtection="0">
      <alignment horizontal="left" vertical="top" indent="1"/>
    </xf>
    <xf numFmtId="0" fontId="27" fillId="14" borderId="2" applyNumberFormat="0">
      <protection locked="0"/>
    </xf>
    <xf numFmtId="4" fontId="356" fillId="68" borderId="0" applyNumberFormat="0" applyProtection="0">
      <alignment horizontal="left" vertical="center" indent="1"/>
    </xf>
    <xf numFmtId="0" fontId="25" fillId="82" borderId="0" applyNumberFormat="0" applyBorder="0" applyAlignment="0" applyProtection="0"/>
    <xf numFmtId="0" fontId="25" fillId="80" borderId="0" applyNumberFormat="0" applyBorder="0" applyAlignment="0" applyProtection="0"/>
    <xf numFmtId="0" fontId="25" fillId="82" borderId="0" applyNumberFormat="0" applyBorder="0" applyAlignment="0" applyProtection="0"/>
    <xf numFmtId="0" fontId="25" fillId="80" borderId="0" applyNumberFormat="0" applyBorder="0" applyAlignment="0" applyProtection="0"/>
    <xf numFmtId="0" fontId="25" fillId="82" borderId="0" applyNumberFormat="0" applyBorder="0" applyAlignment="0" applyProtection="0"/>
    <xf numFmtId="0" fontId="25" fillId="80" borderId="0" applyNumberFormat="0" applyBorder="0" applyAlignment="0" applyProtection="0"/>
    <xf numFmtId="0" fontId="25" fillId="82" borderId="0" applyNumberFormat="0" applyBorder="0" applyAlignment="0" applyProtection="0"/>
    <xf numFmtId="0" fontId="25" fillId="80"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2" borderId="0" applyNumberFormat="0" applyBorder="0" applyAlignment="0" applyProtection="0"/>
    <xf numFmtId="0" fontId="25" fillId="80" borderId="0" applyNumberFormat="0" applyBorder="0" applyAlignment="0" applyProtection="0"/>
    <xf numFmtId="0" fontId="25" fillId="82" borderId="0" applyNumberFormat="0" applyBorder="0" applyAlignment="0" applyProtection="0"/>
    <xf numFmtId="0" fontId="25" fillId="80" borderId="0" applyNumberFormat="0" applyBorder="0" applyAlignment="0" applyProtection="0"/>
    <xf numFmtId="0" fontId="25" fillId="82" borderId="0" applyNumberFormat="0" applyBorder="0" applyAlignment="0" applyProtection="0"/>
    <xf numFmtId="0" fontId="25" fillId="80" borderId="0" applyNumberFormat="0" applyBorder="0" applyAlignment="0" applyProtection="0"/>
    <xf numFmtId="0" fontId="25" fillId="82" borderId="0" applyNumberFormat="0" applyBorder="0" applyAlignment="0" applyProtection="0"/>
    <xf numFmtId="0" fontId="25" fillId="80" borderId="0" applyNumberFormat="0" applyBorder="0" applyAlignment="0" applyProtection="0"/>
    <xf numFmtId="0" fontId="25" fillId="82" borderId="0" applyNumberFormat="0" applyBorder="0" applyAlignment="0" applyProtection="0"/>
    <xf numFmtId="0" fontId="25" fillId="80" borderId="0" applyNumberFormat="0" applyBorder="0" applyAlignment="0" applyProtection="0"/>
    <xf numFmtId="0" fontId="25" fillId="82"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80" borderId="0" applyNumberFormat="0" applyBorder="0" applyAlignment="0" applyProtection="0"/>
    <xf numFmtId="0" fontId="27" fillId="0" borderId="0"/>
    <xf numFmtId="0" fontId="25" fillId="80" borderId="0" applyNumberFormat="0" applyBorder="0" applyAlignment="0" applyProtection="0"/>
    <xf numFmtId="0" fontId="25" fillId="82" borderId="0" applyNumberFormat="0" applyBorder="0" applyAlignment="0" applyProtection="0"/>
    <xf numFmtId="4" fontId="334" fillId="17" borderId="0" applyNumberFormat="0" applyProtection="0">
      <alignment horizontal="left" vertical="center" indent="1"/>
    </xf>
    <xf numFmtId="4" fontId="35" fillId="42" borderId="0" applyNumberFormat="0" applyProtection="0">
      <alignment horizontal="left" vertical="center" indent="1"/>
    </xf>
    <xf numFmtId="4" fontId="35" fillId="11" borderId="0" applyNumberFormat="0" applyProtection="0">
      <alignment horizontal="left" vertical="center" indent="1"/>
    </xf>
    <xf numFmtId="0" fontId="27" fillId="17" borderId="41" applyNumberFormat="0" applyProtection="0">
      <alignment horizontal="left" vertical="center" indent="1"/>
    </xf>
    <xf numFmtId="0" fontId="27" fillId="17" borderId="41" applyNumberFormat="0" applyProtection="0">
      <alignment horizontal="left" vertical="top" indent="1"/>
    </xf>
    <xf numFmtId="0" fontId="27" fillId="11" borderId="41" applyNumberFormat="0" applyProtection="0">
      <alignment horizontal="left" vertical="center" indent="1"/>
    </xf>
    <xf numFmtId="0" fontId="27" fillId="11" borderId="41" applyNumberFormat="0" applyProtection="0">
      <alignment horizontal="left" vertical="top" indent="1"/>
    </xf>
    <xf numFmtId="0" fontId="27" fillId="15" borderId="41" applyNumberFormat="0" applyProtection="0">
      <alignment horizontal="left" vertical="center" indent="1"/>
    </xf>
    <xf numFmtId="0" fontId="27" fillId="15" borderId="41" applyNumberFormat="0" applyProtection="0">
      <alignment horizontal="left" vertical="top" indent="1"/>
    </xf>
    <xf numFmtId="0" fontId="27" fillId="42" borderId="41" applyNumberFormat="0" applyProtection="0">
      <alignment horizontal="left" vertical="center" indent="1"/>
    </xf>
    <xf numFmtId="0" fontId="27" fillId="42" borderId="41" applyNumberFormat="0" applyProtection="0">
      <alignment horizontal="left" vertical="top" indent="1"/>
    </xf>
    <xf numFmtId="0" fontId="27" fillId="14" borderId="2" applyNumberFormat="0">
      <protection locked="0"/>
    </xf>
    <xf numFmtId="0" fontId="25" fillId="82" borderId="0" applyNumberFormat="0" applyBorder="0" applyAlignment="0" applyProtection="0"/>
    <xf numFmtId="4" fontId="356" fillId="68" borderId="0" applyNumberFormat="0" applyProtection="0">
      <alignment horizontal="left" vertical="center" indent="1"/>
    </xf>
    <xf numFmtId="0" fontId="25" fillId="80" borderId="0" applyNumberFormat="0" applyBorder="0" applyAlignment="0" applyProtection="0"/>
    <xf numFmtId="0" fontId="27" fillId="0" borderId="0"/>
    <xf numFmtId="4" fontId="334" fillId="17" borderId="0" applyNumberFormat="0" applyProtection="0">
      <alignment horizontal="left" vertical="center" indent="1"/>
    </xf>
    <xf numFmtId="4" fontId="35" fillId="42" borderId="0" applyNumberFormat="0" applyProtection="0">
      <alignment horizontal="left" vertical="center" indent="1"/>
    </xf>
    <xf numFmtId="4" fontId="35" fillId="11" borderId="0" applyNumberFormat="0" applyProtection="0">
      <alignment horizontal="left" vertical="center" indent="1"/>
    </xf>
    <xf numFmtId="0" fontId="27" fillId="17" borderId="41" applyNumberFormat="0" applyProtection="0">
      <alignment horizontal="left" vertical="center" indent="1"/>
    </xf>
    <xf numFmtId="0" fontId="27" fillId="17" borderId="41" applyNumberFormat="0" applyProtection="0">
      <alignment horizontal="left" vertical="top" indent="1"/>
    </xf>
    <xf numFmtId="0" fontId="27" fillId="11" borderId="41" applyNumberFormat="0" applyProtection="0">
      <alignment horizontal="left" vertical="center" indent="1"/>
    </xf>
    <xf numFmtId="0" fontId="27" fillId="11" borderId="41" applyNumberFormat="0" applyProtection="0">
      <alignment horizontal="left" vertical="top" indent="1"/>
    </xf>
    <xf numFmtId="0" fontId="27" fillId="15" borderId="41" applyNumberFormat="0" applyProtection="0">
      <alignment horizontal="left" vertical="center" indent="1"/>
    </xf>
    <xf numFmtId="0" fontId="27" fillId="15" borderId="41" applyNumberFormat="0" applyProtection="0">
      <alignment horizontal="left" vertical="top" indent="1"/>
    </xf>
    <xf numFmtId="0" fontId="27" fillId="42" borderId="41" applyNumberFormat="0" applyProtection="0">
      <alignment horizontal="left" vertical="center" indent="1"/>
    </xf>
    <xf numFmtId="0" fontId="27" fillId="42" borderId="41" applyNumberFormat="0" applyProtection="0">
      <alignment horizontal="left" vertical="top" indent="1"/>
    </xf>
    <xf numFmtId="0" fontId="27" fillId="14" borderId="2" applyNumberFormat="0">
      <protection locked="0"/>
    </xf>
    <xf numFmtId="4" fontId="356" fillId="68" borderId="0" applyNumberFormat="0" applyProtection="0">
      <alignment horizontal="left" vertical="center" indent="1"/>
    </xf>
    <xf numFmtId="0" fontId="27" fillId="0" borderId="0"/>
    <xf numFmtId="175" fontId="21" fillId="0" borderId="0"/>
    <xf numFmtId="0" fontId="4" fillId="0" borderId="0"/>
    <xf numFmtId="0" fontId="4" fillId="0" borderId="0"/>
    <xf numFmtId="0" fontId="4" fillId="0" borderId="0"/>
    <xf numFmtId="168" fontId="4" fillId="0" borderId="0" applyFont="0" applyFill="0" applyBorder="0" applyAlignment="0" applyProtection="0"/>
    <xf numFmtId="168" fontId="4" fillId="0" borderId="0" applyFont="0" applyFill="0" applyBorder="0" applyAlignment="0" applyProtection="0"/>
    <xf numFmtId="1" fontId="4" fillId="0" borderId="0"/>
    <xf numFmtId="1" fontId="4" fillId="0" borderId="0"/>
    <xf numFmtId="175" fontId="4" fillId="0" borderId="0"/>
    <xf numFmtId="1" fontId="4" fillId="0" borderId="0"/>
    <xf numFmtId="175" fontId="21" fillId="0" borderId="0"/>
    <xf numFmtId="0" fontId="3" fillId="0" borderId="0"/>
    <xf numFmtId="0" fontId="3" fillId="0" borderId="0"/>
    <xf numFmtId="0" fontId="3" fillId="0" borderId="0"/>
    <xf numFmtId="9" fontId="4" fillId="0" borderId="0" applyFont="0" applyFill="0" applyBorder="0" applyAlignment="0" applyProtection="0"/>
    <xf numFmtId="0" fontId="324" fillId="164" borderId="0" applyNumberFormat="0" applyBorder="0" applyAlignment="0" applyProtection="0"/>
    <xf numFmtId="0" fontId="325" fillId="166" borderId="101" applyNumberFormat="0" applyAlignment="0" applyProtection="0"/>
    <xf numFmtId="0" fontId="326" fillId="167" borderId="104" applyNumberFormat="0" applyAlignment="0" applyProtection="0"/>
    <xf numFmtId="0" fontId="327" fillId="169" borderId="0" applyNumberFormat="0" applyBorder="0" applyAlignment="0" applyProtection="0"/>
    <xf numFmtId="0" fontId="327" fillId="173" borderId="0" applyNumberFormat="0" applyBorder="0" applyAlignment="0" applyProtection="0"/>
    <xf numFmtId="0" fontId="327" fillId="177" borderId="0" applyNumberFormat="0" applyBorder="0" applyAlignment="0" applyProtection="0"/>
    <xf numFmtId="0" fontId="327" fillId="181" borderId="0" applyNumberFormat="0" applyBorder="0" applyAlignment="0" applyProtection="0"/>
    <xf numFmtId="0" fontId="327" fillId="185" borderId="0" applyNumberFormat="0" applyBorder="0" applyAlignment="0" applyProtection="0"/>
    <xf numFmtId="0" fontId="327" fillId="189" borderId="0" applyNumberFormat="0" applyBorder="0" applyAlignment="0" applyProtection="0"/>
    <xf numFmtId="1" fontId="4" fillId="0" borderId="0"/>
    <xf numFmtId="175" fontId="4" fillId="0" borderId="0"/>
    <xf numFmtId="0" fontId="23" fillId="24" borderId="0" applyNumberFormat="0" applyBorder="0" applyAlignment="0" applyProtection="0"/>
    <xf numFmtId="0" fontId="23" fillId="28" borderId="0" applyNumberFormat="0" applyBorder="0" applyAlignment="0" applyProtection="0"/>
    <xf numFmtId="0" fontId="23" fillId="18"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6" borderId="0" applyNumberFormat="0" applyBorder="0" applyAlignment="0" applyProtection="0"/>
    <xf numFmtId="0" fontId="29" fillId="16" borderId="0" applyNumberFormat="0" applyBorder="0" applyAlignment="0" applyProtection="0"/>
    <xf numFmtId="0" fontId="37" fillId="19" borderId="5" applyNumberFormat="0" applyAlignment="0" applyProtection="0"/>
    <xf numFmtId="3" fontId="4" fillId="41" borderId="0" applyFont="0" applyFill="0" applyBorder="0" applyAlignment="0" applyProtection="0"/>
    <xf numFmtId="194" fontId="4" fillId="14" borderId="17">
      <alignment horizontal="right"/>
    </xf>
    <xf numFmtId="0" fontId="59" fillId="0" borderId="0" applyNumberFormat="0" applyFill="0" applyBorder="0" applyAlignment="0" applyProtection="0"/>
    <xf numFmtId="2" fontId="4" fillId="41" borderId="0" applyFont="0" applyFill="0" applyBorder="0" applyAlignment="0" applyProtection="0"/>
    <xf numFmtId="0" fontId="65" fillId="49" borderId="0" applyNumberFormat="0" applyBorder="0" applyAlignment="0" applyProtection="0"/>
    <xf numFmtId="0" fontId="39" fillId="40" borderId="10" applyNumberFormat="0" applyAlignment="0" applyProtection="0"/>
    <xf numFmtId="0" fontId="92" fillId="57" borderId="0" applyNumberFormat="0" applyBorder="0" applyAlignment="0" applyProtection="0"/>
    <xf numFmtId="1" fontId="4" fillId="0" borderId="0"/>
    <xf numFmtId="1" fontId="4" fillId="0" borderId="0"/>
    <xf numFmtId="1" fontId="4" fillId="0" borderId="0"/>
    <xf numFmtId="1" fontId="4" fillId="0" borderId="0"/>
    <xf numFmtId="1" fontId="4" fillId="0" borderId="0"/>
    <xf numFmtId="1" fontId="4" fillId="0" borderId="0"/>
    <xf numFmtId="1" fontId="4" fillId="0" borderId="0"/>
    <xf numFmtId="1" fontId="4" fillId="0" borderId="0"/>
    <xf numFmtId="175" fontId="4" fillId="0" borderId="0"/>
    <xf numFmtId="0" fontId="3" fillId="0" borderId="0"/>
    <xf numFmtId="1" fontId="4" fillId="0" borderId="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194" fontId="4" fillId="58" borderId="17">
      <alignment horizontal="right"/>
    </xf>
    <xf numFmtId="4" fontId="102" fillId="17" borderId="0" applyNumberFormat="0" applyProtection="0">
      <alignment horizontal="left" vertical="center" indent="1"/>
    </xf>
    <xf numFmtId="4" fontId="5" fillId="42" borderId="0" applyNumberFormat="0" applyProtection="0">
      <alignment horizontal="left" vertical="center" indent="1"/>
    </xf>
    <xf numFmtId="0" fontId="4" fillId="17" borderId="41" applyNumberFormat="0" applyProtection="0">
      <alignment horizontal="left" vertical="center" indent="1"/>
    </xf>
    <xf numFmtId="0" fontId="4" fillId="17" borderId="41" applyNumberFormat="0" applyProtection="0">
      <alignment horizontal="left" vertical="top" indent="1"/>
    </xf>
    <xf numFmtId="0" fontId="4" fillId="11" borderId="41" applyNumberFormat="0" applyProtection="0">
      <alignment horizontal="left" vertical="center" indent="1"/>
    </xf>
    <xf numFmtId="0" fontId="4" fillId="11" borderId="41" applyNumberFormat="0" applyProtection="0">
      <alignment horizontal="left" vertical="top" indent="1"/>
    </xf>
    <xf numFmtId="0" fontId="4" fillId="15" borderId="41" applyNumberFormat="0" applyProtection="0">
      <alignment horizontal="left" vertical="center" indent="1"/>
    </xf>
    <xf numFmtId="0" fontId="4" fillId="15" borderId="41" applyNumberFormat="0" applyProtection="0">
      <alignment horizontal="left" vertical="top" indent="1"/>
    </xf>
    <xf numFmtId="0" fontId="4" fillId="42" borderId="41" applyNumberFormat="0" applyProtection="0">
      <alignment horizontal="left" vertical="center" indent="1"/>
    </xf>
    <xf numFmtId="0" fontId="4" fillId="42" borderId="41" applyNumberFormat="0" applyProtection="0">
      <alignment horizontal="left" vertical="top" indent="1"/>
    </xf>
    <xf numFmtId="0" fontId="4" fillId="14" borderId="2" applyNumberFormat="0">
      <protection locked="0"/>
    </xf>
    <xf numFmtId="4" fontId="105" fillId="68" borderId="0" applyNumberFormat="0" applyProtection="0">
      <alignment horizontal="left" vertical="center" indent="1"/>
    </xf>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7" borderId="0" applyNumberFormat="0" applyBorder="0" applyAlignment="0" applyProtection="0"/>
    <xf numFmtId="0" fontId="21" fillId="20" borderId="0" applyNumberFormat="0" applyBorder="0" applyAlignment="0" applyProtection="0"/>
    <xf numFmtId="0" fontId="21" fillId="0" borderId="0"/>
    <xf numFmtId="0" fontId="3" fillId="0" borderId="0"/>
    <xf numFmtId="175" fontId="21" fillId="0" borderId="0"/>
    <xf numFmtId="0" fontId="3" fillId="0" borderId="0"/>
    <xf numFmtId="0" fontId="4" fillId="0" borderId="0"/>
    <xf numFmtId="175" fontId="4" fillId="0" borderId="0"/>
    <xf numFmtId="0" fontId="31" fillId="20" borderId="5" applyNumberFormat="0" applyAlignment="0" applyProtection="0"/>
    <xf numFmtId="0" fontId="39" fillId="40" borderId="10" applyNumberFormat="0" applyAlignment="0" applyProtection="0"/>
    <xf numFmtId="0" fontId="23" fillId="33" borderId="0" applyNumberFormat="0" applyBorder="0" applyAlignment="0" applyProtection="0"/>
    <xf numFmtId="0" fontId="23" fillId="28" borderId="0" applyNumberFormat="0" applyBorder="0" applyAlignment="0" applyProtection="0"/>
    <xf numFmtId="0" fontId="23" fillId="18" borderId="0" applyNumberFormat="0" applyBorder="0" applyAlignment="0" applyProtection="0"/>
    <xf numFmtId="0" fontId="23" fillId="54" borderId="0" applyNumberFormat="0" applyBorder="0" applyAlignment="0" applyProtection="0"/>
    <xf numFmtId="0" fontId="23" fillId="33" borderId="0" applyNumberFormat="0" applyBorder="0" applyAlignment="0" applyProtection="0"/>
    <xf numFmtId="0" fontId="23" fillId="55" borderId="0" applyNumberFormat="0" applyBorder="0" applyAlignment="0" applyProtection="0"/>
    <xf numFmtId="0" fontId="65" fillId="56" borderId="0" applyNumberFormat="0" applyBorder="0" applyAlignment="0" applyProtection="0"/>
    <xf numFmtId="0" fontId="59" fillId="0" borderId="0" applyNumberFormat="0" applyFill="0" applyBorder="0" applyAlignment="0" applyProtection="0"/>
    <xf numFmtId="0" fontId="4" fillId="0" borderId="0"/>
    <xf numFmtId="175" fontId="4" fillId="0" borderId="0"/>
    <xf numFmtId="1" fontId="4" fillId="0" borderId="0"/>
    <xf numFmtId="9" fontId="21" fillId="0" borderId="0" applyFont="0" applyFill="0" applyBorder="0" applyAlignment="0" applyProtection="0"/>
    <xf numFmtId="0" fontId="29" fillId="59" borderId="0" applyNumberFormat="0" applyBorder="0" applyAlignment="0" applyProtection="0"/>
    <xf numFmtId="0" fontId="92" fillId="20" borderId="0" applyNumberFormat="0" applyBorder="0" applyAlignment="0" applyProtection="0"/>
    <xf numFmtId="0" fontId="123" fillId="14" borderId="5" applyNumberFormat="0" applyAlignment="0" applyProtection="0"/>
    <xf numFmtId="9" fontId="4" fillId="0" borderId="0" applyFont="0" applyFill="0" applyBorder="0" applyAlignment="0" applyProtection="0"/>
    <xf numFmtId="175" fontId="27" fillId="0" borderId="0"/>
    <xf numFmtId="0" fontId="21" fillId="12" borderId="0" applyNumberFormat="0" applyBorder="0" applyAlignment="0" applyProtection="0"/>
    <xf numFmtId="4" fontId="32" fillId="0" borderId="6" applyNumberFormat="0" applyFill="0" applyAlignment="0" applyProtection="0"/>
    <xf numFmtId="0" fontId="39" fillId="40" borderId="10" applyNumberFormat="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18"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6" borderId="0" applyNumberFormat="0" applyBorder="0" applyAlignment="0" applyProtection="0"/>
    <xf numFmtId="0" fontId="65" fillId="49" borderId="0" applyNumberFormat="0" applyBorder="0" applyAlignment="0" applyProtection="0"/>
    <xf numFmtId="0" fontId="59" fillId="0" borderId="0" applyNumberFormat="0" applyFill="0" applyBorder="0" applyAlignment="0" applyProtection="0"/>
    <xf numFmtId="0" fontId="21" fillId="0" borderId="0"/>
    <xf numFmtId="175" fontId="21" fillId="0" borderId="0"/>
    <xf numFmtId="0" fontId="21" fillId="0" borderId="0"/>
    <xf numFmtId="0" fontId="3" fillId="0" borderId="0"/>
    <xf numFmtId="199" fontId="76" fillId="3" borderId="40"/>
    <xf numFmtId="0" fontId="29" fillId="16" borderId="0" applyNumberFormat="0" applyBorder="0" applyAlignment="0" applyProtection="0"/>
    <xf numFmtId="4" fontId="101" fillId="60" borderId="41" applyNumberFormat="0" applyProtection="0">
      <alignment vertical="center"/>
    </xf>
    <xf numFmtId="4" fontId="100" fillId="60" borderId="41" applyNumberFormat="0" applyProtection="0">
      <alignment horizontal="left" vertical="center" indent="1"/>
    </xf>
    <xf numFmtId="0" fontId="100" fillId="60" borderId="41" applyNumberFormat="0" applyProtection="0">
      <alignment horizontal="left" vertical="top" indent="1"/>
    </xf>
    <xf numFmtId="4" fontId="100" fillId="61" borderId="0" applyNumberFormat="0" applyProtection="0">
      <alignment horizontal="left" vertical="center" indent="1"/>
    </xf>
    <xf numFmtId="4" fontId="102" fillId="65" borderId="0" applyNumberFormat="0" applyProtection="0">
      <alignment horizontal="left" vertical="center" indent="1"/>
    </xf>
    <xf numFmtId="4" fontId="5" fillId="61" borderId="0" applyNumberFormat="0" applyProtection="0">
      <alignment horizontal="left" vertical="center" indent="1"/>
    </xf>
    <xf numFmtId="0" fontId="4" fillId="65" borderId="41" applyNumberFormat="0" applyProtection="0">
      <alignment horizontal="left" vertical="center" indent="1"/>
    </xf>
    <xf numFmtId="0" fontId="4" fillId="65" borderId="41" applyNumberFormat="0" applyProtection="0">
      <alignment horizontal="left" vertical="top" indent="1"/>
    </xf>
    <xf numFmtId="0" fontId="4" fillId="61" borderId="41" applyNumberFormat="0" applyProtection="0">
      <alignment horizontal="left" vertical="center" indent="1"/>
    </xf>
    <xf numFmtId="0" fontId="4" fillId="61" borderId="41" applyNumberFormat="0" applyProtection="0">
      <alignment horizontal="left" vertical="top" indent="1"/>
    </xf>
    <xf numFmtId="0" fontId="4" fillId="66" borderId="41" applyNumberFormat="0" applyProtection="0">
      <alignment horizontal="left" vertical="center" indent="1"/>
    </xf>
    <xf numFmtId="0" fontId="4" fillId="66" borderId="41" applyNumberFormat="0" applyProtection="0">
      <alignment horizontal="left" vertical="top" indent="1"/>
    </xf>
    <xf numFmtId="0" fontId="4" fillId="67" borderId="41" applyNumberFormat="0" applyProtection="0">
      <alignment horizontal="left" vertical="center" indent="1"/>
    </xf>
    <xf numFmtId="0" fontId="4" fillId="67" borderId="41" applyNumberFormat="0" applyProtection="0">
      <alignment horizontal="left" vertical="top" indent="1"/>
    </xf>
    <xf numFmtId="0" fontId="4" fillId="0" borderId="0"/>
    <xf numFmtId="4" fontId="35" fillId="51" borderId="41" applyNumberFormat="0" applyProtection="0">
      <alignment vertical="center"/>
    </xf>
    <xf numFmtId="4" fontId="104" fillId="51" borderId="41" applyNumberFormat="0" applyProtection="0">
      <alignment vertical="center"/>
    </xf>
    <xf numFmtId="4" fontId="35" fillId="51" borderId="41" applyNumberFormat="0" applyProtection="0">
      <alignment horizontal="left" vertical="center" indent="1"/>
    </xf>
    <xf numFmtId="0" fontId="35" fillId="51" borderId="41" applyNumberFormat="0" applyProtection="0">
      <alignment horizontal="left" vertical="top" indent="1"/>
    </xf>
    <xf numFmtId="0" fontId="35" fillId="61" borderId="41" applyNumberFormat="0" applyProtection="0">
      <alignment horizontal="left" vertical="top" indent="1"/>
    </xf>
    <xf numFmtId="0" fontId="92" fillId="57" borderId="0" applyNumberFormat="0" applyBorder="0" applyAlignment="0" applyProtection="0"/>
    <xf numFmtId="0" fontId="37" fillId="19" borderId="5" applyNumberFormat="0" applyAlignment="0" applyProtection="0"/>
    <xf numFmtId="9" fontId="21" fillId="0" borderId="0" applyFont="0" applyFill="0" applyBorder="0" applyAlignment="0" applyProtection="0"/>
    <xf numFmtId="9" fontId="21" fillId="0" borderId="0" applyFont="0" applyFill="0" applyBorder="0" applyAlignment="0" applyProtection="0"/>
    <xf numFmtId="203" fontId="77" fillId="3" borderId="50">
      <alignment horizontal="right"/>
      <protection hidden="1"/>
    </xf>
    <xf numFmtId="203" fontId="77" fillId="3" borderId="50">
      <alignment horizontal="center"/>
      <protection hidden="1"/>
    </xf>
    <xf numFmtId="188" fontId="129" fillId="3" borderId="50"/>
    <xf numFmtId="188" fontId="77" fillId="3" borderId="50">
      <alignment horizontal="right"/>
      <protection hidden="1"/>
    </xf>
    <xf numFmtId="1" fontId="34" fillId="3" borderId="52" applyNumberFormat="0"/>
    <xf numFmtId="175" fontId="4" fillId="0" borderId="0"/>
    <xf numFmtId="1" fontId="4" fillId="0" borderId="0"/>
    <xf numFmtId="183" fontId="3" fillId="0" borderId="0"/>
    <xf numFmtId="175" fontId="4" fillId="0" borderId="0"/>
    <xf numFmtId="183" fontId="21" fillId="11" borderId="0" applyNumberFormat="0" applyBorder="0" applyAlignment="0" applyProtection="0"/>
    <xf numFmtId="183" fontId="21" fillId="12" borderId="0" applyNumberFormat="0" applyBorder="0" applyAlignment="0" applyProtection="0"/>
    <xf numFmtId="183" fontId="21" fillId="13" borderId="0" applyNumberFormat="0" applyBorder="0" applyAlignment="0" applyProtection="0"/>
    <xf numFmtId="183" fontId="21" fillId="14" borderId="0" applyNumberFormat="0" applyBorder="0" applyAlignment="0" applyProtection="0"/>
    <xf numFmtId="183" fontId="21" fillId="15" borderId="0" applyNumberFormat="0" applyBorder="0" applyAlignment="0" applyProtection="0"/>
    <xf numFmtId="183" fontId="21" fillId="16" borderId="0" applyNumberFormat="0" applyBorder="0" applyAlignment="0" applyProtection="0"/>
    <xf numFmtId="183" fontId="21" fillId="77" borderId="0" applyNumberFormat="0" applyBorder="0" applyAlignment="0" applyProtection="0"/>
    <xf numFmtId="183" fontId="21" fillId="16" borderId="0" applyNumberFormat="0" applyBorder="0" applyAlignment="0" applyProtection="0"/>
    <xf numFmtId="183" fontId="21" fillId="49" borderId="0" applyNumberFormat="0" applyBorder="0" applyAlignment="0" applyProtection="0"/>
    <xf numFmtId="183" fontId="21" fillId="59" borderId="0" applyNumberFormat="0" applyBorder="0" applyAlignment="0" applyProtection="0"/>
    <xf numFmtId="183" fontId="21" fillId="78" borderId="0" applyNumberFormat="0" applyBorder="0" applyAlignment="0" applyProtection="0"/>
    <xf numFmtId="183" fontId="21" fillId="20" borderId="0" applyNumberFormat="0" applyBorder="0" applyAlignment="0" applyProtection="0"/>
    <xf numFmtId="183" fontId="21" fillId="17" borderId="0" applyNumberFormat="0" applyBorder="0" applyAlignment="0" applyProtection="0"/>
    <xf numFmtId="183" fontId="21" fillId="12" borderId="0" applyNumberFormat="0" applyBorder="0" applyAlignment="0" applyProtection="0"/>
    <xf numFmtId="183" fontId="21" fillId="18" borderId="0" applyNumberFormat="0" applyBorder="0" applyAlignment="0" applyProtection="0"/>
    <xf numFmtId="183" fontId="21" fillId="19" borderId="0" applyNumberFormat="0" applyBorder="0" applyAlignment="0" applyProtection="0"/>
    <xf numFmtId="183" fontId="21" fillId="17" borderId="0" applyNumberFormat="0" applyBorder="0" applyAlignment="0" applyProtection="0"/>
    <xf numFmtId="183" fontId="21" fillId="20" borderId="0" applyNumberFormat="0" applyBorder="0" applyAlignment="0" applyProtection="0"/>
    <xf numFmtId="183" fontId="21" fillId="15" borderId="0" applyNumberFormat="0" applyBorder="0" applyAlignment="0" applyProtection="0"/>
    <xf numFmtId="183" fontId="21" fillId="12" borderId="0" applyNumberFormat="0" applyBorder="0" applyAlignment="0" applyProtection="0"/>
    <xf numFmtId="183" fontId="21" fillId="63" borderId="0" applyNumberFormat="0" applyBorder="0" applyAlignment="0" applyProtection="0"/>
    <xf numFmtId="183" fontId="21" fillId="59" borderId="0" applyNumberFormat="0" applyBorder="0" applyAlignment="0" applyProtection="0"/>
    <xf numFmtId="183" fontId="21" fillId="15" borderId="0" applyNumberFormat="0" applyBorder="0" applyAlignment="0" applyProtection="0"/>
    <xf numFmtId="183" fontId="21" fillId="55" borderId="0" applyNumberFormat="0" applyBorder="0" applyAlignment="0" applyProtection="0"/>
    <xf numFmtId="183" fontId="23" fillId="12" borderId="0" applyNumberFormat="0" applyBorder="0" applyAlignment="0" applyProtection="0"/>
    <xf numFmtId="183" fontId="23" fillId="79" borderId="0" applyNumberFormat="0" applyBorder="0" applyAlignment="0" applyProtection="0"/>
    <xf numFmtId="183" fontId="23" fillId="12" borderId="0" applyNumberFormat="0" applyBorder="0" applyAlignment="0" applyProtection="0"/>
    <xf numFmtId="183" fontId="23" fillId="63" borderId="0" applyNumberFormat="0" applyBorder="0" applyAlignment="0" applyProtection="0"/>
    <xf numFmtId="183" fontId="23" fillId="32" borderId="0" applyNumberFormat="0" applyBorder="0" applyAlignment="0" applyProtection="0"/>
    <xf numFmtId="183" fontId="23" fillId="33" borderId="0" applyNumberFormat="0" applyBorder="0" applyAlignment="0" applyProtection="0"/>
    <xf numFmtId="183" fontId="23" fillId="62" borderId="0" applyNumberFormat="0" applyBorder="0" applyAlignment="0" applyProtection="0"/>
    <xf numFmtId="183" fontId="25" fillId="80" borderId="0" applyNumberFormat="0" applyBorder="0" applyAlignment="0" applyProtection="0"/>
    <xf numFmtId="183" fontId="24" fillId="21" borderId="0" applyNumberFormat="0" applyBorder="0" applyAlignment="0" applyProtection="0"/>
    <xf numFmtId="183" fontId="24" fillId="22" borderId="0" applyNumberFormat="0" applyBorder="0" applyAlignment="0" applyProtection="0"/>
    <xf numFmtId="183" fontId="25" fillId="23" borderId="0" applyNumberFormat="0" applyBorder="0" applyAlignment="0" applyProtection="0"/>
    <xf numFmtId="183" fontId="25" fillId="82" borderId="0" applyNumberFormat="0" applyBorder="0" applyAlignment="0" applyProtection="0"/>
    <xf numFmtId="183" fontId="24" fillId="25" borderId="0" applyNumberFormat="0" applyBorder="0" applyAlignment="0" applyProtection="0"/>
    <xf numFmtId="183" fontId="24" fillId="26" borderId="0" applyNumberFormat="0" applyBorder="0" applyAlignment="0" applyProtection="0"/>
    <xf numFmtId="183" fontId="25" fillId="27" borderId="0" applyNumberFormat="0" applyBorder="0" applyAlignment="0" applyProtection="0"/>
    <xf numFmtId="183" fontId="25" fillId="27" borderId="0" applyNumberFormat="0" applyBorder="0" applyAlignment="0" applyProtection="0"/>
    <xf numFmtId="183" fontId="24" fillId="29" borderId="0" applyNumberFormat="0" applyBorder="0" applyAlignment="0" applyProtection="0"/>
    <xf numFmtId="183" fontId="24" fillId="30" borderId="0" applyNumberFormat="0" applyBorder="0" applyAlignment="0" applyProtection="0"/>
    <xf numFmtId="183" fontId="25" fillId="31" borderId="0" applyNumberFormat="0" applyBorder="0" applyAlignment="0" applyProtection="0"/>
    <xf numFmtId="183" fontId="25" fillId="83" borderId="0" applyNumberFormat="0" applyBorder="0" applyAlignment="0" applyProtection="0"/>
    <xf numFmtId="183" fontId="24" fillId="30" borderId="0" applyNumberFormat="0" applyBorder="0" applyAlignment="0" applyProtection="0"/>
    <xf numFmtId="183" fontId="24" fillId="31" borderId="0" applyNumberFormat="0" applyBorder="0" applyAlignment="0" applyProtection="0"/>
    <xf numFmtId="183" fontId="25" fillId="31" borderId="0" applyNumberFormat="0" applyBorder="0" applyAlignment="0" applyProtection="0"/>
    <xf numFmtId="183" fontId="25" fillId="84" borderId="0" applyNumberFormat="0" applyBorder="0" applyAlignment="0" applyProtection="0"/>
    <xf numFmtId="183" fontId="24" fillId="21" borderId="0" applyNumberFormat="0" applyBorder="0" applyAlignment="0" applyProtection="0"/>
    <xf numFmtId="183" fontId="24" fillId="22" borderId="0" applyNumberFormat="0" applyBorder="0" applyAlignment="0" applyProtection="0"/>
    <xf numFmtId="183" fontId="25" fillId="22" borderId="0" applyNumberFormat="0" applyBorder="0" applyAlignment="0" applyProtection="0"/>
    <xf numFmtId="183" fontId="25" fillId="85" borderId="0" applyNumberFormat="0" applyBorder="0" applyAlignment="0" applyProtection="0"/>
    <xf numFmtId="183" fontId="24" fillId="34" borderId="0" applyNumberFormat="0" applyBorder="0" applyAlignment="0" applyProtection="0"/>
    <xf numFmtId="183" fontId="24" fillId="26" borderId="0" applyNumberFormat="0" applyBorder="0" applyAlignment="0" applyProtection="0"/>
    <xf numFmtId="183" fontId="25" fillId="35" borderId="0" applyNumberFormat="0" applyBorder="0" applyAlignment="0" applyProtection="0"/>
    <xf numFmtId="183" fontId="163" fillId="26" borderId="0" applyNumberFormat="0" applyBorder="0" applyAlignment="0" applyProtection="0"/>
    <xf numFmtId="183" fontId="31" fillId="20" borderId="5" applyNumberFormat="0" applyAlignment="0" applyProtection="0"/>
    <xf numFmtId="183" fontId="164" fillId="73" borderId="5" applyNumberFormat="0" applyAlignment="0" applyProtection="0"/>
    <xf numFmtId="183" fontId="46" fillId="27" borderId="10" applyNumberFormat="0" applyAlignment="0" applyProtection="0"/>
    <xf numFmtId="3" fontId="4" fillId="41" borderId="0" applyFont="0" applyFill="0" applyBorder="0" applyAlignment="0" applyProtection="0"/>
    <xf numFmtId="183" fontId="45" fillId="3" borderId="14">
      <alignment horizontal="center" vertical="center"/>
    </xf>
    <xf numFmtId="192" fontId="4" fillId="41" borderId="0" applyFont="0" applyFill="0" applyBorder="0" applyAlignment="0" applyProtection="0"/>
    <xf numFmtId="194" fontId="4" fillId="14" borderId="17">
      <alignment horizontal="right"/>
    </xf>
    <xf numFmtId="183" fontId="53" fillId="43" borderId="0" applyNumberFormat="0" applyBorder="0" applyAlignment="0" applyProtection="0"/>
    <xf numFmtId="183" fontId="53" fillId="44" borderId="0" applyNumberFormat="0" applyBorder="0" applyAlignment="0" applyProtection="0"/>
    <xf numFmtId="183" fontId="53" fillId="45" borderId="0" applyNumberFormat="0" applyBorder="0" applyAlignment="0" applyProtection="0"/>
    <xf numFmtId="183" fontId="51" fillId="0" borderId="0" applyFont="0" applyFill="0" applyBorder="0" applyAlignment="0" applyProtection="0"/>
    <xf numFmtId="183" fontId="54" fillId="3" borderId="14">
      <alignment horizontal="center" vertical="center"/>
    </xf>
    <xf numFmtId="183" fontId="54" fillId="3" borderId="14">
      <alignment horizontal="center" vertical="center"/>
    </xf>
    <xf numFmtId="183" fontId="54" fillId="3" borderId="14">
      <alignment horizontal="center" vertical="center"/>
    </xf>
    <xf numFmtId="183" fontId="54" fillId="3" borderId="14">
      <alignment horizontal="center" vertical="center"/>
    </xf>
    <xf numFmtId="183" fontId="54" fillId="3" borderId="14">
      <alignment horizontal="center" vertical="center"/>
    </xf>
    <xf numFmtId="183" fontId="55" fillId="38" borderId="14">
      <alignment horizontal="center"/>
    </xf>
    <xf numFmtId="183" fontId="56" fillId="39" borderId="14">
      <alignment horizontal="center" vertical="center"/>
    </xf>
    <xf numFmtId="183" fontId="56" fillId="39" borderId="14">
      <alignment horizontal="center" vertical="center"/>
    </xf>
    <xf numFmtId="183" fontId="57" fillId="39" borderId="14">
      <alignment horizontal="center" vertical="center"/>
    </xf>
    <xf numFmtId="183" fontId="58" fillId="48" borderId="18">
      <alignment horizontal="center" vertical="center"/>
    </xf>
    <xf numFmtId="183" fontId="59" fillId="0" borderId="0" applyNumberFormat="0" applyFill="0" applyBorder="0" applyAlignment="0" applyProtection="0"/>
    <xf numFmtId="168" fontId="2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2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96" fontId="4" fillId="0" borderId="0" applyFont="0" applyFill="0" applyBorder="0" applyAlignment="0" applyProtection="0"/>
    <xf numFmtId="168" fontId="3" fillId="0" borderId="0" applyFont="0" applyFill="0" applyBorder="0" applyAlignment="0" applyProtection="0"/>
    <xf numFmtId="183" fontId="60" fillId="0" borderId="0" applyNumberFormat="0" applyFill="0" applyBorder="0" applyAlignment="0" applyProtection="0"/>
    <xf numFmtId="2" fontId="4" fillId="41" borderId="0" applyFont="0" applyFill="0" applyBorder="0" applyAlignment="0" applyProtection="0"/>
    <xf numFmtId="183" fontId="63" fillId="0" borderId="0" applyNumberFormat="0" applyFill="0" applyBorder="0" applyAlignment="0" applyProtection="0">
      <alignment vertical="top"/>
      <protection locked="0"/>
    </xf>
    <xf numFmtId="183" fontId="64" fillId="86" borderId="0" applyNumberFormat="0" applyBorder="0" applyAlignment="0" applyProtection="0"/>
    <xf numFmtId="183" fontId="68" fillId="0" borderId="21" applyNumberFormat="0" applyAlignment="0" applyProtection="0">
      <alignment horizontal="left" vertical="center"/>
    </xf>
    <xf numFmtId="183" fontId="165" fillId="0" borderId="56" applyNumberFormat="0" applyFill="0" applyAlignment="0" applyProtection="0"/>
    <xf numFmtId="183" fontId="166" fillId="0" borderId="28" applyNumberFormat="0" applyFill="0" applyAlignment="0" applyProtection="0"/>
    <xf numFmtId="183" fontId="167" fillId="0" borderId="57" applyNumberFormat="0" applyFill="0" applyAlignment="0" applyProtection="0"/>
    <xf numFmtId="183" fontId="167" fillId="0" borderId="0" applyNumberFormat="0" applyFill="0" applyBorder="0" applyAlignment="0" applyProtection="0"/>
    <xf numFmtId="183" fontId="168" fillId="35" borderId="5" applyNumberFormat="0" applyAlignment="0" applyProtection="0"/>
    <xf numFmtId="183" fontId="4" fillId="13" borderId="17" applyNumberFormat="0" applyFont="0" applyAlignment="0" applyProtection="0"/>
    <xf numFmtId="183" fontId="23" fillId="28" borderId="0" applyNumberFormat="0" applyBorder="0" applyAlignment="0" applyProtection="0"/>
    <xf numFmtId="183" fontId="23" fillId="18" borderId="0" applyNumberFormat="0" applyBorder="0" applyAlignment="0" applyProtection="0"/>
    <xf numFmtId="183" fontId="23" fillId="33" borderId="0" applyNumberFormat="0" applyBorder="0" applyAlignment="0" applyProtection="0"/>
    <xf numFmtId="183" fontId="81" fillId="14" borderId="26" applyNumberFormat="0" applyAlignment="0" applyProtection="0"/>
    <xf numFmtId="183" fontId="169" fillId="0" borderId="23" applyNumberFormat="0" applyFill="0" applyAlignment="0" applyProtection="0"/>
    <xf numFmtId="183" fontId="59" fillId="0" borderId="0" applyNumberFormat="0" applyFill="0" applyBorder="0" applyAlignment="0" applyProtection="0"/>
    <xf numFmtId="183" fontId="78" fillId="3" borderId="31"/>
    <xf numFmtId="183" fontId="78" fillId="3" borderId="14"/>
    <xf numFmtId="183" fontId="78" fillId="3" borderId="32"/>
    <xf numFmtId="183" fontId="78" fillId="3" borderId="31"/>
    <xf numFmtId="183" fontId="78" fillId="3" borderId="33">
      <protection hidden="1"/>
    </xf>
    <xf numFmtId="183" fontId="85" fillId="31" borderId="34">
      <alignment horizontal="center" vertical="center"/>
    </xf>
    <xf numFmtId="183" fontId="86" fillId="2" borderId="5">
      <alignment horizontal="center" vertical="center"/>
      <protection locked="0"/>
    </xf>
    <xf numFmtId="183" fontId="86" fillId="31" borderId="35">
      <alignment horizontal="centerContinuous" vertical="center"/>
    </xf>
    <xf numFmtId="183" fontId="87" fillId="3" borderId="36">
      <alignment horizontal="centerContinuous"/>
    </xf>
    <xf numFmtId="183" fontId="88" fillId="3" borderId="36">
      <alignment horizontal="centerContinuous"/>
    </xf>
    <xf numFmtId="183" fontId="88" fillId="3" borderId="37">
      <alignment horizontal="centerContinuous"/>
    </xf>
    <xf numFmtId="183" fontId="89" fillId="3" borderId="14"/>
    <xf numFmtId="183" fontId="88" fillId="3" borderId="33"/>
    <xf numFmtId="183" fontId="89" fillId="3" borderId="31"/>
    <xf numFmtId="183" fontId="90" fillId="3" borderId="32"/>
    <xf numFmtId="183" fontId="91" fillId="35" borderId="0" applyNumberFormat="0" applyBorder="0" applyAlignment="0" applyProtection="0"/>
    <xf numFmtId="1" fontId="4" fillId="0" borderId="0"/>
    <xf numFmtId="1" fontId="4" fillId="0" borderId="0"/>
    <xf numFmtId="1" fontId="4" fillId="0" borderId="0"/>
    <xf numFmtId="1" fontId="4" fillId="0" borderId="0"/>
    <xf numFmtId="1" fontId="4" fillId="0" borderId="0"/>
    <xf numFmtId="175" fontId="4" fillId="0" borderId="0"/>
    <xf numFmtId="183" fontId="4" fillId="0" borderId="0"/>
    <xf numFmtId="183" fontId="4" fillId="0" borderId="0"/>
    <xf numFmtId="183" fontId="4" fillId="0" borderId="0"/>
    <xf numFmtId="183" fontId="4" fillId="0" borderId="0"/>
    <xf numFmtId="183" fontId="3" fillId="0" borderId="0"/>
    <xf numFmtId="175" fontId="4" fillId="0" borderId="0"/>
    <xf numFmtId="183" fontId="4" fillId="0" borderId="0"/>
    <xf numFmtId="183" fontId="4" fillId="0" borderId="0"/>
    <xf numFmtId="183" fontId="4" fillId="0" borderId="0"/>
    <xf numFmtId="183" fontId="4" fillId="0" borderId="0"/>
    <xf numFmtId="183" fontId="21" fillId="0" borderId="0"/>
    <xf numFmtId="183" fontId="3" fillId="0" borderId="0"/>
    <xf numFmtId="183" fontId="4" fillId="0" borderId="0"/>
    <xf numFmtId="183" fontId="4" fillId="0" borderId="0"/>
    <xf numFmtId="175" fontId="4" fillId="0" borderId="0"/>
    <xf numFmtId="175" fontId="4" fillId="0" borderId="0"/>
    <xf numFmtId="1" fontId="4" fillId="0" borderId="0"/>
    <xf numFmtId="1" fontId="4" fillId="0" borderId="0"/>
    <xf numFmtId="183" fontId="4" fillId="34" borderId="17" applyNumberFormat="0" applyFont="0" applyAlignment="0" applyProtection="0"/>
    <xf numFmtId="183" fontId="4" fillId="34" borderId="17" applyNumberFormat="0" applyFont="0" applyAlignment="0" applyProtection="0"/>
    <xf numFmtId="183" fontId="4" fillId="34" borderId="17" applyNumberFormat="0" applyFont="0" applyAlignment="0" applyProtection="0"/>
    <xf numFmtId="183" fontId="132" fillId="73" borderId="26" applyNumberFormat="0" applyAlignment="0" applyProtection="0"/>
    <xf numFmtId="183" fontId="98" fillId="0" borderId="39" applyNumberFormat="0" applyFill="0" applyAlignment="0" applyProtection="0"/>
    <xf numFmtId="183" fontId="99" fillId="38" borderId="14">
      <alignment horizontal="center" vertical="center"/>
    </xf>
    <xf numFmtId="194" fontId="4" fillId="58" borderId="17">
      <alignment horizontal="right"/>
    </xf>
    <xf numFmtId="183" fontId="4" fillId="0" borderId="0"/>
    <xf numFmtId="183" fontId="4" fillId="0" borderId="0"/>
    <xf numFmtId="183" fontId="100" fillId="60" borderId="41" applyNumberFormat="0" applyProtection="0">
      <alignment horizontal="left" vertical="top" indent="1"/>
    </xf>
    <xf numFmtId="183" fontId="100" fillId="57" borderId="41" applyNumberFormat="0" applyProtection="0">
      <alignment horizontal="left" vertical="top" indent="1"/>
    </xf>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65" borderId="41" applyNumberFormat="0" applyProtection="0">
      <alignment horizontal="left" vertical="center" indent="1"/>
    </xf>
    <xf numFmtId="183" fontId="4" fillId="17" borderId="41" applyNumberFormat="0" applyProtection="0">
      <alignment horizontal="left" vertical="center" indent="1"/>
    </xf>
    <xf numFmtId="183" fontId="4" fillId="17" borderId="41" applyNumberFormat="0" applyProtection="0">
      <alignment horizontal="left" vertical="center" indent="1"/>
    </xf>
    <xf numFmtId="183" fontId="4" fillId="0" borderId="0"/>
    <xf numFmtId="183" fontId="4" fillId="65" borderId="41" applyNumberFormat="0" applyProtection="0">
      <alignment horizontal="left" vertical="top" indent="1"/>
    </xf>
    <xf numFmtId="183" fontId="4" fillId="17" borderId="41" applyNumberFormat="0" applyProtection="0">
      <alignment horizontal="left" vertical="top" indent="1"/>
    </xf>
    <xf numFmtId="183" fontId="4" fillId="17" borderId="41" applyNumberFormat="0" applyProtection="0">
      <alignment horizontal="left" vertical="top" indent="1"/>
    </xf>
    <xf numFmtId="183" fontId="4" fillId="0" borderId="0"/>
    <xf numFmtId="183" fontId="4" fillId="61" borderId="41" applyNumberFormat="0" applyProtection="0">
      <alignment horizontal="left" vertical="center" indent="1"/>
    </xf>
    <xf numFmtId="183" fontId="4" fillId="11" borderId="41" applyNumberFormat="0" applyProtection="0">
      <alignment horizontal="left" vertical="center" indent="1"/>
    </xf>
    <xf numFmtId="183" fontId="4" fillId="11" borderId="41" applyNumberFormat="0" applyProtection="0">
      <alignment horizontal="left" vertical="center" indent="1"/>
    </xf>
    <xf numFmtId="183" fontId="4" fillId="0" borderId="0"/>
    <xf numFmtId="183" fontId="4" fillId="61" borderId="41" applyNumberFormat="0" applyProtection="0">
      <alignment horizontal="left" vertical="top" indent="1"/>
    </xf>
    <xf numFmtId="183" fontId="4" fillId="11" borderId="41" applyNumberFormat="0" applyProtection="0">
      <alignment horizontal="left" vertical="top" indent="1"/>
    </xf>
    <xf numFmtId="183" fontId="4" fillId="11" borderId="41" applyNumberFormat="0" applyProtection="0">
      <alignment horizontal="left" vertical="top" indent="1"/>
    </xf>
    <xf numFmtId="183" fontId="4" fillId="0" borderId="0"/>
    <xf numFmtId="183" fontId="4" fillId="66" borderId="41" applyNumberFormat="0" applyProtection="0">
      <alignment horizontal="left" vertical="center" indent="1"/>
    </xf>
    <xf numFmtId="183" fontId="4" fillId="15" borderId="41" applyNumberFormat="0" applyProtection="0">
      <alignment horizontal="left" vertical="center" indent="1"/>
    </xf>
    <xf numFmtId="183" fontId="4" fillId="15" borderId="41" applyNumberFormat="0" applyProtection="0">
      <alignment horizontal="left" vertical="center" indent="1"/>
    </xf>
    <xf numFmtId="183" fontId="4" fillId="0" borderId="0"/>
    <xf numFmtId="183" fontId="4" fillId="66" borderId="41" applyNumberFormat="0" applyProtection="0">
      <alignment horizontal="left" vertical="top" indent="1"/>
    </xf>
    <xf numFmtId="183" fontId="4" fillId="15" borderId="41" applyNumberFormat="0" applyProtection="0">
      <alignment horizontal="left" vertical="top" indent="1"/>
    </xf>
    <xf numFmtId="183" fontId="4" fillId="15" borderId="41" applyNumberFormat="0" applyProtection="0">
      <alignment horizontal="left" vertical="top" indent="1"/>
    </xf>
    <xf numFmtId="183" fontId="4" fillId="0" borderId="0"/>
    <xf numFmtId="183" fontId="4" fillId="67" borderId="41" applyNumberFormat="0" applyProtection="0">
      <alignment horizontal="left" vertical="center" indent="1"/>
    </xf>
    <xf numFmtId="183" fontId="4" fillId="42" borderId="41" applyNumberFormat="0" applyProtection="0">
      <alignment horizontal="left" vertical="center" indent="1"/>
    </xf>
    <xf numFmtId="183" fontId="4" fillId="42" borderId="41" applyNumberFormat="0" applyProtection="0">
      <alignment horizontal="left" vertical="center" indent="1"/>
    </xf>
    <xf numFmtId="183" fontId="4" fillId="0" borderId="0"/>
    <xf numFmtId="183" fontId="4" fillId="67" borderId="41" applyNumberFormat="0" applyProtection="0">
      <alignment horizontal="left" vertical="top" indent="1"/>
    </xf>
    <xf numFmtId="183" fontId="4" fillId="42" borderId="41" applyNumberFormat="0" applyProtection="0">
      <alignment horizontal="left" vertical="top" indent="1"/>
    </xf>
    <xf numFmtId="183" fontId="4" fillId="42" borderId="41" applyNumberFormat="0" applyProtection="0">
      <alignment horizontal="left" vertical="top" indent="1"/>
    </xf>
    <xf numFmtId="183" fontId="4" fillId="0" borderId="0"/>
    <xf numFmtId="183" fontId="4" fillId="0" borderId="0"/>
    <xf numFmtId="183" fontId="4" fillId="14" borderId="2" applyNumberFormat="0">
      <protection locked="0"/>
    </xf>
    <xf numFmtId="183" fontId="4" fillId="14" borderId="2" applyNumberFormat="0">
      <protection locked="0"/>
    </xf>
    <xf numFmtId="183" fontId="103" fillId="17" borderId="43" applyBorder="0"/>
    <xf numFmtId="183" fontId="4" fillId="0" borderId="0"/>
    <xf numFmtId="183" fontId="4" fillId="0" borderId="0"/>
    <xf numFmtId="183" fontId="4" fillId="0" borderId="0"/>
    <xf numFmtId="183" fontId="35" fillId="51" borderId="41" applyNumberFormat="0" applyProtection="0">
      <alignment horizontal="left" vertical="top" indent="1"/>
    </xf>
    <xf numFmtId="183" fontId="35" fillId="13" borderId="41" applyNumberFormat="0" applyProtection="0">
      <alignment horizontal="left" vertical="top" indent="1"/>
    </xf>
    <xf numFmtId="183" fontId="4" fillId="0" borderId="0"/>
    <xf numFmtId="183" fontId="4" fillId="0" borderId="0"/>
    <xf numFmtId="183" fontId="35" fillId="61" borderId="41" applyNumberFormat="0" applyProtection="0">
      <alignment horizontal="left" vertical="top" indent="1"/>
    </xf>
    <xf numFmtId="183" fontId="35" fillId="11" borderId="41" applyNumberFormat="0" applyProtection="0">
      <alignment horizontal="left" vertical="top" indent="1"/>
    </xf>
    <xf numFmtId="183" fontId="4" fillId="0" borderId="0"/>
    <xf numFmtId="183" fontId="4" fillId="0" borderId="0"/>
    <xf numFmtId="183" fontId="111" fillId="0" borderId="0" applyNumberFormat="0" applyFill="0" applyBorder="0" applyAlignment="0" applyProtection="0"/>
    <xf numFmtId="183" fontId="4" fillId="0" borderId="0"/>
    <xf numFmtId="183" fontId="4" fillId="0" borderId="0"/>
    <xf numFmtId="183" fontId="4" fillId="0" borderId="0" applyNumberFormat="0" applyFont="0" applyAlignment="0" applyProtection="0"/>
    <xf numFmtId="183" fontId="4" fillId="0" borderId="0" applyNumberFormat="0" applyFont="0" applyAlignment="0" applyProtection="0"/>
    <xf numFmtId="183" fontId="32" fillId="0" borderId="49" applyNumberFormat="0" applyFont="0" applyFill="0" applyAlignment="0" applyProtection="0">
      <alignment horizontal="left" vertical="top"/>
    </xf>
    <xf numFmtId="183" fontId="123" fillId="14" borderId="5" applyNumberFormat="0" applyAlignment="0" applyProtection="0"/>
    <xf numFmtId="9" fontId="21" fillId="0" borderId="0" applyFont="0" applyFill="0" applyBorder="0" applyAlignment="0" applyProtection="0"/>
    <xf numFmtId="9" fontId="3" fillId="0" borderId="0" applyFont="0" applyFill="0" applyBorder="0" applyAlignment="0" applyProtection="0"/>
    <xf numFmtId="183" fontId="126" fillId="3" borderId="8">
      <alignment horizontal="center"/>
    </xf>
    <xf numFmtId="183" fontId="53" fillId="0" borderId="58" applyNumberFormat="0" applyFill="0" applyAlignment="0" applyProtection="0"/>
    <xf numFmtId="183" fontId="75" fillId="3" borderId="8"/>
    <xf numFmtId="183" fontId="134" fillId="0" borderId="0" applyNumberFormat="0" applyFill="0" applyBorder="0" applyAlignment="0" applyProtection="0"/>
    <xf numFmtId="0" fontId="17" fillId="0" borderId="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4" fillId="22" borderId="0" applyNumberFormat="0" applyBorder="0" applyAlignment="0" applyProtection="0"/>
    <xf numFmtId="0" fontId="24" fillId="34" borderId="0" applyNumberFormat="0" applyBorder="0" applyAlignment="0" applyProtection="0"/>
    <xf numFmtId="0" fontId="33" fillId="0" borderId="7" applyNumberFormat="0" applyFill="0" applyAlignment="0" applyProtection="0"/>
    <xf numFmtId="0" fontId="40" fillId="0" borderId="0" applyNumberFormat="0" applyFill="0" applyBorder="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3" fillId="45" borderId="0" applyNumberFormat="0" applyBorder="0" applyAlignment="0" applyProtection="0"/>
    <xf numFmtId="195" fontId="51" fillId="0" borderId="0" applyFont="0" applyFill="0" applyBorder="0" applyAlignment="0" applyProtection="0"/>
    <xf numFmtId="168" fontId="21" fillId="0" borderId="0" applyFont="0" applyFill="0" applyBorder="0" applyAlignment="0" applyProtection="0"/>
    <xf numFmtId="0" fontId="67" fillId="50" borderId="7">
      <alignment vertical="top" wrapText="1"/>
    </xf>
    <xf numFmtId="0" fontId="68" fillId="0" borderId="21" applyNumberFormat="0" applyAlignment="0" applyProtection="0">
      <alignment horizontal="left" vertical="center"/>
    </xf>
    <xf numFmtId="0" fontId="68" fillId="0" borderId="22">
      <alignment horizontal="left" vertical="center"/>
    </xf>
    <xf numFmtId="0" fontId="165" fillId="0" borderId="56" applyNumberFormat="0" applyFill="0" applyAlignment="0" applyProtection="0"/>
    <xf numFmtId="0" fontId="70" fillId="3" borderId="7" applyNumberFormat="0">
      <alignment horizontal="left" vertical="top" wrapText="1"/>
    </xf>
    <xf numFmtId="0" fontId="72" fillId="0" borderId="23" applyNumberFormat="0" applyFill="0" applyAlignment="0" applyProtection="0"/>
    <xf numFmtId="0" fontId="23" fillId="33" borderId="0" applyNumberFormat="0" applyBorder="0" applyAlignment="0" applyProtection="0"/>
    <xf numFmtId="0" fontId="23" fillId="54" borderId="0" applyNumberFormat="0" applyBorder="0" applyAlignment="0" applyProtection="0"/>
    <xf numFmtId="0" fontId="23" fillId="55" borderId="0" applyNumberFormat="0" applyBorder="0" applyAlignment="0" applyProtection="0"/>
    <xf numFmtId="0" fontId="65" fillId="56" borderId="0" applyNumberFormat="0" applyBorder="0" applyAlignment="0" applyProtection="0"/>
    <xf numFmtId="0" fontId="81" fillId="14" borderId="26" applyNumberFormat="0" applyAlignment="0" applyProtection="0"/>
    <xf numFmtId="0" fontId="4" fillId="0" borderId="0"/>
    <xf numFmtId="0" fontId="4" fillId="0" borderId="0"/>
    <xf numFmtId="0" fontId="4" fillId="0" borderId="0"/>
    <xf numFmtId="0" fontId="3" fillId="0" borderId="0"/>
    <xf numFmtId="0" fontId="4" fillId="0" borderId="0"/>
    <xf numFmtId="0" fontId="4" fillId="0" borderId="0"/>
    <xf numFmtId="0" fontId="94" fillId="3" borderId="0">
      <protection locked="0"/>
    </xf>
    <xf numFmtId="0" fontId="95" fillId="3" borderId="0">
      <protection hidden="1"/>
    </xf>
    <xf numFmtId="0" fontId="4" fillId="34" borderId="17" applyNumberFormat="0" applyFont="0" applyAlignment="0" applyProtection="0"/>
    <xf numFmtId="0" fontId="4" fillId="34" borderId="17" applyNumberFormat="0" applyFon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98" fillId="0" borderId="39" applyNumberFormat="0" applyFill="0" applyAlignment="0" applyProtection="0"/>
    <xf numFmtId="0" fontId="29" fillId="5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65" borderId="41" applyNumberFormat="0" applyProtection="0">
      <alignment horizontal="left" vertical="center" indent="1"/>
    </xf>
    <xf numFmtId="0" fontId="4" fillId="0" borderId="0"/>
    <xf numFmtId="0" fontId="4" fillId="65" borderId="41" applyNumberFormat="0" applyProtection="0">
      <alignment horizontal="left" vertical="top" indent="1"/>
    </xf>
    <xf numFmtId="0" fontId="4" fillId="17" borderId="41" applyNumberFormat="0" applyProtection="0">
      <alignment horizontal="left" vertical="top" indent="1"/>
    </xf>
    <xf numFmtId="0" fontId="4" fillId="17" borderId="41" applyNumberFormat="0" applyProtection="0">
      <alignment horizontal="left" vertical="top" indent="1"/>
    </xf>
    <xf numFmtId="0" fontId="4" fillId="0" borderId="0"/>
    <xf numFmtId="0" fontId="4" fillId="61" borderId="41" applyNumberFormat="0" applyProtection="0">
      <alignment horizontal="left" vertical="center" indent="1"/>
    </xf>
    <xf numFmtId="0" fontId="4" fillId="11" borderId="41" applyNumberFormat="0" applyProtection="0">
      <alignment horizontal="left" vertical="center" indent="1"/>
    </xf>
    <xf numFmtId="0" fontId="4" fillId="0" borderId="0"/>
    <xf numFmtId="0" fontId="4" fillId="61" borderId="41" applyNumberFormat="0" applyProtection="0">
      <alignment horizontal="left" vertical="top" indent="1"/>
    </xf>
    <xf numFmtId="0" fontId="4" fillId="11" borderId="41" applyNumberFormat="0" applyProtection="0">
      <alignment horizontal="left" vertical="top" indent="1"/>
    </xf>
    <xf numFmtId="0" fontId="4" fillId="11" borderId="41" applyNumberFormat="0" applyProtection="0">
      <alignment horizontal="left" vertical="top" indent="1"/>
    </xf>
    <xf numFmtId="0" fontId="4" fillId="0" borderId="0"/>
    <xf numFmtId="0" fontId="4" fillId="66" borderId="41" applyNumberFormat="0" applyProtection="0">
      <alignment horizontal="left" vertical="center" indent="1"/>
    </xf>
    <xf numFmtId="0" fontId="4" fillId="15" borderId="41" applyNumberFormat="0" applyProtection="0">
      <alignment horizontal="left" vertical="center" indent="1"/>
    </xf>
    <xf numFmtId="0" fontId="4" fillId="0" borderId="0"/>
    <xf numFmtId="0" fontId="4" fillId="66" borderId="41" applyNumberFormat="0" applyProtection="0">
      <alignment horizontal="left" vertical="top" indent="1"/>
    </xf>
    <xf numFmtId="0" fontId="4" fillId="15" borderId="41" applyNumberFormat="0" applyProtection="0">
      <alignment horizontal="left" vertical="top" indent="1"/>
    </xf>
    <xf numFmtId="0" fontId="4" fillId="15" borderId="41" applyNumberFormat="0" applyProtection="0">
      <alignment horizontal="left" vertical="top" indent="1"/>
    </xf>
    <xf numFmtId="0" fontId="4" fillId="0" borderId="0"/>
    <xf numFmtId="0" fontId="4" fillId="67" borderId="41" applyNumberFormat="0" applyProtection="0">
      <alignment horizontal="left" vertical="center" indent="1"/>
    </xf>
    <xf numFmtId="0" fontId="4" fillId="42" borderId="41" applyNumberFormat="0" applyProtection="0">
      <alignment horizontal="left" vertical="center" indent="1"/>
    </xf>
    <xf numFmtId="0" fontId="4" fillId="0" borderId="0"/>
    <xf numFmtId="0" fontId="4" fillId="67" borderId="41" applyNumberFormat="0" applyProtection="0">
      <alignment horizontal="left" vertical="top" indent="1"/>
    </xf>
    <xf numFmtId="0" fontId="4" fillId="42" borderId="41" applyNumberFormat="0" applyProtection="0">
      <alignment horizontal="left" vertical="top" indent="1"/>
    </xf>
    <xf numFmtId="0" fontId="4" fillId="42" borderId="41" applyNumberFormat="0" applyProtection="0">
      <alignment horizontal="left" vertical="top" indent="1"/>
    </xf>
    <xf numFmtId="0" fontId="4" fillId="0" borderId="0"/>
    <xf numFmtId="0" fontId="4" fillId="14" borderId="2" applyNumberFormat="0">
      <protection locked="0"/>
    </xf>
    <xf numFmtId="0" fontId="4" fillId="14" borderId="2" applyNumberFormat="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7" fillId="70" borderId="0"/>
    <xf numFmtId="0" fontId="108" fillId="70" borderId="0"/>
    <xf numFmtId="0" fontId="109" fillId="70" borderId="44"/>
    <xf numFmtId="0" fontId="109" fillId="70" borderId="0"/>
    <xf numFmtId="0" fontId="107" fillId="2" borderId="44">
      <protection locked="0"/>
    </xf>
    <xf numFmtId="0" fontId="107" fillId="70" borderId="0"/>
    <xf numFmtId="0" fontId="110" fillId="48" borderId="0"/>
    <xf numFmtId="0" fontId="110" fillId="71" borderId="0"/>
    <xf numFmtId="0" fontId="110" fillId="72" borderId="0"/>
    <xf numFmtId="0" fontId="92" fillId="20" borderId="0" applyNumberFormat="0" applyBorder="0" applyAlignment="0" applyProtection="0"/>
    <xf numFmtId="0" fontId="111" fillId="0" borderId="0" applyNumberFormat="0" applyFill="0" applyBorder="0" applyAlignment="0" applyProtection="0"/>
    <xf numFmtId="0" fontId="52" fillId="0" borderId="0" applyNumberFormat="0" applyFill="0" applyBorder="0" applyProtection="0">
      <alignment horizontal="center"/>
    </xf>
    <xf numFmtId="0" fontId="116" fillId="0" borderId="0" applyNumberFormat="0" applyFill="0" applyBorder="0" applyProtection="0">
      <alignment horizontal="center"/>
    </xf>
    <xf numFmtId="0" fontId="32" fillId="0" borderId="45" applyNumberFormat="0" applyAlignment="0" applyProtection="0"/>
    <xf numFmtId="0" fontId="118" fillId="0" borderId="45" applyNumberFormat="0" applyAlignment="0" applyProtection="0">
      <alignment horizontal="left" vertical="top"/>
    </xf>
    <xf numFmtId="0" fontId="119" fillId="0" borderId="0" applyNumberFormat="0" applyProtection="0">
      <alignment horizontal="left" vertical="top"/>
    </xf>
    <xf numFmtId="0" fontId="119" fillId="0" borderId="0" applyNumberFormat="0" applyFill="0" applyBorder="0" applyProtection="0"/>
    <xf numFmtId="0" fontId="120" fillId="0" borderId="0" applyNumberFormat="0" applyFill="0" applyBorder="0" applyProtection="0">
      <alignment vertical="top"/>
    </xf>
    <xf numFmtId="0" fontId="121" fillId="0" borderId="22" applyNumberFormat="0" applyProtection="0">
      <alignment horizontal="left" vertical="top"/>
    </xf>
    <xf numFmtId="0" fontId="121" fillId="0" borderId="22" applyNumberFormat="0" applyProtection="0">
      <alignment horizontal="right" vertical="top"/>
    </xf>
    <xf numFmtId="0" fontId="118" fillId="0" borderId="0" applyNumberFormat="0" applyProtection="0">
      <alignment horizontal="left" vertical="top"/>
    </xf>
    <xf numFmtId="0" fontId="118" fillId="0" borderId="0" applyNumberFormat="0" applyProtection="0">
      <alignment horizontal="right" vertical="top"/>
    </xf>
    <xf numFmtId="0" fontId="32" fillId="0" borderId="0" applyNumberFormat="0" applyProtection="0">
      <alignment horizontal="left" vertical="top"/>
    </xf>
    <xf numFmtId="0" fontId="32" fillId="0" borderId="0" applyNumberFormat="0" applyProtection="0">
      <alignment horizontal="right" vertical="top"/>
    </xf>
    <xf numFmtId="0" fontId="118" fillId="0" borderId="22" applyNumberFormat="0" applyFill="0" applyAlignment="0" applyProtection="0"/>
    <xf numFmtId="0" fontId="32" fillId="0" borderId="49" applyNumberFormat="0" applyFont="0" applyFill="0" applyAlignment="0" applyProtection="0">
      <alignment horizontal="left" vertical="top"/>
    </xf>
    <xf numFmtId="0" fontId="118" fillId="0" borderId="7" applyNumberFormat="0" applyFill="0" applyAlignment="0" applyProtection="0">
      <alignment vertical="top"/>
    </xf>
    <xf numFmtId="0" fontId="123" fillId="14" borderId="5" applyNumberFormat="0" applyAlignment="0" applyProtection="0"/>
    <xf numFmtId="9" fontId="21" fillId="0" borderId="0" applyFont="0" applyFill="0" applyBorder="0" applyAlignment="0" applyProtection="0"/>
    <xf numFmtId="0" fontId="53" fillId="0" borderId="58" applyNumberFormat="0" applyFill="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3" fillId="0" borderId="0"/>
    <xf numFmtId="0" fontId="4" fillId="0" borderId="0"/>
    <xf numFmtId="183" fontId="3" fillId="0" borderId="0"/>
    <xf numFmtId="183" fontId="3" fillId="0" borderId="0"/>
    <xf numFmtId="168" fontId="4"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4" fontId="35" fillId="90" borderId="26" applyNumberFormat="0" applyProtection="0">
      <alignment horizontal="right" vertical="center"/>
    </xf>
    <xf numFmtId="0" fontId="4" fillId="0" borderId="0"/>
    <xf numFmtId="183" fontId="3" fillId="0" borderId="0"/>
    <xf numFmtId="183" fontId="3" fillId="0" borderId="0"/>
    <xf numFmtId="183" fontId="3" fillId="0" borderId="0"/>
    <xf numFmtId="183" fontId="3" fillId="0" borderId="0"/>
    <xf numFmtId="183" fontId="3" fillId="0" borderId="0"/>
    <xf numFmtId="0" fontId="4" fillId="0" borderId="0"/>
    <xf numFmtId="0" fontId="4" fillId="0" borderId="0"/>
    <xf numFmtId="0" fontId="3" fillId="0" borderId="0"/>
    <xf numFmtId="225" fontId="210" fillId="0" borderId="0">
      <protection locked="0"/>
    </xf>
    <xf numFmtId="216" fontId="174" fillId="0" borderId="0" applyFont="0" applyFill="0" applyBorder="0" applyAlignment="0" applyProtection="0"/>
    <xf numFmtId="0" fontId="23" fillId="36" borderId="0" applyNumberFormat="0" applyBorder="0" applyAlignment="0" applyProtection="0"/>
    <xf numFmtId="0" fontId="23" fillId="33" borderId="0" applyNumberFormat="0" applyBorder="0" applyAlignment="0" applyProtection="0"/>
    <xf numFmtId="0" fontId="23" fillId="32" borderId="0" applyNumberFormat="0" applyBorder="0" applyAlignment="0" applyProtection="0"/>
    <xf numFmtId="0" fontId="23" fillId="18" borderId="0" applyNumberFormat="0" applyBorder="0" applyAlignment="0" applyProtection="0"/>
    <xf numFmtId="0" fontId="23" fillId="28" borderId="0" applyNumberFormat="0" applyBorder="0" applyAlignment="0" applyProtection="0"/>
    <xf numFmtId="0" fontId="23" fillId="24" borderId="0" applyNumberFormat="0" applyBorder="0" applyAlignment="0" applyProtection="0"/>
    <xf numFmtId="0" fontId="208" fillId="0" borderId="29" applyNumberFormat="0" applyFill="0" applyAlignment="0" applyProtection="0"/>
    <xf numFmtId="0" fontId="39" fillId="40" borderId="10" applyNumberFormat="0" applyAlignment="0" applyProtection="0"/>
    <xf numFmtId="0" fontId="203" fillId="0" borderId="20" applyNumberFormat="0" applyFill="0" applyAlignment="0" applyProtection="0"/>
    <xf numFmtId="0" fontId="37" fillId="19" borderId="5" applyNumberFormat="0" applyAlignment="0" applyProtection="0"/>
    <xf numFmtId="0" fontId="4" fillId="0" borderId="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4" borderId="0" applyNumberFormat="0" applyBorder="0" applyAlignment="0" applyProtection="0"/>
    <xf numFmtId="168" fontId="124" fillId="0" borderId="0" applyFont="0" applyFill="0" applyBorder="0" applyAlignment="0" applyProtection="0"/>
    <xf numFmtId="0" fontId="23" fillId="24" borderId="0" applyNumberFormat="0" applyBorder="0" applyAlignment="0" applyProtection="0"/>
    <xf numFmtId="0" fontId="23" fillId="24" borderId="0" applyNumberFormat="0" applyBorder="0" applyAlignment="0" applyProtection="0"/>
    <xf numFmtId="168" fontId="21" fillId="0" borderId="0" applyFont="0" applyFill="0" applyBorder="0" applyAlignment="0" applyProtection="0"/>
    <xf numFmtId="0" fontId="187" fillId="0" borderId="0" applyNumberFormat="0" applyFill="0" applyBorder="0" applyAlignment="0" applyProtection="0">
      <alignment vertical="top"/>
      <protection locked="0"/>
    </xf>
    <xf numFmtId="0" fontId="23" fillId="62" borderId="0" applyNumberFormat="0" applyBorder="0" applyAlignment="0" applyProtection="0"/>
    <xf numFmtId="0" fontId="23" fillId="33" borderId="0" applyNumberFormat="0" applyBorder="0" applyAlignment="0" applyProtection="0"/>
    <xf numFmtId="0" fontId="23" fillId="32" borderId="0" applyNumberFormat="0" applyBorder="0" applyAlignment="0" applyProtection="0"/>
    <xf numFmtId="0" fontId="23" fillId="63" borderId="0" applyNumberFormat="0" applyBorder="0" applyAlignment="0" applyProtection="0"/>
    <xf numFmtId="0" fontId="23" fillId="12" borderId="0" applyNumberFormat="0" applyBorder="0" applyAlignment="0" applyProtection="0"/>
    <xf numFmtId="0" fontId="23" fillId="79" borderId="0" applyNumberFormat="0" applyBorder="0" applyAlignment="0" applyProtection="0"/>
    <xf numFmtId="0" fontId="21" fillId="55" borderId="0" applyNumberFormat="0" applyBorder="0" applyAlignment="0" applyProtection="0"/>
    <xf numFmtId="0" fontId="21" fillId="15" borderId="0" applyNumberFormat="0" applyBorder="0" applyAlignment="0" applyProtection="0"/>
    <xf numFmtId="0" fontId="21" fillId="59" borderId="0" applyNumberFormat="0" applyBorder="0" applyAlignment="0" applyProtection="0"/>
    <xf numFmtId="0" fontId="21" fillId="63"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124" fillId="0" borderId="0"/>
    <xf numFmtId="0" fontId="21" fillId="0" borderId="0"/>
    <xf numFmtId="0" fontId="21" fillId="20" borderId="0" applyNumberFormat="0" applyBorder="0" applyAlignment="0" applyProtection="0"/>
    <xf numFmtId="0" fontId="21" fillId="78" borderId="0" applyNumberFormat="0" applyBorder="0" applyAlignment="0" applyProtection="0"/>
    <xf numFmtId="0" fontId="4" fillId="0" borderId="0"/>
    <xf numFmtId="0" fontId="21" fillId="59" borderId="0" applyNumberFormat="0" applyBorder="0" applyAlignment="0" applyProtection="0"/>
    <xf numFmtId="0" fontId="21" fillId="49" borderId="0" applyNumberFormat="0" applyBorder="0" applyAlignment="0" applyProtection="0"/>
    <xf numFmtId="0" fontId="21" fillId="16" borderId="0" applyNumberFormat="0" applyBorder="0" applyAlignment="0" applyProtection="0"/>
    <xf numFmtId="0" fontId="21" fillId="77" borderId="0" applyNumberFormat="0" applyBorder="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66" fillId="19" borderId="66" applyNumberFormat="0" applyProtection="0">
      <alignment horizontal="left" vertical="center" indent="1"/>
    </xf>
    <xf numFmtId="0" fontId="45" fillId="3" borderId="38" applyProtection="0">
      <alignment horizontal="center" wrapText="1"/>
      <protection locked="0"/>
    </xf>
    <xf numFmtId="0" fontId="66" fillId="54" borderId="66" applyNumberFormat="0" applyProtection="0">
      <alignment horizontal="left" vertical="center" indent="1"/>
    </xf>
    <xf numFmtId="0" fontId="66" fillId="15" borderId="66" applyNumberFormat="0" applyProtection="0">
      <alignment horizontal="left" vertical="center" indent="1"/>
    </xf>
    <xf numFmtId="0" fontId="66" fillId="42" borderId="66" applyNumberFormat="0" applyProtection="0">
      <alignment horizontal="left" vertical="center" indent="1"/>
    </xf>
    <xf numFmtId="4" fontId="66" fillId="0" borderId="66" applyNumberFormat="0" applyProtection="0">
      <alignment horizontal="right" vertical="center"/>
    </xf>
    <xf numFmtId="9" fontId="124" fillId="0" borderId="0" applyFont="0" applyFill="0" applyBorder="0" applyAlignment="0" applyProtection="0"/>
    <xf numFmtId="9" fontId="51" fillId="0" borderId="0" applyFont="0" applyFill="0" applyBorder="0" applyAlignment="0" applyProtection="0"/>
    <xf numFmtId="225" fontId="210" fillId="0" borderId="0">
      <protection locked="0"/>
    </xf>
    <xf numFmtId="168" fontId="4" fillId="0" borderId="0" applyFont="0" applyFill="0" applyBorder="0" applyAlignment="0" applyProtection="0"/>
    <xf numFmtId="168" fontId="4" fillId="0" borderId="0" applyFont="0" applyFill="0" applyBorder="0" applyAlignment="0" applyProtection="0"/>
    <xf numFmtId="168" fontId="51" fillId="0" borderId="0" applyFont="0" applyFill="0" applyBorder="0" applyAlignment="0" applyProtection="0"/>
    <xf numFmtId="168" fontId="10" fillId="0" borderId="0" applyFont="0" applyFill="0" applyBorder="0" applyAlignment="0" applyProtection="0"/>
    <xf numFmtId="168" fontId="51" fillId="0" borderId="0" applyFont="0" applyFill="0" applyBorder="0" applyAlignment="0" applyProtection="0"/>
    <xf numFmtId="168" fontId="5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230" fontId="210" fillId="0" borderId="0">
      <protection locked="0"/>
    </xf>
    <xf numFmtId="225" fontId="210" fillId="0" borderId="0">
      <protection locked="0"/>
    </xf>
    <xf numFmtId="225" fontId="210" fillId="0" borderId="0">
      <protection locked="0"/>
    </xf>
    <xf numFmtId="0" fontId="208" fillId="0" borderId="29" applyNumberFormat="0" applyFill="0" applyAlignment="0" applyProtection="0"/>
    <xf numFmtId="0" fontId="14" fillId="0" borderId="0" applyNumberFormat="0" applyFill="0" applyBorder="0" applyAlignment="0" applyProtection="0">
      <alignment vertical="top"/>
      <protection locked="0"/>
    </xf>
    <xf numFmtId="0" fontId="168" fillId="35"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4" fillId="13" borderId="17" applyNumberFormat="0" applyFont="0" applyAlignment="0" applyProtection="0"/>
    <xf numFmtId="0" fontId="4" fillId="13" borderId="17" applyNumberFormat="0" applyFont="0" applyAlignment="0" applyProtection="0"/>
    <xf numFmtId="0" fontId="81" fillId="19" borderId="26" applyNumberFormat="0" applyAlignment="0" applyProtection="0"/>
    <xf numFmtId="0" fontId="208" fillId="0" borderId="29" applyNumberFormat="0" applyFill="0" applyAlignment="0" applyProtection="0"/>
    <xf numFmtId="0" fontId="92" fillId="5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75" fontId="4" fillId="0" borderId="0"/>
    <xf numFmtId="0" fontId="4" fillId="0" borderId="0"/>
    <xf numFmtId="0" fontId="230" fillId="0" borderId="0"/>
    <xf numFmtId="0" fontId="231" fillId="0" borderId="0">
      <alignment horizontal="left"/>
    </xf>
    <xf numFmtId="0" fontId="174" fillId="0" borderId="0"/>
    <xf numFmtId="175" fontId="4" fillId="0" borderId="0"/>
    <xf numFmtId="175" fontId="4"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175" fontId="4" fillId="0" borderId="0"/>
    <xf numFmtId="0" fontId="188" fillId="0" borderId="0"/>
    <xf numFmtId="0" fontId="45" fillId="3" borderId="38" applyProtection="0">
      <alignment horizontal="center" wrapText="1"/>
      <protection locked="0"/>
    </xf>
    <xf numFmtId="0" fontId="174" fillId="0" borderId="0"/>
    <xf numFmtId="1" fontId="4" fillId="0" borderId="0"/>
    <xf numFmtId="1" fontId="4" fillId="0" borderId="0"/>
    <xf numFmtId="1" fontId="4" fillId="0" borderId="0"/>
    <xf numFmtId="1" fontId="4" fillId="0" borderId="0"/>
    <xf numFmtId="1" fontId="4" fillId="0" borderId="0"/>
    <xf numFmtId="0" fontId="4" fillId="0" borderId="0"/>
    <xf numFmtId="175" fontId="4" fillId="0" borderId="0"/>
    <xf numFmtId="0" fontId="192" fillId="0" borderId="0"/>
    <xf numFmtId="0" fontId="192" fillId="0" borderId="0"/>
    <xf numFmtId="0" fontId="192" fillId="0" borderId="0"/>
    <xf numFmtId="0" fontId="192" fillId="0" borderId="0"/>
    <xf numFmtId="0" fontId="192" fillId="0" borderId="0"/>
    <xf numFmtId="0" fontId="4" fillId="0" borderId="0"/>
    <xf numFmtId="0" fontId="192" fillId="0" borderId="0"/>
    <xf numFmtId="0" fontId="192" fillId="0" borderId="0"/>
    <xf numFmtId="0" fontId="192" fillId="0" borderId="0"/>
    <xf numFmtId="0" fontId="4" fillId="0" borderId="0"/>
    <xf numFmtId="0" fontId="49" fillId="2" borderId="0"/>
    <xf numFmtId="0" fontId="4" fillId="0" borderId="0"/>
    <xf numFmtId="0" fontId="4" fillId="0" borderId="0"/>
    <xf numFmtId="0" fontId="4" fillId="0" borderId="0"/>
    <xf numFmtId="175" fontId="4" fillId="0" borderId="0"/>
    <xf numFmtId="0" fontId="66" fillId="0" borderId="0"/>
    <xf numFmtId="0" fontId="4" fillId="0" borderId="0"/>
    <xf numFmtId="0" fontId="51" fillId="0" borderId="0"/>
    <xf numFmtId="0" fontId="51" fillId="0" borderId="0"/>
    <xf numFmtId="0" fontId="51" fillId="0" borderId="0"/>
    <xf numFmtId="0" fontId="51" fillId="0" borderId="0"/>
    <xf numFmtId="0" fontId="51" fillId="0" borderId="0"/>
    <xf numFmtId="0" fontId="4" fillId="0" borderId="0"/>
    <xf numFmtId="0" fontId="4" fillId="0" borderId="0"/>
    <xf numFmtId="0" fontId="4" fillId="0" borderId="0"/>
    <xf numFmtId="0" fontId="4" fillId="0" borderId="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21" fillId="13" borderId="17" applyNumberFormat="0" applyFon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98" fillId="0" borderId="53" applyNumberFormat="0" applyFill="0" applyAlignment="0" applyProtection="0"/>
    <xf numFmtId="9" fontId="27" fillId="0" borderId="0" applyFont="0" applyFill="0" applyBorder="0" applyAlignment="0" applyProtection="0"/>
    <xf numFmtId="4" fontId="152" fillId="60" borderId="41" applyNumberFormat="0" applyProtection="0">
      <alignment vertical="center"/>
    </xf>
    <xf numFmtId="4" fontId="66" fillId="0" borderId="66" applyNumberFormat="0" applyProtection="0">
      <alignment horizontal="left" vertical="center" indent="1"/>
    </xf>
    <xf numFmtId="0" fontId="4" fillId="0" borderId="0"/>
    <xf numFmtId="4" fontId="66" fillId="0" borderId="66" applyNumberFormat="0" applyProtection="0">
      <alignment horizontal="left" vertical="center" inden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4" fontId="173" fillId="67" borderId="41" applyNumberFormat="0" applyProtection="0">
      <alignment horizontal="right" vertical="center"/>
    </xf>
    <xf numFmtId="0" fontId="4" fillId="0" borderId="0"/>
    <xf numFmtId="4" fontId="35" fillId="11" borderId="41" applyNumberFormat="0" applyProtection="0">
      <alignment horizontal="left" vertical="center" indent="1"/>
    </xf>
    <xf numFmtId="4" fontId="66" fillId="33" borderId="66" applyNumberFormat="0" applyProtection="0">
      <alignment horizontal="left" vertical="center" indent="1"/>
    </xf>
    <xf numFmtId="4" fontId="152" fillId="66" borderId="41" applyNumberFormat="0" applyProtection="0">
      <alignment horizontal="left" vertical="center" indent="1"/>
    </xf>
    <xf numFmtId="0" fontId="37" fillId="19" borderId="5"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170" fillId="0" borderId="0" applyNumberFormat="0" applyFill="0" applyBorder="0" applyAlignment="0" applyProtection="0"/>
    <xf numFmtId="0" fontId="206" fillId="0" borderId="27" applyNumberFormat="0" applyFill="0" applyAlignment="0" applyProtection="0"/>
    <xf numFmtId="0" fontId="207" fillId="0" borderId="28" applyNumberFormat="0" applyFill="0" applyAlignment="0" applyProtection="0"/>
    <xf numFmtId="0" fontId="208" fillId="0" borderId="29" applyNumberFormat="0" applyFill="0" applyAlignment="0" applyProtection="0"/>
    <xf numFmtId="0" fontId="208" fillId="0" borderId="0" applyNumberFormat="0" applyFill="0" applyBorder="0" applyAlignment="0" applyProtection="0"/>
    <xf numFmtId="0" fontId="98" fillId="0" borderId="53" applyNumberFormat="0" applyFill="0" applyAlignment="0" applyProtection="0"/>
    <xf numFmtId="0" fontId="98" fillId="0" borderId="53" applyNumberFormat="0" applyFill="0" applyAlignment="0" applyProtection="0"/>
    <xf numFmtId="0" fontId="29" fillId="16" borderId="0" applyNumberFormat="0" applyBorder="0" applyAlignment="0" applyProtection="0"/>
    <xf numFmtId="0" fontId="65" fillId="49" borderId="0" applyNumberFormat="0" applyBorder="0" applyAlignment="0" applyProtection="0"/>
    <xf numFmtId="0" fontId="246" fillId="0" borderId="29" applyNumberFormat="0" applyFill="0" applyAlignment="0" applyProtection="0"/>
    <xf numFmtId="0" fontId="188" fillId="0" borderId="0"/>
    <xf numFmtId="0" fontId="188" fillId="0" borderId="0"/>
    <xf numFmtId="0" fontId="188" fillId="0" borderId="0"/>
    <xf numFmtId="0" fontId="188" fillId="0" borderId="0"/>
    <xf numFmtId="0" fontId="188" fillId="0" borderId="0"/>
    <xf numFmtId="0" fontId="45" fillId="3" borderId="38" applyProtection="0">
      <alignment horizontal="center" wrapText="1"/>
      <protection locked="0"/>
    </xf>
    <xf numFmtId="0" fontId="96" fillId="3" borderId="33" applyProtection="0">
      <alignment horizontal="centerContinuous"/>
      <protection locked="0"/>
    </xf>
    <xf numFmtId="0" fontId="49" fillId="2" borderId="0"/>
    <xf numFmtId="0" fontId="49" fillId="2" borderId="0"/>
    <xf numFmtId="4" fontId="265" fillId="14" borderId="66" applyNumberFormat="0" applyProtection="0">
      <alignment horizontal="right" vertical="center"/>
    </xf>
    <xf numFmtId="4" fontId="264" fillId="68" borderId="15" applyNumberFormat="0" applyProtection="0">
      <alignment horizontal="left" vertical="center" indent="1"/>
    </xf>
    <xf numFmtId="0" fontId="263" fillId="11" borderId="41" applyNumberFormat="0" applyProtection="0">
      <alignment horizontal="left" vertical="top" indent="1"/>
    </xf>
    <xf numFmtId="0" fontId="263" fillId="13" borderId="41" applyNumberFormat="0" applyProtection="0">
      <alignment horizontal="left" vertical="top" indent="1"/>
    </xf>
    <xf numFmtId="4" fontId="263" fillId="19" borderId="41" applyNumberFormat="0" applyProtection="0">
      <alignment horizontal="left" vertical="center" indent="1"/>
    </xf>
    <xf numFmtId="4" fontId="263" fillId="13" borderId="41" applyNumberFormat="0" applyProtection="0">
      <alignment vertical="center"/>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42" borderId="41" applyNumberFormat="0" applyProtection="0">
      <alignment horizontal="left" vertical="top" indent="1"/>
    </xf>
    <xf numFmtId="0" fontId="49" fillId="42" borderId="41" applyNumberFormat="0" applyProtection="0">
      <alignment horizontal="left" vertical="top" indent="1"/>
    </xf>
    <xf numFmtId="0" fontId="49" fillId="42" borderId="41" applyNumberFormat="0" applyProtection="0">
      <alignment horizontal="left" vertical="top" indent="1"/>
    </xf>
    <xf numFmtId="0" fontId="66" fillId="42" borderId="66" applyNumberFormat="0" applyProtection="0">
      <alignment horizontal="left" vertical="center" indent="1"/>
    </xf>
    <xf numFmtId="0" fontId="49" fillId="15" borderId="41" applyNumberFormat="0" applyProtection="0">
      <alignment horizontal="left" vertical="top" indent="1"/>
    </xf>
    <xf numFmtId="0" fontId="49" fillId="15" borderId="41" applyNumberFormat="0" applyProtection="0">
      <alignment horizontal="left" vertical="top" indent="1"/>
    </xf>
    <xf numFmtId="0" fontId="49" fillId="15" borderId="41" applyNumberFormat="0" applyProtection="0">
      <alignment horizontal="left" vertical="top" indent="1"/>
    </xf>
    <xf numFmtId="0" fontId="66" fillId="15" borderId="66" applyNumberFormat="0" applyProtection="0">
      <alignment horizontal="left" vertical="center" indent="1"/>
    </xf>
    <xf numFmtId="0" fontId="49" fillId="11" borderId="41" applyNumberFormat="0" applyProtection="0">
      <alignment horizontal="left" vertical="top" indent="1"/>
    </xf>
    <xf numFmtId="0" fontId="49" fillId="11" borderId="41" applyNumberFormat="0" applyProtection="0">
      <alignment horizontal="left" vertical="top" indent="1"/>
    </xf>
    <xf numFmtId="0" fontId="49" fillId="11" borderId="41" applyNumberFormat="0" applyProtection="0">
      <alignment horizontal="left" vertical="top" indent="1"/>
    </xf>
    <xf numFmtId="0" fontId="66" fillId="54" borderId="66" applyNumberFormat="0" applyProtection="0">
      <alignment horizontal="left" vertical="center" indent="1"/>
    </xf>
    <xf numFmtId="0" fontId="49" fillId="17" borderId="41" applyNumberFormat="0" applyProtection="0">
      <alignment horizontal="left" vertical="top" indent="1"/>
    </xf>
    <xf numFmtId="0" fontId="49" fillId="17" borderId="41" applyNumberFormat="0" applyProtection="0">
      <alignment horizontal="left" vertical="top" indent="1"/>
    </xf>
    <xf numFmtId="0" fontId="49" fillId="17" borderId="41" applyNumberFormat="0" applyProtection="0">
      <alignment horizontal="left" vertical="top" indent="1"/>
    </xf>
    <xf numFmtId="0" fontId="66" fillId="19" borderId="66" applyNumberFormat="0" applyProtection="0">
      <alignment horizontal="left" vertical="center" indent="1"/>
    </xf>
    <xf numFmtId="4" fontId="66" fillId="42" borderId="15" applyNumberFormat="0" applyProtection="0">
      <alignment horizontal="left" vertical="center" indent="1"/>
    </xf>
    <xf numFmtId="4" fontId="66" fillId="11" borderId="66" applyNumberFormat="0" applyProtection="0">
      <alignment horizontal="right" vertical="center"/>
    </xf>
    <xf numFmtId="4" fontId="27" fillId="17" borderId="15" applyNumberFormat="0" applyProtection="0">
      <alignment horizontal="left" vertical="center" indent="1"/>
    </xf>
    <xf numFmtId="0" fontId="64" fillId="0" borderId="77" applyNumberFormat="0" applyFill="0" applyAlignment="0" applyProtection="0"/>
    <xf numFmtId="4" fontId="66" fillId="64" borderId="15" applyNumberFormat="0" applyProtection="0">
      <alignment horizontal="left" vertical="center" indent="1"/>
    </xf>
    <xf numFmtId="4" fontId="66" fillId="63" borderId="66" applyNumberFormat="0" applyProtection="0">
      <alignment horizontal="right" vertical="center"/>
    </xf>
    <xf numFmtId="4" fontId="66" fillId="56" borderId="66" applyNumberFormat="0" applyProtection="0">
      <alignment horizontal="right" vertical="center"/>
    </xf>
    <xf numFmtId="4" fontId="66" fillId="18" borderId="66" applyNumberFormat="0" applyProtection="0">
      <alignment horizontal="right" vertical="center"/>
    </xf>
    <xf numFmtId="4" fontId="66" fillId="36" borderId="66" applyNumberFormat="0" applyProtection="0">
      <alignment horizontal="right" vertical="center"/>
    </xf>
    <xf numFmtId="4" fontId="66" fillId="62" borderId="66" applyNumberFormat="0" applyProtection="0">
      <alignment horizontal="right" vertical="center"/>
    </xf>
    <xf numFmtId="4" fontId="66" fillId="55" borderId="66" applyNumberFormat="0" applyProtection="0">
      <alignment horizontal="right" vertical="center"/>
    </xf>
    <xf numFmtId="4" fontId="66" fillId="28" borderId="15" applyNumberFormat="0" applyProtection="0">
      <alignment horizontal="right" vertical="center"/>
    </xf>
    <xf numFmtId="4" fontId="66" fillId="96" borderId="66" applyNumberFormat="0" applyProtection="0">
      <alignment horizontal="right" vertical="center"/>
    </xf>
    <xf numFmtId="4" fontId="66" fillId="16" borderId="66" applyNumberFormat="0" applyProtection="0">
      <alignment horizontal="right" vertical="center"/>
    </xf>
    <xf numFmtId="4" fontId="66" fillId="0" borderId="66" applyNumberFormat="0" applyProtection="0">
      <alignment horizontal="left" vertical="center" indent="1"/>
    </xf>
    <xf numFmtId="0" fontId="262" fillId="57" borderId="41" applyNumberFormat="0" applyProtection="0">
      <alignment horizontal="left" vertical="top" indent="1"/>
    </xf>
    <xf numFmtId="4" fontId="66" fillId="60" borderId="66" applyNumberFormat="0" applyProtection="0">
      <alignment horizontal="left" vertical="center" indent="1"/>
    </xf>
    <xf numFmtId="4" fontId="261" fillId="60" borderId="66" applyNumberFormat="0" applyProtection="0">
      <alignment vertical="center"/>
    </xf>
    <xf numFmtId="4" fontId="66" fillId="57" borderId="66" applyNumberFormat="0" applyProtection="0">
      <alignment vertical="center"/>
    </xf>
    <xf numFmtId="0" fontId="132" fillId="113" borderId="26" applyNumberFormat="0" applyAlignment="0" applyProtection="0"/>
    <xf numFmtId="0" fontId="49" fillId="34" borderId="66" applyNumberFormat="0" applyFont="0" applyAlignment="0" applyProtection="0"/>
    <xf numFmtId="0" fontId="49" fillId="34" borderId="66" applyNumberFormat="0" applyFont="0" applyAlignment="0" applyProtection="0"/>
    <xf numFmtId="0" fontId="49" fillId="34" borderId="66" applyNumberFormat="0" applyFont="0" applyAlignment="0" applyProtection="0"/>
    <xf numFmtId="0" fontId="49" fillId="34" borderId="66" applyNumberFormat="0" applyFont="0" applyAlignment="0" applyProtection="0"/>
    <xf numFmtId="0" fontId="49" fillId="34" borderId="66" applyNumberFormat="0" applyFont="0" applyAlignment="0" applyProtection="0"/>
    <xf numFmtId="0" fontId="49" fillId="34" borderId="66" applyNumberFormat="0" applyFont="0" applyAlignment="0" applyProtection="0"/>
    <xf numFmtId="0" fontId="168" fillId="35" borderId="66" applyNumberFormat="0" applyAlignment="0" applyProtection="0"/>
    <xf numFmtId="0" fontId="260" fillId="113" borderId="66" applyNumberFormat="0" applyAlignment="0" applyProtection="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257" fillId="0" borderId="0"/>
    <xf numFmtId="0" fontId="25" fillId="103" borderId="0" applyNumberFormat="0" applyBorder="0" applyAlignment="0" applyProtection="0"/>
    <xf numFmtId="0" fontId="25" fillId="104" borderId="0" applyNumberFormat="0" applyBorder="0" applyAlignment="0" applyProtection="0"/>
    <xf numFmtId="0" fontId="25" fillId="105" borderId="0" applyNumberFormat="0" applyBorder="0" applyAlignment="0" applyProtection="0"/>
    <xf numFmtId="0" fontId="25" fillId="106" borderId="0" applyNumberFormat="0" applyBorder="0" applyAlignment="0" applyProtection="0"/>
    <xf numFmtId="168" fontId="257" fillId="0" borderId="0" applyFont="0" applyFill="0" applyBorder="0" applyAlignment="0" applyProtection="0"/>
    <xf numFmtId="0" fontId="257" fillId="0" borderId="0"/>
    <xf numFmtId="0" fontId="4" fillId="118" borderId="26" applyNumberFormat="0" applyProtection="0">
      <alignment horizontal="left" vertical="center" indent="1"/>
    </xf>
    <xf numFmtId="4" fontId="104" fillId="90" borderId="26" applyNumberFormat="0" applyProtection="0">
      <alignment horizontal="right" vertical="center"/>
    </xf>
    <xf numFmtId="4" fontId="35" fillId="51" borderId="26" applyNumberFormat="0" applyProtection="0">
      <alignment horizontal="left" vertical="center" indent="1"/>
    </xf>
    <xf numFmtId="4" fontId="104" fillId="51" borderId="26" applyNumberFormat="0" applyProtection="0">
      <alignment vertical="center"/>
    </xf>
    <xf numFmtId="0" fontId="4" fillId="118" borderId="26" applyNumberFormat="0" applyProtection="0">
      <alignment horizontal="left" vertical="center" indent="1"/>
    </xf>
    <xf numFmtId="0" fontId="4" fillId="3" borderId="26" applyNumberFormat="0" applyProtection="0">
      <alignment horizontal="left" vertical="center" indent="1"/>
    </xf>
    <xf numFmtId="0" fontId="4" fillId="118" borderId="26" applyNumberFormat="0" applyProtection="0">
      <alignment horizontal="left" vertical="center" indent="1"/>
    </xf>
    <xf numFmtId="4" fontId="35" fillId="90" borderId="80" applyNumberFormat="0" applyProtection="0">
      <alignment horizontal="left" vertical="center" indent="1"/>
    </xf>
    <xf numFmtId="4" fontId="35" fillId="71" borderId="26" applyNumberFormat="0" applyProtection="0">
      <alignment horizontal="right" vertical="center"/>
    </xf>
    <xf numFmtId="4" fontId="35" fillId="94" borderId="26" applyNumberFormat="0" applyProtection="0">
      <alignment horizontal="right" vertical="center"/>
    </xf>
    <xf numFmtId="4" fontId="35" fillId="117" borderId="26" applyNumberFormat="0" applyProtection="0">
      <alignment horizontal="right" vertical="center"/>
    </xf>
    <xf numFmtId="4" fontId="35" fillId="120" borderId="26" applyNumberFormat="0" applyProtection="0">
      <alignment horizontal="right" vertical="center"/>
    </xf>
    <xf numFmtId="4" fontId="35" fillId="60" borderId="26" applyNumberFormat="0" applyProtection="0">
      <alignment horizontal="left" vertical="center" indent="1"/>
    </xf>
    <xf numFmtId="4" fontId="104" fillId="60" borderId="26" applyNumberFormat="0" applyProtection="0">
      <alignment vertical="center"/>
    </xf>
    <xf numFmtId="0" fontId="257" fillId="13" borderId="17" applyNumberFormat="0" applyFont="0" applyAlignment="0" applyProtection="0"/>
    <xf numFmtId="9" fontId="257" fillId="0" borderId="0" applyFont="0" applyFill="0" applyBorder="0" applyAlignment="0" applyProtection="0"/>
    <xf numFmtId="4" fontId="66" fillId="33" borderId="66" applyNumberFormat="0" applyProtection="0">
      <alignment horizontal="left" vertical="center" indent="1"/>
    </xf>
    <xf numFmtId="4" fontId="66" fillId="0" borderId="66" applyNumberFormat="0" applyProtection="0">
      <alignment horizontal="right" vertical="center"/>
    </xf>
    <xf numFmtId="0" fontId="263" fillId="13" borderId="41" applyNumberFormat="0" applyProtection="0">
      <alignment horizontal="left" vertical="top" indent="1"/>
    </xf>
    <xf numFmtId="4" fontId="263" fillId="19" borderId="41" applyNumberFormat="0" applyProtection="0">
      <alignment horizontal="left" vertical="center" indent="1"/>
    </xf>
    <xf numFmtId="4" fontId="263" fillId="13" borderId="41" applyNumberFormat="0" applyProtection="0">
      <alignment vertical="center"/>
    </xf>
    <xf numFmtId="0" fontId="168" fillId="35" borderId="66" applyNumberFormat="0" applyAlignment="0" applyProtection="0"/>
    <xf numFmtId="4" fontId="66" fillId="11" borderId="66" applyNumberFormat="0" applyProtection="0">
      <alignment horizontal="right" vertical="center"/>
    </xf>
    <xf numFmtId="0" fontId="262" fillId="57" borderId="41" applyNumberFormat="0" applyProtection="0">
      <alignment horizontal="left" vertical="top" indent="1"/>
    </xf>
    <xf numFmtId="4" fontId="261" fillId="60" borderId="66" applyNumberFormat="0" applyProtection="0">
      <alignment vertical="center"/>
    </xf>
    <xf numFmtId="0" fontId="49" fillId="2" borderId="0"/>
    <xf numFmtId="0" fontId="168" fillId="35" borderId="66" applyNumberFormat="0" applyAlignment="0" applyProtection="0"/>
    <xf numFmtId="0" fontId="4" fillId="87" borderId="26" applyNumberFormat="0" applyProtection="0">
      <alignment horizontal="left" vertical="center" indent="1"/>
    </xf>
    <xf numFmtId="0" fontId="167" fillId="0" borderId="76" applyNumberFormat="0" applyFill="0" applyAlignment="0" applyProtection="0"/>
    <xf numFmtId="0" fontId="166" fillId="0" borderId="71" applyNumberFormat="0" applyFill="0" applyAlignment="0" applyProtection="0"/>
    <xf numFmtId="0" fontId="4" fillId="88" borderId="26" applyNumberFormat="0" applyProtection="0">
      <alignment horizontal="left" vertical="center" indent="1"/>
    </xf>
    <xf numFmtId="168" fontId="257" fillId="0" borderId="0" applyFont="0" applyFill="0" applyBorder="0" applyAlignment="0" applyProtection="0"/>
    <xf numFmtId="4" fontId="35" fillId="119" borderId="26" applyNumberFormat="0" applyProtection="0">
      <alignment horizontal="right" vertical="center"/>
    </xf>
    <xf numFmtId="0" fontId="25" fillId="106" borderId="0" applyNumberFormat="0" applyBorder="0" applyAlignment="0" applyProtection="0"/>
    <xf numFmtId="0" fontId="25" fillId="105" borderId="0" applyNumberFormat="0" applyBorder="0" applyAlignment="0" applyProtection="0"/>
    <xf numFmtId="0" fontId="3" fillId="0" borderId="0"/>
    <xf numFmtId="0" fontId="25" fillId="104" borderId="0" applyNumberFormat="0" applyBorder="0" applyAlignment="0" applyProtection="0"/>
    <xf numFmtId="0" fontId="3" fillId="0" borderId="0"/>
    <xf numFmtId="0" fontId="25" fillId="103" borderId="0" applyNumberFormat="0" applyBorder="0" applyAlignment="0" applyProtection="0"/>
    <xf numFmtId="0" fontId="257" fillId="0" borderId="0"/>
    <xf numFmtId="4" fontId="106" fillId="90" borderId="26" applyNumberFormat="0" applyProtection="0">
      <alignment horizontal="right" vertical="center"/>
    </xf>
    <xf numFmtId="0" fontId="257" fillId="0" borderId="0"/>
    <xf numFmtId="0" fontId="75" fillId="136" borderId="8"/>
    <xf numFmtId="0" fontId="4" fillId="0" borderId="48" applyNumberFormat="0" applyFont="0" applyAlignment="0" applyProtection="0"/>
    <xf numFmtId="0" fontId="4" fillId="0" borderId="47" applyNumberFormat="0" applyFont="0" applyAlignment="0" applyProtection="0"/>
    <xf numFmtId="0" fontId="4" fillId="0" borderId="46" applyNumberFormat="0" applyFont="0" applyAlignment="0" applyProtection="0"/>
    <xf numFmtId="0" fontId="268" fillId="0" borderId="0"/>
    <xf numFmtId="4" fontId="35" fillId="51" borderId="26" applyNumberFormat="0" applyProtection="0">
      <alignment horizontal="left" vertical="center" indent="1"/>
    </xf>
    <xf numFmtId="4" fontId="35" fillId="51" borderId="26" applyNumberFormat="0" applyProtection="0">
      <alignment vertical="center"/>
    </xf>
    <xf numFmtId="0" fontId="4" fillId="88" borderId="26" applyNumberFormat="0" applyProtection="0">
      <alignment horizontal="left" vertical="center" indent="1"/>
    </xf>
    <xf numFmtId="4" fontId="5" fillId="90" borderId="26" applyNumberFormat="0" applyProtection="0">
      <alignment horizontal="left" vertical="center" indent="1"/>
    </xf>
    <xf numFmtId="4" fontId="100" fillId="123" borderId="26" applyNumberFormat="0" applyProtection="0">
      <alignment horizontal="left" vertical="center" indent="1"/>
    </xf>
    <xf numFmtId="4" fontId="35" fillId="122" borderId="26" applyNumberFormat="0" applyProtection="0">
      <alignment horizontal="right" vertical="center"/>
    </xf>
    <xf numFmtId="4" fontId="35" fillId="121" borderId="26" applyNumberFormat="0" applyProtection="0">
      <alignment horizontal="right" vertical="center"/>
    </xf>
    <xf numFmtId="4" fontId="35" fillId="72" borderId="26" applyNumberFormat="0" applyProtection="0">
      <alignment horizontal="right" vertical="center"/>
    </xf>
    <xf numFmtId="4" fontId="35" fillId="116" borderId="26" applyNumberFormat="0" applyProtection="0">
      <alignment horizontal="right" vertical="center"/>
    </xf>
    <xf numFmtId="0" fontId="4" fillId="118" borderId="26" applyNumberFormat="0" applyProtection="0">
      <alignment horizontal="left" vertical="center" indent="1"/>
    </xf>
    <xf numFmtId="4" fontId="35" fillId="60" borderId="26" applyNumberFormat="0" applyProtection="0">
      <alignment horizontal="left" vertical="center" indent="1"/>
    </xf>
    <xf numFmtId="4" fontId="35" fillId="60" borderId="26" applyNumberFormat="0" applyProtection="0">
      <alignment vertical="center"/>
    </xf>
    <xf numFmtId="0" fontId="31" fillId="133" borderId="5" applyNumberFormat="0" applyAlignment="0" applyProtection="0"/>
    <xf numFmtId="0" fontId="25" fillId="82" borderId="0" applyNumberFormat="0" applyBorder="0" applyAlignment="0" applyProtection="0"/>
    <xf numFmtId="0" fontId="3" fillId="0" borderId="0"/>
    <xf numFmtId="0" fontId="24" fillId="107" borderId="0" applyNumberFormat="0" applyBorder="0" applyAlignment="0" applyProtection="0"/>
    <xf numFmtId="0" fontId="24" fillId="31" borderId="0" applyNumberFormat="0" applyBorder="0" applyAlignment="0" applyProtection="0"/>
    <xf numFmtId="0" fontId="25" fillId="105" borderId="0" applyNumberFormat="0" applyBorder="0" applyAlignment="0" applyProtection="0"/>
    <xf numFmtId="0" fontId="24" fillId="108" borderId="0" applyNumberFormat="0" applyBorder="0" applyAlignment="0" applyProtection="0"/>
    <xf numFmtId="0" fontId="24" fillId="30" borderId="0" applyNumberFormat="0" applyBorder="0" applyAlignment="0" applyProtection="0"/>
    <xf numFmtId="0" fontId="25" fillId="26" borderId="0" applyNumberFormat="0" applyBorder="0" applyAlignment="0" applyProtection="0"/>
    <xf numFmtId="0" fontId="24" fillId="109" borderId="0" applyNumberFormat="0" applyBorder="0" applyAlignment="0" applyProtection="0"/>
    <xf numFmtId="0" fontId="24" fillId="110" borderId="0" applyNumberFormat="0" applyBorder="0" applyAlignment="0" applyProtection="0"/>
    <xf numFmtId="0" fontId="25" fillId="111" borderId="0" applyNumberFormat="0" applyBorder="0" applyAlignment="0" applyProtection="0"/>
    <xf numFmtId="0" fontId="25" fillId="103" borderId="0" applyNumberFormat="0" applyBorder="0" applyAlignment="0" applyProtection="0"/>
    <xf numFmtId="0" fontId="24" fillId="108" borderId="0" applyNumberFormat="0" applyBorder="0" applyAlignment="0" applyProtection="0"/>
    <xf numFmtId="0" fontId="24" fillId="27" borderId="0" applyNumberFormat="0" applyBorder="0" applyAlignment="0" applyProtection="0"/>
    <xf numFmtId="0" fontId="25" fillId="30" borderId="0" applyNumberFormat="0" applyBorder="0" applyAlignment="0" applyProtection="0"/>
    <xf numFmtId="0" fontId="25" fillId="104" borderId="0" applyNumberFormat="0" applyBorder="0" applyAlignment="0" applyProtection="0"/>
    <xf numFmtId="0" fontId="24" fillId="29" borderId="0" applyNumberFormat="0" applyBorder="0" applyAlignment="0" applyProtection="0"/>
    <xf numFmtId="0" fontId="25" fillId="105" borderId="0" applyNumberFormat="0" applyBorder="0" applyAlignment="0" applyProtection="0"/>
    <xf numFmtId="0" fontId="25" fillId="105" borderId="0" applyNumberFormat="0" applyBorder="0" applyAlignment="0" applyProtection="0"/>
    <xf numFmtId="0" fontId="24" fillId="35" borderId="0" applyNumberFormat="0" applyBorder="0" applyAlignment="0" applyProtection="0"/>
    <xf numFmtId="0" fontId="25" fillId="112" borderId="0" applyNumberFormat="0" applyBorder="0" applyAlignment="0" applyProtection="0"/>
    <xf numFmtId="0" fontId="25" fillId="106" borderId="0" applyNumberFormat="0" applyBorder="0" applyAlignment="0" applyProtection="0"/>
    <xf numFmtId="0" fontId="39" fillId="40" borderId="10" applyNumberFormat="0" applyAlignment="0" applyProtection="0"/>
    <xf numFmtId="0" fontId="46" fillId="104" borderId="10" applyNumberFormat="0" applyAlignment="0" applyProtection="0"/>
    <xf numFmtId="188" fontId="51" fillId="0" borderId="0" applyFont="0" applyFill="0" applyBorder="0" applyAlignment="0" applyProtection="0"/>
    <xf numFmtId="174" fontId="51" fillId="0" borderId="0" applyFont="0" applyFill="0" applyBorder="0" applyAlignment="0" applyProtection="0"/>
    <xf numFmtId="0" fontId="39" fillId="40" borderId="10" applyNumberFormat="0" applyAlignment="0" applyProtection="0"/>
    <xf numFmtId="0" fontId="53" fillId="114" borderId="0" applyNumberFormat="0" applyBorder="0" applyAlignment="0" applyProtection="0"/>
    <xf numFmtId="0" fontId="53" fillId="115" borderId="0" applyNumberFormat="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257" fillId="0" borderId="0" applyFont="0" applyFill="0" applyBorder="0" applyAlignment="0" applyProtection="0"/>
    <xf numFmtId="0" fontId="166" fillId="0" borderId="71" applyNumberFormat="0" applyFill="0" applyAlignment="0" applyProtection="0"/>
    <xf numFmtId="0" fontId="167" fillId="0" borderId="76" applyNumberFormat="0" applyFill="0" applyAlignment="0" applyProtection="0"/>
    <xf numFmtId="179" fontId="51" fillId="0" borderId="0" applyFont="0" applyFill="0" applyBorder="0" applyAlignment="0" applyProtection="0"/>
    <xf numFmtId="198" fontId="51" fillId="0" borderId="0" applyFont="0" applyFill="0" applyBorder="0" applyAlignment="0" applyProtection="0"/>
    <xf numFmtId="0" fontId="257" fillId="13" borderId="17" applyNumberFormat="0" applyFont="0" applyAlignment="0" applyProtection="0"/>
    <xf numFmtId="0" fontId="169" fillId="0" borderId="23" applyNumberFormat="0" applyFill="0" applyAlignment="0" applyProtection="0"/>
    <xf numFmtId="0" fontId="64" fillId="0" borderId="77" applyNumberFormat="0" applyFill="0" applyAlignment="0" applyProtection="0"/>
    <xf numFmtId="212" fontId="51" fillId="0" borderId="0" applyFont="0" applyFill="0" applyBorder="0" applyAlignment="0" applyProtection="0"/>
    <xf numFmtId="0" fontId="124" fillId="0" borderId="0"/>
    <xf numFmtId="0" fontId="188" fillId="0" borderId="0"/>
    <xf numFmtId="0" fontId="21" fillId="0" borderId="0"/>
    <xf numFmtId="0" fontId="51" fillId="0" borderId="0"/>
    <xf numFmtId="0" fontId="51" fillId="0" borderId="0"/>
    <xf numFmtId="0" fontId="51" fillId="0" borderId="0"/>
    <xf numFmtId="0" fontId="51" fillId="0" borderId="0"/>
    <xf numFmtId="0" fontId="51" fillId="0" borderId="0"/>
    <xf numFmtId="0" fontId="158"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4" fillId="0" borderId="0"/>
    <xf numFmtId="0" fontId="257" fillId="0" borderId="0"/>
    <xf numFmtId="0" fontId="4" fillId="0" borderId="0"/>
    <xf numFmtId="0" fontId="257" fillId="0" borderId="0"/>
    <xf numFmtId="0" fontId="49" fillId="2"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7" fillId="0" borderId="0"/>
    <xf numFmtId="0" fontId="4" fillId="0" borderId="0"/>
    <xf numFmtId="0" fontId="4" fillId="0" borderId="0"/>
    <xf numFmtId="0" fontId="4" fillId="34" borderId="17" applyNumberFormat="0" applyFont="0" applyAlignment="0" applyProtection="0"/>
    <xf numFmtId="0" fontId="4" fillId="34" borderId="17" applyNumberFormat="0" applyFont="0" applyAlignment="0" applyProtection="0"/>
    <xf numFmtId="167" fontId="4" fillId="0" borderId="0" applyFont="0" applyFill="0" applyBorder="0" applyAlignment="0" applyProtection="0"/>
    <xf numFmtId="4" fontId="35" fillId="60" borderId="26" applyNumberFormat="0" applyProtection="0">
      <alignment vertical="center"/>
    </xf>
    <xf numFmtId="4" fontId="152" fillId="60" borderId="41" applyNumberFormat="0" applyProtection="0">
      <alignment vertical="center"/>
    </xf>
    <xf numFmtId="4" fontId="102" fillId="60" borderId="41" applyNumberFormat="0" applyProtection="0">
      <alignment vertical="center"/>
    </xf>
    <xf numFmtId="4" fontId="269" fillId="60" borderId="41" applyNumberFormat="0" applyProtection="0">
      <alignment vertical="center"/>
    </xf>
    <xf numFmtId="4" fontId="5" fillId="60" borderId="41" applyNumberFormat="0" applyProtection="0">
      <alignment horizontal="left" vertical="center" indent="1"/>
    </xf>
    <xf numFmtId="4" fontId="173" fillId="60" borderId="41" applyNumberFormat="0" applyProtection="0">
      <alignment horizontal="left" vertical="center" indent="1"/>
    </xf>
    <xf numFmtId="4" fontId="35" fillId="60" borderId="26" applyNumberFormat="0" applyProtection="0">
      <alignment horizontal="left" vertical="center" indent="1"/>
    </xf>
    <xf numFmtId="0" fontId="270" fillId="0" borderId="0"/>
    <xf numFmtId="0" fontId="4" fillId="118" borderId="26" applyNumberFormat="0" applyProtection="0">
      <alignment horizontal="left" vertical="center" indent="1"/>
    </xf>
    <xf numFmtId="4" fontId="173" fillId="65" borderId="0" applyNumberFormat="0" applyProtection="0">
      <alignment horizontal="left" vertical="center" indent="1"/>
    </xf>
    <xf numFmtId="4" fontId="35" fillId="119" borderId="26" applyNumberFormat="0" applyProtection="0">
      <alignment horizontal="right" vertical="center"/>
    </xf>
    <xf numFmtId="4" fontId="66" fillId="16" borderId="66" applyNumberFormat="0" applyProtection="0">
      <alignment horizontal="right" vertical="center"/>
    </xf>
    <xf numFmtId="4" fontId="35" fillId="116" borderId="26" applyNumberFormat="0" applyProtection="0">
      <alignment horizontal="right" vertical="center"/>
    </xf>
    <xf numFmtId="4" fontId="66" fillId="96" borderId="66" applyNumberFormat="0" applyProtection="0">
      <alignment horizontal="right" vertical="center"/>
    </xf>
    <xf numFmtId="4" fontId="35" fillId="120" borderId="26" applyNumberFormat="0" applyProtection="0">
      <alignment horizontal="right" vertical="center"/>
    </xf>
    <xf numFmtId="4" fontId="66" fillId="28" borderId="15" applyNumberFormat="0" applyProtection="0">
      <alignment horizontal="right" vertical="center"/>
    </xf>
    <xf numFmtId="4" fontId="35" fillId="72" borderId="26" applyNumberFormat="0" applyProtection="0">
      <alignment horizontal="right" vertical="center"/>
    </xf>
    <xf numFmtId="4" fontId="66" fillId="55" borderId="66" applyNumberFormat="0" applyProtection="0">
      <alignment horizontal="right" vertical="center"/>
    </xf>
    <xf numFmtId="4" fontId="35" fillId="117" borderId="26" applyNumberFormat="0" applyProtection="0">
      <alignment horizontal="right" vertical="center"/>
    </xf>
    <xf numFmtId="4" fontId="66" fillId="62" borderId="66" applyNumberFormat="0" applyProtection="0">
      <alignment horizontal="right" vertical="center"/>
    </xf>
    <xf numFmtId="4" fontId="35" fillId="121" borderId="26" applyNumberFormat="0" applyProtection="0">
      <alignment horizontal="right" vertical="center"/>
    </xf>
    <xf numFmtId="4" fontId="66" fillId="36" borderId="66" applyNumberFormat="0" applyProtection="0">
      <alignment horizontal="right" vertical="center"/>
    </xf>
    <xf numFmtId="4" fontId="35" fillId="94" borderId="26" applyNumberFormat="0" applyProtection="0">
      <alignment horizontal="right" vertical="center"/>
    </xf>
    <xf numFmtId="4" fontId="66" fillId="18" borderId="66" applyNumberFormat="0" applyProtection="0">
      <alignment horizontal="right" vertical="center"/>
    </xf>
    <xf numFmtId="4" fontId="35" fillId="122" borderId="26" applyNumberFormat="0" applyProtection="0">
      <alignment horizontal="right" vertical="center"/>
    </xf>
    <xf numFmtId="4" fontId="66" fillId="56" borderId="66" applyNumberFormat="0" applyProtection="0">
      <alignment horizontal="right" vertical="center"/>
    </xf>
    <xf numFmtId="4" fontId="35" fillId="71" borderId="26" applyNumberFormat="0" applyProtection="0">
      <alignment horizontal="right" vertical="center"/>
    </xf>
    <xf numFmtId="4" fontId="66" fillId="63" borderId="66" applyNumberFormat="0" applyProtection="0">
      <alignment horizontal="right" vertical="center"/>
    </xf>
    <xf numFmtId="4" fontId="100" fillId="123" borderId="26" applyNumberFormat="0" applyProtection="0">
      <alignment horizontal="left" vertical="center" indent="1"/>
    </xf>
    <xf numFmtId="4" fontId="66" fillId="64" borderId="15" applyNumberFormat="0" applyProtection="0">
      <alignment horizontal="left" vertical="center" indent="1"/>
    </xf>
    <xf numFmtId="4" fontId="35" fillId="90" borderId="80" applyNumberFormat="0" applyProtection="0">
      <alignment horizontal="left" vertical="center" indent="1"/>
    </xf>
    <xf numFmtId="4" fontId="102" fillId="65" borderId="0" applyNumberFormat="0" applyProtection="0">
      <alignment horizontal="left" vertical="center" indent="1"/>
    </xf>
    <xf numFmtId="4" fontId="27" fillId="17" borderId="15" applyNumberFormat="0" applyProtection="0">
      <alignment horizontal="left" vertical="center" indent="1"/>
    </xf>
    <xf numFmtId="0" fontId="4" fillId="118" borderId="26" applyNumberFormat="0" applyProtection="0">
      <alignment horizontal="left" vertical="center" indent="1"/>
    </xf>
    <xf numFmtId="4" fontId="5" fillId="66" borderId="41" applyNumberFormat="0" applyProtection="0">
      <alignment horizontal="right" vertical="center"/>
    </xf>
    <xf numFmtId="4" fontId="5" fillId="90" borderId="26" applyNumberFormat="0" applyProtection="0">
      <alignment horizontal="left" vertical="center" indent="1"/>
    </xf>
    <xf numFmtId="4" fontId="5" fillId="66" borderId="0" applyNumberFormat="0" applyProtection="0">
      <alignment horizontal="left" vertical="center" indent="1"/>
    </xf>
    <xf numFmtId="4" fontId="5" fillId="88" borderId="26" applyNumberFormat="0" applyProtection="0">
      <alignment horizontal="left" vertical="center" indent="1"/>
    </xf>
    <xf numFmtId="4" fontId="5" fillId="65" borderId="0" applyNumberFormat="0" applyProtection="0">
      <alignment horizontal="left" vertical="center" indent="1"/>
    </xf>
    <xf numFmtId="0" fontId="4" fillId="88" borderId="26" applyNumberFormat="0" applyProtection="0">
      <alignment horizontal="left" vertical="center" indent="1"/>
    </xf>
    <xf numFmtId="0" fontId="4" fillId="65" borderId="41" applyNumberFormat="0" applyProtection="0">
      <alignment horizontal="left" vertical="center" indent="1"/>
    </xf>
    <xf numFmtId="0" fontId="270" fillId="0" borderId="0"/>
    <xf numFmtId="0" fontId="4" fillId="17" borderId="41" applyNumberFormat="0" applyProtection="0">
      <alignment horizontal="left" vertical="center" indent="1"/>
    </xf>
    <xf numFmtId="0" fontId="4" fillId="88" borderId="26" applyNumberFormat="0" applyProtection="0">
      <alignment horizontal="left" vertical="center" indent="1"/>
    </xf>
    <xf numFmtId="0" fontId="4" fillId="65" borderId="41" applyNumberFormat="0" applyProtection="0">
      <alignment horizontal="left" vertical="top" indent="1"/>
    </xf>
    <xf numFmtId="0" fontId="270" fillId="0" borderId="0"/>
    <xf numFmtId="0" fontId="4" fillId="17" borderId="41" applyNumberFormat="0" applyProtection="0">
      <alignment horizontal="left" vertical="top" indent="1"/>
    </xf>
    <xf numFmtId="0" fontId="4" fillId="17" borderId="41" applyNumberFormat="0" applyProtection="0">
      <alignment horizontal="left" vertical="top" indent="1"/>
    </xf>
    <xf numFmtId="0" fontId="4" fillId="87" borderId="26" applyNumberFormat="0" applyProtection="0">
      <alignment horizontal="left" vertical="center" indent="1"/>
    </xf>
    <xf numFmtId="0" fontId="4" fillId="61" borderId="41" applyNumberFormat="0" applyProtection="0">
      <alignment horizontal="left" vertical="center" indent="1"/>
    </xf>
    <xf numFmtId="0" fontId="4" fillId="11" borderId="41" applyNumberFormat="0" applyProtection="0">
      <alignment horizontal="left" vertical="center" indent="1"/>
    </xf>
    <xf numFmtId="0" fontId="4" fillId="87" borderId="26" applyNumberFormat="0" applyProtection="0">
      <alignment horizontal="left" vertical="center" indent="1"/>
    </xf>
    <xf numFmtId="0" fontId="4" fillId="61" borderId="41" applyNumberFormat="0" applyProtection="0">
      <alignment horizontal="left" vertical="top" indent="1"/>
    </xf>
    <xf numFmtId="0" fontId="270" fillId="0" borderId="0"/>
    <xf numFmtId="0" fontId="4" fillId="11" borderId="41" applyNumberFormat="0" applyProtection="0">
      <alignment horizontal="left" vertical="top" indent="1"/>
    </xf>
    <xf numFmtId="0" fontId="4" fillId="11" borderId="41" applyNumberFormat="0" applyProtection="0">
      <alignment horizontal="left" vertical="top" indent="1"/>
    </xf>
    <xf numFmtId="0" fontId="4" fillId="3" borderId="26" applyNumberFormat="0" applyProtection="0">
      <alignment horizontal="left" vertical="center" indent="1"/>
    </xf>
    <xf numFmtId="0" fontId="4" fillId="66" borderId="41" applyNumberFormat="0" applyProtection="0">
      <alignment horizontal="left" vertical="center" indent="1"/>
    </xf>
    <xf numFmtId="0" fontId="4" fillId="15" borderId="41" applyNumberFormat="0" applyProtection="0">
      <alignment horizontal="left" vertical="center" indent="1"/>
    </xf>
    <xf numFmtId="0" fontId="4" fillId="3" borderId="26" applyNumberFormat="0" applyProtection="0">
      <alignment horizontal="left" vertical="center" indent="1"/>
    </xf>
    <xf numFmtId="0" fontId="4" fillId="66" borderId="41" applyNumberFormat="0" applyProtection="0">
      <alignment horizontal="left" vertical="top" indent="1"/>
    </xf>
    <xf numFmtId="0" fontId="270" fillId="0" borderId="0"/>
    <xf numFmtId="0" fontId="4" fillId="15" borderId="41" applyNumberFormat="0" applyProtection="0">
      <alignment horizontal="left" vertical="top" indent="1"/>
    </xf>
    <xf numFmtId="0" fontId="4" fillId="15" borderId="41" applyNumberFormat="0" applyProtection="0">
      <alignment horizontal="left" vertical="top" indent="1"/>
    </xf>
    <xf numFmtId="0" fontId="4" fillId="118" borderId="26" applyNumberFormat="0" applyProtection="0">
      <alignment horizontal="left" vertical="center" indent="1"/>
    </xf>
    <xf numFmtId="0" fontId="4" fillId="67" borderId="41" applyNumberFormat="0" applyProtection="0">
      <alignment horizontal="left" vertical="center" indent="1"/>
    </xf>
    <xf numFmtId="0" fontId="4" fillId="42" borderId="41" applyNumberFormat="0" applyProtection="0">
      <alignment horizontal="left" vertical="center" indent="1"/>
    </xf>
    <xf numFmtId="0" fontId="4" fillId="118" borderId="26" applyNumberFormat="0" applyProtection="0">
      <alignment horizontal="left" vertical="center" indent="1"/>
    </xf>
    <xf numFmtId="0" fontId="4" fillId="67" borderId="41" applyNumberFormat="0" applyProtection="0">
      <alignment horizontal="left" vertical="top" indent="1"/>
    </xf>
    <xf numFmtId="0" fontId="270" fillId="0" borderId="0"/>
    <xf numFmtId="0" fontId="4" fillId="42" borderId="41" applyNumberFormat="0" applyProtection="0">
      <alignment horizontal="left" vertical="top" indent="1"/>
    </xf>
    <xf numFmtId="0" fontId="4" fillId="42" borderId="41" applyNumberFormat="0" applyProtection="0">
      <alignment horizontal="left" vertical="top" indent="1"/>
    </xf>
    <xf numFmtId="0" fontId="270" fillId="0" borderId="0"/>
    <xf numFmtId="0" fontId="4" fillId="0" borderId="0"/>
    <xf numFmtId="0" fontId="4" fillId="14" borderId="2" applyNumberFormat="0">
      <protection locked="0"/>
    </xf>
    <xf numFmtId="4" fontId="173" fillId="67" borderId="41" applyNumberFormat="0" applyProtection="0">
      <alignment vertical="center"/>
    </xf>
    <xf numFmtId="4" fontId="267" fillId="67" borderId="41" applyNumberFormat="0" applyProtection="0">
      <alignment vertical="center"/>
    </xf>
    <xf numFmtId="4" fontId="102" fillId="66" borderId="64" applyNumberFormat="0" applyProtection="0">
      <alignment horizontal="left" vertical="center" indent="1"/>
    </xf>
    <xf numFmtId="4" fontId="35" fillId="51" borderId="26" applyNumberFormat="0" applyProtection="0">
      <alignment horizontal="left" vertical="center" indent="1"/>
    </xf>
    <xf numFmtId="0" fontId="270" fillId="0" borderId="0"/>
    <xf numFmtId="4" fontId="173" fillId="67" borderId="41" applyNumberFormat="0" applyProtection="0">
      <alignment horizontal="right" vertical="center"/>
    </xf>
    <xf numFmtId="4" fontId="261" fillId="2" borderId="66" applyNumberFormat="0" applyProtection="0">
      <alignment horizontal="right" vertical="center"/>
    </xf>
    <xf numFmtId="4" fontId="102" fillId="66" borderId="41" applyNumberFormat="0" applyProtection="0">
      <alignment horizontal="left" vertical="center" indent="1"/>
    </xf>
    <xf numFmtId="4" fontId="35" fillId="11" borderId="41" applyNumberFormat="0" applyProtection="0">
      <alignment horizontal="left" vertical="center" indent="1"/>
    </xf>
    <xf numFmtId="4" fontId="152" fillId="66" borderId="41" applyNumberFormat="0" applyProtection="0">
      <alignment horizontal="left" vertical="center" indent="1"/>
    </xf>
    <xf numFmtId="4" fontId="66" fillId="33" borderId="66" applyNumberFormat="0" applyProtection="0">
      <alignment horizontal="left" vertical="center" indent="1"/>
    </xf>
    <xf numFmtId="0" fontId="4" fillId="118" borderId="26" applyNumberFormat="0" applyProtection="0">
      <alignment horizontal="left" vertical="center" indent="1"/>
    </xf>
    <xf numFmtId="0" fontId="270" fillId="0" borderId="0"/>
    <xf numFmtId="0" fontId="268" fillId="0" borderId="0"/>
    <xf numFmtId="4" fontId="264" fillId="68" borderId="15" applyNumberFormat="0" applyProtection="0">
      <alignment horizontal="left" vertical="center" indent="1"/>
    </xf>
    <xf numFmtId="4" fontId="105" fillId="68" borderId="0" applyNumberFormat="0" applyProtection="0">
      <alignment horizontal="left" vertical="center" indent="1"/>
    </xf>
    <xf numFmtId="4" fontId="105" fillId="68" borderId="0" applyNumberFormat="0" applyProtection="0">
      <alignment horizontal="left" vertical="center" indent="1"/>
    </xf>
    <xf numFmtId="4" fontId="106" fillId="90" borderId="26" applyNumberFormat="0" applyProtection="0">
      <alignment horizontal="right" vertical="center"/>
    </xf>
    <xf numFmtId="4" fontId="265" fillId="14" borderId="66" applyNumberFormat="0" applyProtection="0">
      <alignment horizontal="right" vertical="center"/>
    </xf>
    <xf numFmtId="38" fontId="87" fillId="91" borderId="65" applyNumberFormat="0" applyFont="0" applyAlignment="0">
      <alignment vertical="top" wrapText="1"/>
      <protection locked="0"/>
    </xf>
    <xf numFmtId="0" fontId="176" fillId="0" borderId="0"/>
    <xf numFmtId="0" fontId="24" fillId="77" borderId="0" applyNumberFormat="0" applyBorder="0" applyAlignment="0" applyProtection="0"/>
    <xf numFmtId="9" fontId="4" fillId="0" borderId="0" applyFill="0" applyBorder="0" applyAlignment="0" applyProtection="0"/>
    <xf numFmtId="0" fontId="24" fillId="16" borderId="0" applyNumberFormat="0" applyBorder="0" applyAlignment="0" applyProtection="0"/>
    <xf numFmtId="9" fontId="4" fillId="0" borderId="0" applyFill="0" applyBorder="0" applyAlignment="0" applyProtection="0"/>
    <xf numFmtId="9" fontId="4" fillId="0" borderId="0" applyFill="0" applyBorder="0" applyAlignment="0" applyProtection="0"/>
    <xf numFmtId="0" fontId="25" fillId="82" borderId="0" applyNumberFormat="0" applyBorder="0" applyAlignment="0" applyProtection="0"/>
    <xf numFmtId="0" fontId="4" fillId="0" borderId="93" applyNumberFormat="0" applyAlignment="0" applyProtection="0"/>
    <xf numFmtId="0" fontId="25" fillId="80" borderId="0" applyNumberFormat="0" applyBorder="0" applyAlignment="0" applyProtection="0"/>
    <xf numFmtId="0" fontId="4" fillId="0" borderId="0"/>
    <xf numFmtId="0" fontId="24" fillId="125" borderId="0" applyNumberFormat="0" applyBorder="0" applyAlignment="0" applyProtection="0"/>
    <xf numFmtId="9" fontId="4" fillId="0" borderId="0" applyFill="0" applyBorder="0" applyAlignment="0" applyProtection="0"/>
    <xf numFmtId="9" fontId="4" fillId="0" borderId="0" applyFont="0" applyFill="0" applyBorder="0" applyAlignment="0" applyProtection="0"/>
    <xf numFmtId="0" fontId="24" fillId="13" borderId="0" applyNumberFormat="0" applyBorder="0" applyAlignment="0" applyProtection="0"/>
    <xf numFmtId="9" fontId="4" fillId="0" borderId="0" applyFill="0" applyBorder="0" applyAlignment="0" applyProtection="0"/>
    <xf numFmtId="0" fontId="24" fillId="12" borderId="0" applyNumberFormat="0" applyBorder="0" applyAlignment="0" applyProtection="0"/>
    <xf numFmtId="9" fontId="4" fillId="0" borderId="0" applyFill="0" applyBorder="0" applyAlignment="0" applyProtection="0"/>
    <xf numFmtId="0" fontId="24" fillId="77" borderId="0" applyNumberFormat="0" applyBorder="0" applyAlignment="0" applyProtection="0"/>
    <xf numFmtId="0" fontId="126" fillId="136" borderId="8">
      <alignment horizontal="center"/>
    </xf>
    <xf numFmtId="189" fontId="77" fillId="136" borderId="8">
      <alignment horizontal="right"/>
      <protection hidden="1"/>
    </xf>
    <xf numFmtId="189" fontId="77" fillId="136" borderId="51">
      <alignment horizontal="center"/>
      <protection hidden="1"/>
    </xf>
    <xf numFmtId="0" fontId="40" fillId="0" borderId="0" applyNumberFormat="0" applyFill="0" applyBorder="0" applyAlignment="0" applyProtection="0"/>
    <xf numFmtId="0" fontId="40" fillId="0" borderId="0" applyNumberFormat="0" applyFill="0" applyBorder="0" applyAlignment="0" applyProtection="0"/>
    <xf numFmtId="0" fontId="288" fillId="136" borderId="52" applyNumberFormat="0"/>
    <xf numFmtId="0" fontId="184" fillId="92" borderId="65" applyNumberFormat="0" applyAlignment="0"/>
    <xf numFmtId="0" fontId="185" fillId="93" borderId="65" applyNumberFormat="0" applyFont="0" applyAlignment="0"/>
    <xf numFmtId="0" fontId="304" fillId="0" borderId="94">
      <protection locked="0"/>
    </xf>
    <xf numFmtId="0" fontId="266" fillId="0" borderId="0" applyNumberFormat="0" applyFill="0" applyBorder="0" applyAlignment="0" applyProtection="0"/>
    <xf numFmtId="0" fontId="304" fillId="0" borderId="94">
      <protection locked="0"/>
    </xf>
    <xf numFmtId="0" fontId="98" fillId="0" borderId="39" applyNumberFormat="0" applyFill="0" applyAlignment="0" applyProtection="0"/>
    <xf numFmtId="0" fontId="98" fillId="0" borderId="39" applyNumberFormat="0" applyFill="0" applyAlignment="0" applyProtection="0"/>
    <xf numFmtId="174" fontId="258" fillId="0" borderId="95"/>
    <xf numFmtId="0" fontId="276" fillId="55" borderId="0" applyNumberFormat="0" applyBorder="0" applyAlignment="0" applyProtection="0"/>
    <xf numFmtId="0" fontId="37" fillId="136" borderId="5" applyNumberFormat="0" applyAlignment="0" applyProtection="0"/>
    <xf numFmtId="168" fontId="21" fillId="0" borderId="0" applyFont="0" applyFill="0" applyBorder="0" applyAlignment="0" applyProtection="0"/>
    <xf numFmtId="0" fontId="25" fillId="80" borderId="0" applyNumberFormat="0" applyBorder="0" applyAlignment="0" applyProtection="0"/>
    <xf numFmtId="0" fontId="4" fillId="0" borderId="0"/>
    <xf numFmtId="0" fontId="25" fillId="82" borderId="0" applyNumberFormat="0" applyBorder="0" applyAlignment="0" applyProtection="0"/>
    <xf numFmtId="0" fontId="25" fillId="80" borderId="0" applyNumberFormat="0" applyBorder="0" applyAlignment="0" applyProtection="0"/>
    <xf numFmtId="0" fontId="4" fillId="0" borderId="0"/>
    <xf numFmtId="0" fontId="4" fillId="0" borderId="92" applyNumberFormat="0" applyAlignment="0" applyProtection="0"/>
    <xf numFmtId="0" fontId="4" fillId="0" borderId="91" applyNumberFormat="0" applyAlignment="0" applyProtection="0"/>
    <xf numFmtId="0" fontId="25" fillId="82" borderId="0" applyNumberFormat="0" applyBorder="0" applyAlignment="0" applyProtection="0"/>
    <xf numFmtId="0" fontId="25" fillId="80" borderId="0" applyNumberFormat="0" applyBorder="0" applyAlignment="0" applyProtection="0"/>
    <xf numFmtId="0" fontId="4" fillId="0" borderId="0"/>
    <xf numFmtId="0" fontId="21" fillId="133" borderId="0" applyNumberFormat="0" applyBorder="0" applyAlignment="0" applyProtection="0"/>
    <xf numFmtId="0" fontId="3" fillId="0" borderId="0"/>
    <xf numFmtId="0" fontId="24" fillId="40" borderId="0" applyNumberFormat="0" applyBorder="0" applyAlignment="0" applyProtection="0"/>
    <xf numFmtId="0" fontId="4" fillId="0" borderId="0" applyNumberFormat="0" applyAlignment="0" applyProtection="0"/>
    <xf numFmtId="0" fontId="24" fillId="12"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40" borderId="0" applyNumberFormat="0" applyBorder="0" applyAlignment="0" applyProtection="0"/>
    <xf numFmtId="0" fontId="4" fillId="0" borderId="0" applyNumberFormat="0" applyAlignment="0" applyProtection="0"/>
    <xf numFmtId="0" fontId="24" fillId="20" borderId="0" applyNumberFormat="0" applyBorder="0" applyAlignment="0" applyProtection="0"/>
    <xf numFmtId="0" fontId="4" fillId="0" borderId="0" applyNumberFormat="0" applyFill="0" applyBorder="0">
      <alignment horizontal="right" wrapText="1"/>
    </xf>
    <xf numFmtId="0" fontId="4" fillId="0" borderId="0" applyNumberFormat="0" applyFill="0" applyBorder="0" applyProtection="0">
      <alignment horizontal="right" wrapText="1"/>
    </xf>
    <xf numFmtId="273" fontId="4" fillId="0" borderId="0" applyFill="0" applyBorder="0" applyAlignment="0" applyProtection="0"/>
    <xf numFmtId="0" fontId="4" fillId="0" borderId="0" applyNumberFormat="0" applyFill="0" applyBorder="0" applyProtection="0">
      <alignment horizontal="right" wrapText="1"/>
    </xf>
    <xf numFmtId="0" fontId="4" fillId="155" borderId="0" applyNumberFormat="0" applyBorder="0">
      <alignment wrapText="1"/>
    </xf>
    <xf numFmtId="0" fontId="25" fillId="40" borderId="0" applyNumberFormat="0" applyBorder="0" applyAlignment="0" applyProtection="0"/>
    <xf numFmtId="0" fontId="25" fillId="12" borderId="0" applyNumberFormat="0" applyBorder="0" applyAlignment="0" applyProtection="0"/>
    <xf numFmtId="0" fontId="4" fillId="155" borderId="0" applyNumberFormat="0" applyBorder="0">
      <alignment horizontal="center" wrapText="1"/>
    </xf>
    <xf numFmtId="0" fontId="25" fillId="18" borderId="0" applyNumberFormat="0" applyBorder="0" applyAlignment="0" applyProtection="0"/>
    <xf numFmtId="0" fontId="25" fillId="19" borderId="0" applyNumberFormat="0" applyBorder="0" applyAlignment="0" applyProtection="0"/>
    <xf numFmtId="0" fontId="25" fillId="33" borderId="0" applyNumberFormat="0" applyBorder="0" applyAlignment="0" applyProtection="0"/>
    <xf numFmtId="0" fontId="25" fillId="20" borderId="0" applyNumberFormat="0" applyBorder="0" applyAlignment="0" applyProtection="0"/>
    <xf numFmtId="175" fontId="285" fillId="0" borderId="0"/>
    <xf numFmtId="0" fontId="4" fillId="91" borderId="65" applyNumberFormat="0" applyAlignment="0">
      <protection locked="0"/>
    </xf>
    <xf numFmtId="0" fontId="25" fillId="33" borderId="0" applyNumberFormat="0" applyBorder="0" applyAlignment="0" applyProtection="0"/>
    <xf numFmtId="0" fontId="299" fillId="158" borderId="0"/>
    <xf numFmtId="0" fontId="299" fillId="152" borderId="44">
      <protection locked="0"/>
    </xf>
    <xf numFmtId="0" fontId="300" fillId="158" borderId="0"/>
    <xf numFmtId="0" fontId="25" fillId="28" borderId="0" applyNumberFormat="0" applyBorder="0" applyAlignment="0" applyProtection="0"/>
    <xf numFmtId="0" fontId="299" fillId="158" borderId="0"/>
    <xf numFmtId="0" fontId="301" fillId="158" borderId="0"/>
    <xf numFmtId="0" fontId="301" fillId="158" borderId="44"/>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49" fillId="142" borderId="15"/>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68" fillId="0" borderId="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105" fillId="128" borderId="0" applyNumberFormat="0" applyProtection="0">
      <alignment horizontal="left" vertical="center"/>
    </xf>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4" fillId="118" borderId="26" applyNumberFormat="0" applyProtection="0">
      <alignment horizontal="left" vertical="center"/>
    </xf>
    <xf numFmtId="0" fontId="4" fillId="126" borderId="26" applyNumberFormat="0" applyProtection="0">
      <alignment horizontal="left" vertical="center"/>
    </xf>
    <xf numFmtId="0" fontId="4" fillId="126" borderId="26" applyNumberFormat="0" applyProtection="0">
      <alignment horizontal="left" vertical="center"/>
    </xf>
    <xf numFmtId="0" fontId="4" fillId="126" borderId="26" applyNumberFormat="0" applyProtection="0">
      <alignment horizontal="left" vertical="center"/>
    </xf>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4" fillId="118" borderId="26" applyNumberFormat="0" applyProtection="0">
      <alignment horizontal="left" vertical="center"/>
    </xf>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4" fillId="126" borderId="26" applyNumberFormat="0" applyProtection="0">
      <alignment horizontal="left" vertical="center"/>
    </xf>
    <xf numFmtId="0" fontId="4" fillId="126" borderId="26" applyNumberFormat="0" applyProtection="0">
      <alignment horizontal="left" vertical="center"/>
    </xf>
    <xf numFmtId="0" fontId="4" fillId="126" borderId="26" applyNumberFormat="0" applyProtection="0">
      <alignment horizontal="left" vertical="center"/>
    </xf>
    <xf numFmtId="0" fontId="5" fillId="156" borderId="41" applyNumberFormat="0" applyProtection="0">
      <alignment horizontal="left" vertical="center"/>
    </xf>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4" fontId="298" fillId="90" borderId="26" applyNumberFormat="0" applyProtection="0">
      <alignment horizontal="right" vertical="center"/>
    </xf>
    <xf numFmtId="4" fontId="5" fillId="90" borderId="26" applyNumberFormat="0" applyProtection="0">
      <alignment horizontal="right" vertical="center"/>
    </xf>
    <xf numFmtId="0" fontId="5" fillId="132" borderId="41" applyNumberFormat="0" applyProtection="0">
      <alignment horizontal="right" vertical="center"/>
    </xf>
    <xf numFmtId="0" fontId="97" fillId="59" borderId="0" applyNumberFormat="0" applyBorder="0" applyAlignment="0" applyProtection="0"/>
    <xf numFmtId="4" fontId="5" fillId="51" borderId="26" applyNumberFormat="0" applyProtection="0">
      <alignment horizontal="left" vertical="center"/>
    </xf>
    <xf numFmtId="4" fontId="5" fillId="51" borderId="26" applyNumberFormat="0" applyProtection="0">
      <alignment horizontal="left" vertical="center"/>
    </xf>
    <xf numFmtId="4" fontId="298" fillId="51" borderId="26" applyNumberFormat="0" applyProtection="0">
      <alignment vertical="center"/>
    </xf>
    <xf numFmtId="4" fontId="5" fillId="51" borderId="26" applyNumberFormat="0" applyProtection="0">
      <alignment vertical="center"/>
    </xf>
    <xf numFmtId="0" fontId="21" fillId="0" borderId="0"/>
    <xf numFmtId="0" fontId="258" fillId="145" borderId="0" applyBorder="0"/>
    <xf numFmtId="0" fontId="21" fillId="0" borderId="0"/>
    <xf numFmtId="0" fontId="21" fillId="0" borderId="0"/>
    <xf numFmtId="0" fontId="4" fillId="118" borderId="26" applyNumberFormat="0" applyProtection="0">
      <alignment horizontal="left" vertical="center"/>
    </xf>
    <xf numFmtId="0" fontId="4" fillId="126" borderId="26" applyNumberFormat="0" applyProtection="0">
      <alignment horizontal="left" vertical="center"/>
    </xf>
    <xf numFmtId="0" fontId="164" fillId="125" borderId="5" applyNumberFormat="0" applyAlignment="0" applyProtection="0"/>
    <xf numFmtId="0" fontId="4" fillId="118" borderId="26" applyNumberFormat="0" applyProtection="0">
      <alignment horizontal="left" vertical="center"/>
    </xf>
    <xf numFmtId="0" fontId="21" fillId="0" borderId="0"/>
    <xf numFmtId="0" fontId="46" fillId="54" borderId="10" applyNumberFormat="0" applyAlignment="0" applyProtection="0"/>
    <xf numFmtId="0" fontId="4" fillId="126" borderId="26" applyNumberFormat="0" applyProtection="0">
      <alignment horizontal="left" vertical="center"/>
    </xf>
    <xf numFmtId="0" fontId="4" fillId="3" borderId="26" applyNumberFormat="0" applyProtection="0">
      <alignment horizontal="left" vertical="center"/>
    </xf>
    <xf numFmtId="0" fontId="4" fillId="136" borderId="26" applyNumberFormat="0" applyProtection="0">
      <alignment horizontal="left" vertical="center"/>
    </xf>
    <xf numFmtId="0" fontId="4" fillId="3" borderId="26" applyNumberFormat="0" applyProtection="0">
      <alignment horizontal="left" vertical="center"/>
    </xf>
    <xf numFmtId="0" fontId="4" fillId="136" borderId="26" applyNumberFormat="0" applyProtection="0">
      <alignment horizontal="left" vertical="center"/>
    </xf>
    <xf numFmtId="0" fontId="4" fillId="87" borderId="26" applyNumberFormat="0" applyProtection="0">
      <alignment horizontal="left" vertical="center"/>
    </xf>
    <xf numFmtId="0" fontId="21" fillId="0" borderId="0"/>
    <xf numFmtId="0" fontId="4" fillId="134" borderId="26" applyNumberFormat="0" applyProtection="0">
      <alignment horizontal="left" vertical="center"/>
    </xf>
    <xf numFmtId="0" fontId="4" fillId="87" borderId="26" applyNumberFormat="0" applyProtection="0">
      <alignment horizontal="left" vertical="center"/>
    </xf>
    <xf numFmtId="0" fontId="4" fillId="134" borderId="26" applyNumberFormat="0" applyProtection="0">
      <alignment horizontal="left" vertical="center"/>
    </xf>
    <xf numFmtId="0" fontId="4" fillId="88" borderId="26" applyNumberFormat="0" applyProtection="0">
      <alignment horizontal="left" vertical="center"/>
    </xf>
    <xf numFmtId="0" fontId="4" fillId="149" borderId="26" applyNumberFormat="0" applyProtection="0">
      <alignment horizontal="left" vertical="center"/>
    </xf>
    <xf numFmtId="0" fontId="4" fillId="88" borderId="26" applyNumberFormat="0" applyProtection="0">
      <alignment horizontal="left" vertical="center"/>
    </xf>
    <xf numFmtId="0" fontId="4" fillId="149" borderId="26" applyNumberFormat="0" applyProtection="0">
      <alignment horizontal="left" vertical="center"/>
    </xf>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70" fontId="3"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0" fontId="4" fillId="0" borderId="0"/>
    <xf numFmtId="0" fontId="5" fillId="149" borderId="26" applyNumberFormat="0" applyProtection="0">
      <alignment horizontal="left" vertical="center"/>
    </xf>
    <xf numFmtId="0" fontId="5" fillId="156" borderId="0" applyNumberFormat="0" applyProtection="0">
      <alignment horizontal="left" vertical="center"/>
    </xf>
    <xf numFmtId="0" fontId="5" fillId="128" borderId="26" applyNumberFormat="0" applyProtection="0">
      <alignment horizontal="left" vertical="center"/>
    </xf>
    <xf numFmtId="0" fontId="5" fillId="132" borderId="0" applyNumberFormat="0" applyProtection="0">
      <alignment horizontal="left" vertical="center"/>
    </xf>
    <xf numFmtId="0" fontId="4" fillId="118" borderId="26" applyNumberFormat="0" applyProtection="0">
      <alignment horizontal="left" vertical="center"/>
    </xf>
    <xf numFmtId="0" fontId="4" fillId="126" borderId="26" applyNumberFormat="0" applyProtection="0">
      <alignment horizontal="left" vertical="center"/>
    </xf>
    <xf numFmtId="0" fontId="4" fillId="126" borderId="26" applyNumberFormat="0" applyProtection="0">
      <alignment horizontal="left" vertical="center"/>
    </xf>
    <xf numFmtId="0" fontId="4" fillId="126" borderId="26" applyNumberFormat="0" applyProtection="0">
      <alignment horizontal="left" vertical="center"/>
    </xf>
    <xf numFmtId="0" fontId="5" fillId="156" borderId="41" applyNumberFormat="0" applyProtection="0">
      <alignment horizontal="right" vertical="center"/>
    </xf>
    <xf numFmtId="4" fontId="102" fillId="65" borderId="0" applyNumberFormat="0" applyProtection="0">
      <alignment horizontal="left" vertical="center"/>
    </xf>
    <xf numFmtId="4" fontId="5" fillId="90" borderId="80" applyNumberFormat="0" applyProtection="0">
      <alignment horizontal="left" vertical="center"/>
    </xf>
    <xf numFmtId="4" fontId="152" fillId="123" borderId="26" applyNumberFormat="0" applyProtection="0">
      <alignment horizontal="left" vertical="center"/>
    </xf>
    <xf numFmtId="0" fontId="152" fillId="157" borderId="88" applyNumberFormat="0" applyProtection="0">
      <alignment horizontal="left" vertical="center"/>
    </xf>
    <xf numFmtId="4" fontId="5" fillId="71" borderId="26" applyNumberFormat="0" applyProtection="0">
      <alignment horizontal="right" vertical="center"/>
    </xf>
    <xf numFmtId="4" fontId="5" fillId="122" borderId="26" applyNumberFormat="0" applyProtection="0">
      <alignment horizontal="right" vertical="center"/>
    </xf>
    <xf numFmtId="4" fontId="5" fillId="94" borderId="26" applyNumberFormat="0" applyProtection="0">
      <alignment horizontal="right" vertical="center"/>
    </xf>
    <xf numFmtId="4" fontId="5" fillId="121" borderId="26" applyNumberFormat="0" applyProtection="0">
      <alignment horizontal="right" vertical="center"/>
    </xf>
    <xf numFmtId="4" fontId="5" fillId="117" borderId="26" applyNumberFormat="0" applyProtection="0">
      <alignment horizontal="right" vertical="center"/>
    </xf>
    <xf numFmtId="4" fontId="5" fillId="72" borderId="26" applyNumberFormat="0" applyProtection="0">
      <alignment horizontal="right" vertical="center"/>
    </xf>
    <xf numFmtId="4" fontId="5" fillId="120" borderId="26" applyNumberFormat="0" applyProtection="0">
      <alignment horizontal="right" vertical="center"/>
    </xf>
    <xf numFmtId="4" fontId="5" fillId="116" borderId="26" applyNumberFormat="0" applyProtection="0">
      <alignment horizontal="right" vertical="center"/>
    </xf>
    <xf numFmtId="4" fontId="5" fillId="119" borderId="26" applyNumberFormat="0" applyProtection="0">
      <alignment horizontal="right" vertical="center"/>
    </xf>
    <xf numFmtId="0" fontId="133" fillId="0" borderId="0" applyNumberFormat="0" applyFill="0" applyBorder="0" applyAlignment="0" applyProtection="0"/>
    <xf numFmtId="0" fontId="4" fillId="118" borderId="26" applyNumberFormat="0" applyProtection="0">
      <alignment horizontal="left" vertical="center"/>
    </xf>
    <xf numFmtId="0" fontId="4" fillId="126" borderId="26" applyNumberFormat="0" applyProtection="0">
      <alignment horizontal="left" vertical="center"/>
    </xf>
    <xf numFmtId="0" fontId="4" fillId="126" borderId="26" applyNumberFormat="0" applyProtection="0">
      <alignment horizontal="left" vertical="center"/>
    </xf>
    <xf numFmtId="0" fontId="152" fillId="156" borderId="0" applyNumberFormat="0" applyProtection="0">
      <alignment horizontal="left" vertical="center"/>
    </xf>
    <xf numFmtId="4" fontId="5" fillId="60" borderId="26" applyNumberFormat="0" applyProtection="0">
      <alignment horizontal="left" vertical="center"/>
    </xf>
    <xf numFmtId="4" fontId="5" fillId="60" borderId="26" applyNumberFormat="0" applyProtection="0">
      <alignment horizontal="left" vertical="center"/>
    </xf>
    <xf numFmtId="4" fontId="298" fillId="60" borderId="26" applyNumberFormat="0" applyProtection="0">
      <alignment vertical="center"/>
    </xf>
    <xf numFmtId="4" fontId="5" fillId="60" borderId="26" applyNumberFormat="0" applyProtection="0">
      <alignment vertical="center"/>
    </xf>
    <xf numFmtId="0" fontId="232" fillId="0" borderId="0" applyNumberFormat="0" applyFill="0" applyBorder="0" applyAlignment="0" applyProtection="0"/>
    <xf numFmtId="0" fontId="232" fillId="0" borderId="0" applyNumberFormat="0" applyFill="0" applyBorder="0" applyAlignment="0" applyProtection="0"/>
    <xf numFmtId="0" fontId="39" fillId="134" borderId="10" applyNumberFormat="0" applyAlignment="0" applyProtection="0"/>
    <xf numFmtId="0" fontId="99" fillId="148" borderId="14">
      <alignment horizontal="center" vertical="center"/>
    </xf>
    <xf numFmtId="0" fontId="64" fillId="56" borderId="0" applyNumberFormat="0" applyBorder="0" applyAlignment="0" applyProtection="0"/>
    <xf numFmtId="9" fontId="4" fillId="0" borderId="0" applyFill="0" applyBorder="0" applyAlignment="0" applyProtection="0"/>
    <xf numFmtId="0" fontId="81" fillId="125" borderId="26" applyNumberFormat="0" applyAlignment="0" applyProtection="0"/>
    <xf numFmtId="0" fontId="206" fillId="0" borderId="27" applyNumberFormat="0" applyFill="0" applyAlignment="0" applyProtection="0"/>
    <xf numFmtId="0" fontId="207" fillId="0" borderId="28" applyNumberFormat="0" applyFill="0" applyAlignment="0" applyProtection="0"/>
    <xf numFmtId="0" fontId="166" fillId="0" borderId="82" applyNumberFormat="0" applyFill="0" applyAlignment="0" applyProtection="0"/>
    <xf numFmtId="0" fontId="81" fillId="128" borderId="26" applyNumberFormat="0" applyAlignment="0" applyProtection="0"/>
    <xf numFmtId="0" fontId="167" fillId="0" borderId="83" applyNumberFormat="0" applyFill="0" applyAlignment="0" applyProtection="0"/>
    <xf numFmtId="0" fontId="167" fillId="0" borderId="0" applyNumberFormat="0" applyFill="0" applyBorder="0" applyAlignment="0" applyProtection="0"/>
    <xf numFmtId="233" fontId="4" fillId="0" borderId="0"/>
    <xf numFmtId="0" fontId="80" fillId="20" borderId="5" applyNumberFormat="0" applyAlignment="0" applyProtection="0"/>
    <xf numFmtId="0" fontId="80" fillId="20" borderId="5" applyNumberFormat="0" applyAlignment="0" applyProtection="0"/>
    <xf numFmtId="0" fontId="80" fillId="20" borderId="5" applyNumberFormat="0" applyAlignment="0" applyProtection="0"/>
    <xf numFmtId="233" fontId="4" fillId="0" borderId="0"/>
    <xf numFmtId="233" fontId="4" fillId="0" borderId="0"/>
    <xf numFmtId="233" fontId="4" fillId="0" borderId="0"/>
    <xf numFmtId="0" fontId="80" fillId="20" borderId="5" applyNumberFormat="0" applyAlignment="0" applyProtection="0"/>
    <xf numFmtId="0" fontId="80" fillId="20" borderId="5" applyNumberFormat="0" applyAlignment="0" applyProtection="0"/>
    <xf numFmtId="0" fontId="80" fillId="20" borderId="5" applyNumberFormat="0" applyAlignment="0" applyProtection="0"/>
    <xf numFmtId="0" fontId="80" fillId="20" borderId="5" applyNumberFormat="0" applyAlignment="0" applyProtection="0"/>
    <xf numFmtId="0" fontId="4" fillId="13" borderId="5" applyNumberFormat="0" applyFont="0" applyAlignment="0" applyProtection="0"/>
    <xf numFmtId="0" fontId="4" fillId="91" borderId="5" applyNumberFormat="0" applyAlignment="0" applyProtection="0"/>
    <xf numFmtId="0" fontId="95" fillId="136" borderId="0">
      <protection hidden="1"/>
    </xf>
    <xf numFmtId="0" fontId="4" fillId="0" borderId="0"/>
    <xf numFmtId="0" fontId="87" fillId="0" borderId="0"/>
    <xf numFmtId="0" fontId="295" fillId="136" borderId="0">
      <protection locked="0"/>
    </xf>
    <xf numFmtId="0" fontId="21" fillId="0" borderId="0"/>
    <xf numFmtId="0" fontId="283" fillId="0" borderId="0"/>
    <xf numFmtId="0" fontId="283" fillId="0" borderId="0"/>
    <xf numFmtId="0" fontId="87" fillId="0" borderId="0"/>
    <xf numFmtId="0" fontId="87" fillId="0" borderId="0"/>
    <xf numFmtId="0" fontId="21" fillId="0" borderId="0"/>
    <xf numFmtId="0" fontId="21" fillId="0" borderId="0"/>
    <xf numFmtId="0" fontId="21" fillId="0" borderId="0"/>
    <xf numFmtId="0" fontId="21" fillId="0" borderId="0"/>
    <xf numFmtId="0" fontId="92" fillId="155" borderId="0" applyNumberFormat="0" applyBorder="0" applyAlignment="0" applyProtection="0"/>
    <xf numFmtId="0" fontId="92" fillId="155" borderId="0" applyNumberFormat="0" applyBorder="0" applyAlignment="0" applyProtection="0"/>
    <xf numFmtId="0" fontId="203" fillId="0" borderId="20" applyNumberFormat="0" applyFill="0" applyAlignment="0" applyProtection="0"/>
    <xf numFmtId="0" fontId="169" fillId="0" borderId="23" applyNumberFormat="0" applyFill="0" applyAlignment="0" applyProtection="0"/>
    <xf numFmtId="0" fontId="78" fillId="136" borderId="32"/>
    <xf numFmtId="0" fontId="89" fillId="136" borderId="31"/>
    <xf numFmtId="0" fontId="88" fillId="136" borderId="33"/>
    <xf numFmtId="0" fontId="89" fillId="136" borderId="14"/>
    <xf numFmtId="0" fontId="88" fillId="136" borderId="36">
      <alignment horizontal="center"/>
    </xf>
    <xf numFmtId="0" fontId="87" fillId="136" borderId="36">
      <alignment horizontal="center"/>
    </xf>
    <xf numFmtId="0" fontId="86" fillId="136" borderId="35">
      <alignment horizontal="center" vertical="center"/>
    </xf>
    <xf numFmtId="0" fontId="86" fillId="152" borderId="5">
      <alignment horizontal="center" vertical="center"/>
      <protection locked="0"/>
    </xf>
    <xf numFmtId="0" fontId="85" fillId="136" borderId="34">
      <alignment horizontal="center"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219" fontId="4" fillId="0" borderId="0" applyBorder="0" applyProtection="0"/>
    <xf numFmtId="219" fontId="4" fillId="0" borderId="0" applyBorder="0" applyProtection="0"/>
    <xf numFmtId="219" fontId="4" fillId="0" borderId="0" applyBorder="0" applyProtection="0"/>
    <xf numFmtId="232" fontId="4" fillId="0" borderId="0" applyBorder="0" applyProtection="0"/>
    <xf numFmtId="232" fontId="4" fillId="0" borderId="0" applyBorder="0" applyProtection="0"/>
    <xf numFmtId="0" fontId="78" fillId="136" borderId="33">
      <protection hidden="1"/>
    </xf>
    <xf numFmtId="0" fontId="78" fillId="136" borderId="31"/>
    <xf numFmtId="0" fontId="78" fillId="136" borderId="32"/>
    <xf numFmtId="0" fontId="78" fillId="136" borderId="14"/>
    <xf numFmtId="0" fontId="78" fillId="136" borderId="31"/>
    <xf numFmtId="0" fontId="29" fillId="129" borderId="0" applyNumberFormat="0" applyBorder="0" applyAlignment="0" applyProtection="0"/>
    <xf numFmtId="0" fontId="91" fillId="57" borderId="0" applyNumberFormat="0" applyBorder="0" applyAlignment="0" applyProtection="0"/>
    <xf numFmtId="0" fontId="4" fillId="0" borderId="0"/>
    <xf numFmtId="0" fontId="4" fillId="91" borderId="17" applyNumberFormat="0" applyAlignment="0" applyProtection="0"/>
    <xf numFmtId="0" fontId="4" fillId="91" borderId="17" applyNumberFormat="0" applyAlignment="0" applyProtection="0"/>
    <xf numFmtId="0" fontId="4" fillId="0" borderId="0"/>
    <xf numFmtId="0" fontId="81" fillId="136" borderId="26" applyNumberFormat="0" applyAlignment="0" applyProtection="0"/>
    <xf numFmtId="0" fontId="23" fillId="154" borderId="0" applyNumberFormat="0" applyBorder="0" applyAlignment="0" applyProtection="0"/>
    <xf numFmtId="0" fontId="23" fillId="140" borderId="0" applyNumberFormat="0" applyBorder="0" applyAlignment="0" applyProtection="0"/>
    <xf numFmtId="0" fontId="21" fillId="0" borderId="0"/>
    <xf numFmtId="0" fontId="3" fillId="0" borderId="0"/>
    <xf numFmtId="0" fontId="23" fillId="142" borderId="0" applyNumberFormat="0" applyBorder="0" applyAlignment="0" applyProtection="0"/>
    <xf numFmtId="0" fontId="23" fillId="135" borderId="0" applyNumberFormat="0" applyBorder="0" applyAlignment="0" applyProtection="0"/>
    <xf numFmtId="0" fontId="21" fillId="0" borderId="0"/>
    <xf numFmtId="0" fontId="124" fillId="0" borderId="0"/>
    <xf numFmtId="0" fontId="23" fillId="144" borderId="0" applyNumberFormat="0" applyBorder="0" applyAlignment="0" applyProtection="0"/>
    <xf numFmtId="0" fontId="23" fillId="153" borderId="0" applyNumberFormat="0" applyBorder="0" applyAlignment="0" applyProtection="0"/>
    <xf numFmtId="0" fontId="21" fillId="0" borderId="0"/>
    <xf numFmtId="0" fontId="3" fillId="0" borderId="0"/>
    <xf numFmtId="0" fontId="21" fillId="0" borderId="0"/>
    <xf numFmtId="0" fontId="21" fillId="0" borderId="0"/>
    <xf numFmtId="199" fontId="75" fillId="152" borderId="5">
      <protection locked="0"/>
    </xf>
    <xf numFmtId="0" fontId="21" fillId="0" borderId="0"/>
    <xf numFmtId="0" fontId="4" fillId="133" borderId="25" applyNumberFormat="0">
      <protection locked="0"/>
    </xf>
    <xf numFmtId="1" fontId="79" fillId="152" borderId="5">
      <alignment horizontal="right"/>
      <protection locked="0"/>
    </xf>
    <xf numFmtId="1" fontId="78" fillId="152" borderId="5">
      <alignment horizontal="left"/>
      <protection locked="0"/>
    </xf>
    <xf numFmtId="1" fontId="78" fillId="152" borderId="5">
      <alignment horizontal="right"/>
      <protection locked="0"/>
    </xf>
    <xf numFmtId="188" fontId="75" fillId="152" borderId="5">
      <alignment horizontal="right"/>
      <protection locked="0"/>
    </xf>
    <xf numFmtId="0" fontId="21" fillId="0" borderId="0"/>
    <xf numFmtId="199" fontId="75" fillId="130" borderId="5">
      <alignment horizontal="right"/>
      <protection locked="0"/>
    </xf>
    <xf numFmtId="0" fontId="4" fillId="0" borderId="0"/>
    <xf numFmtId="202" fontId="36" fillId="147" borderId="9" applyProtection="0">
      <alignment horizontal="right"/>
    </xf>
    <xf numFmtId="200" fontId="75" fillId="152" borderId="5">
      <alignment horizontal="right"/>
      <protection locked="0"/>
    </xf>
    <xf numFmtId="0" fontId="4" fillId="0" borderId="0"/>
    <xf numFmtId="10" fontId="77" fillId="133" borderId="25">
      <alignment horizontal="right"/>
      <protection locked="0"/>
    </xf>
    <xf numFmtId="199" fontId="75" fillId="133" borderId="25">
      <alignment horizontal="right"/>
      <protection locked="0"/>
    </xf>
    <xf numFmtId="201" fontId="76" fillId="152" borderId="5">
      <alignment horizontal="right"/>
      <protection locked="0"/>
    </xf>
    <xf numFmtId="49" fontId="75" fillId="152" borderId="5">
      <alignment horizontal="right"/>
      <protection locked="0"/>
    </xf>
    <xf numFmtId="200" fontId="75" fillId="133" borderId="25">
      <alignment horizontal="right"/>
      <protection locked="0"/>
    </xf>
    <xf numFmtId="200" fontId="75" fillId="152" borderId="5">
      <alignment horizontal="right"/>
      <protection locked="0"/>
    </xf>
    <xf numFmtId="199" fontId="75" fillId="152" borderId="5">
      <alignment horizontal="right"/>
      <protection locked="0"/>
    </xf>
    <xf numFmtId="0" fontId="31" fillId="19" borderId="5" applyNumberFormat="0" applyAlignment="0" applyProtection="0"/>
    <xf numFmtId="0" fontId="31" fillId="133" borderId="5" applyNumberFormat="0" applyAlignment="0" applyProtection="0"/>
    <xf numFmtId="0" fontId="4" fillId="13" borderId="5" applyNumberFormat="0" applyFont="0" applyAlignment="0" applyProtection="0"/>
    <xf numFmtId="0" fontId="294" fillId="0" borderId="0" applyNumberFormat="0" applyFill="0" applyBorder="0" applyAlignment="0" applyProtection="0"/>
    <xf numFmtId="0" fontId="293" fillId="0" borderId="0">
      <protection locked="0"/>
    </xf>
    <xf numFmtId="0" fontId="132" fillId="125" borderId="26" applyNumberFormat="0" applyAlignment="0" applyProtection="0"/>
    <xf numFmtId="0" fontId="293" fillId="0" borderId="0">
      <protection locked="0"/>
    </xf>
    <xf numFmtId="9" fontId="21" fillId="0" borderId="0" applyFont="0" applyFill="0" applyBorder="0" applyAlignment="0" applyProtection="0"/>
    <xf numFmtId="9" fontId="21" fillId="0" borderId="0" applyFont="0" applyFill="0" applyBorder="0" applyAlignment="0" applyProtection="0"/>
    <xf numFmtId="0" fontId="43" fillId="0" borderId="0" applyNumberFormat="0" applyFill="0" applyBorder="0" applyAlignment="0" applyProtection="0"/>
    <xf numFmtId="0" fontId="43" fillId="0" borderId="83" applyNumberFormat="0" applyFill="0" applyAlignment="0" applyProtection="0"/>
    <xf numFmtId="0" fontId="43" fillId="0" borderId="83" applyNumberFormat="0" applyFill="0" applyAlignment="0" applyProtection="0"/>
    <xf numFmtId="0" fontId="42" fillId="0" borderId="82" applyNumberFormat="0" applyFill="0" applyAlignment="0" applyProtection="0"/>
    <xf numFmtId="0" fontId="42" fillId="0" borderId="82" applyNumberFormat="0" applyFill="0" applyAlignment="0" applyProtection="0"/>
    <xf numFmtId="225" fontId="291" fillId="0" borderId="0">
      <protection locked="0"/>
    </xf>
    <xf numFmtId="225" fontId="291" fillId="0" borderId="0">
      <protection locked="0"/>
    </xf>
    <xf numFmtId="4" fontId="35" fillId="60" borderId="26" applyNumberFormat="0" applyProtection="0">
      <alignment vertical="center"/>
    </xf>
    <xf numFmtId="0" fontId="41" fillId="0" borderId="11" applyNumberFormat="0" applyFill="0" applyAlignment="0" applyProtection="0"/>
    <xf numFmtId="0" fontId="41" fillId="0" borderId="11" applyNumberFormat="0" applyFill="0" applyAlignment="0" applyProtection="0"/>
    <xf numFmtId="4" fontId="104" fillId="60" borderId="26" applyNumberFormat="0" applyProtection="0">
      <alignment vertical="center"/>
    </xf>
    <xf numFmtId="225" fontId="291" fillId="0" borderId="0">
      <protection locked="0"/>
    </xf>
    <xf numFmtId="4" fontId="35" fillId="60" borderId="26" applyNumberFormat="0" applyProtection="0">
      <alignment horizontal="left" vertical="center" indent="1"/>
    </xf>
    <xf numFmtId="4" fontId="35" fillId="60" borderId="26" applyNumberFormat="0" applyProtection="0">
      <alignment horizontal="left" vertical="center" indent="1"/>
    </xf>
    <xf numFmtId="0" fontId="65" fillId="56" borderId="0" applyNumberFormat="0" applyBorder="0" applyAlignment="0" applyProtection="0"/>
    <xf numFmtId="0" fontId="65" fillId="151" borderId="0" applyNumberFormat="0" applyBorder="0" applyAlignment="0" applyProtection="0"/>
    <xf numFmtId="0" fontId="290" fillId="0" borderId="0" applyNumberFormat="0" applyFill="0" applyBorder="0" applyAlignment="0" applyProtection="0"/>
    <xf numFmtId="0" fontId="4" fillId="118" borderId="26" applyNumberFormat="0" applyProtection="0">
      <alignment horizontal="left" vertical="center" indent="1"/>
    </xf>
    <xf numFmtId="4" fontId="35" fillId="119" borderId="26" applyNumberFormat="0" applyProtection="0">
      <alignment horizontal="right" vertical="center"/>
    </xf>
    <xf numFmtId="4" fontId="35" fillId="116" borderId="26" applyNumberFormat="0" applyProtection="0">
      <alignment horizontal="right" vertical="center"/>
    </xf>
    <xf numFmtId="4" fontId="35" fillId="120" borderId="26" applyNumberFormat="0" applyProtection="0">
      <alignment horizontal="right" vertical="center"/>
    </xf>
    <xf numFmtId="0" fontId="289" fillId="128" borderId="0" applyNumberFormat="0" applyBorder="0" applyAlignment="0">
      <protection locked="0"/>
    </xf>
    <xf numFmtId="170" fontId="4" fillId="0" borderId="0" applyFont="0" applyFill="0" applyBorder="0" applyAlignment="0" applyProtection="0"/>
    <xf numFmtId="4" fontId="35" fillId="72" borderId="26" applyNumberFormat="0" applyProtection="0">
      <alignment horizontal="right" vertical="center"/>
    </xf>
    <xf numFmtId="170" fontId="4" fillId="0" borderId="0" applyFont="0" applyFill="0" applyBorder="0" applyAlignment="0" applyProtection="0"/>
    <xf numFmtId="173" fontId="4" fillId="0" borderId="0" applyFill="0" applyBorder="0" applyAlignment="0" applyProtection="0"/>
    <xf numFmtId="4" fontId="35" fillId="117" borderId="26" applyNumberFormat="0" applyProtection="0">
      <alignment horizontal="right" vertical="center"/>
    </xf>
    <xf numFmtId="270" fontId="4" fillId="0" borderId="0" applyFill="0" applyBorder="0" applyAlignment="0" applyProtection="0"/>
    <xf numFmtId="270" fontId="4" fillId="0" borderId="0" applyFill="0" applyBorder="0" applyAlignment="0" applyProtection="0"/>
    <xf numFmtId="4" fontId="35" fillId="121" borderId="26" applyNumberFormat="0" applyProtection="0">
      <alignment horizontal="right" vertical="center"/>
    </xf>
    <xf numFmtId="168" fontId="4" fillId="0" borderId="0" applyFont="0" applyFill="0" applyBorder="0" applyAlignment="0" applyProtection="0"/>
    <xf numFmtId="4" fontId="35" fillId="94" borderId="26" applyNumberFormat="0" applyProtection="0">
      <alignment horizontal="right" vertical="center"/>
    </xf>
    <xf numFmtId="0" fontId="59" fillId="0" borderId="0" applyNumberFormat="0" applyFill="0" applyBorder="0" applyAlignment="0" applyProtection="0"/>
    <xf numFmtId="4" fontId="35" fillId="122" borderId="26" applyNumberFormat="0" applyProtection="0">
      <alignment horizontal="right" vertical="center"/>
    </xf>
    <xf numFmtId="0" fontId="58" fillId="150" borderId="18">
      <alignment horizontal="center" vertical="center"/>
    </xf>
    <xf numFmtId="0" fontId="57" fillId="147" borderId="14">
      <alignment horizontal="center" vertical="center"/>
    </xf>
    <xf numFmtId="4" fontId="35" fillId="71" borderId="26" applyNumberFormat="0" applyProtection="0">
      <alignment horizontal="right" vertical="center"/>
    </xf>
    <xf numFmtId="0" fontId="56" fillId="147" borderId="14">
      <alignment horizontal="center" vertical="center"/>
    </xf>
    <xf numFmtId="0" fontId="56" fillId="147" borderId="14">
      <alignment horizontal="center" vertical="center"/>
    </xf>
    <xf numFmtId="4" fontId="100" fillId="123" borderId="26" applyNumberFormat="0" applyProtection="0">
      <alignment horizontal="left" vertical="center" indent="1"/>
    </xf>
    <xf numFmtId="0" fontId="55" fillId="148" borderId="14">
      <alignment horizontal="center"/>
    </xf>
    <xf numFmtId="0" fontId="54" fillId="136" borderId="14">
      <alignment horizontal="center" vertical="center"/>
    </xf>
    <xf numFmtId="4" fontId="35" fillId="90" borderId="80" applyNumberFormat="0" applyProtection="0">
      <alignment horizontal="left" vertical="center" indent="1"/>
    </xf>
    <xf numFmtId="0" fontId="54" fillId="136" borderId="14">
      <alignment horizontal="center" vertical="center"/>
    </xf>
    <xf numFmtId="0" fontId="54" fillId="136" borderId="14">
      <alignment horizontal="center" vertical="center"/>
    </xf>
    <xf numFmtId="0" fontId="54" fillId="136" borderId="14">
      <alignment horizontal="center" vertical="center"/>
    </xf>
    <xf numFmtId="0" fontId="54" fillId="136" borderId="14">
      <alignment horizontal="center" vertical="center"/>
    </xf>
    <xf numFmtId="0" fontId="4" fillId="0" borderId="0" applyFill="0" applyBorder="0" applyAlignment="0" applyProtection="0"/>
    <xf numFmtId="0" fontId="4" fillId="118" borderId="26" applyNumberFormat="0" applyProtection="0">
      <alignment horizontal="left" vertical="center" indent="1"/>
    </xf>
    <xf numFmtId="37" fontId="49" fillId="0" borderId="86">
      <alignment horizontal="right" vertical="top" wrapText="1"/>
      <protection locked="0"/>
    </xf>
    <xf numFmtId="4" fontId="5" fillId="42" borderId="0" applyNumberFormat="0" applyProtection="0">
      <alignment horizontal="left" vertical="center" indent="1"/>
    </xf>
    <xf numFmtId="4" fontId="5" fillId="90" borderId="26" applyNumberFormat="0" applyProtection="0">
      <alignment horizontal="left" vertical="center" indent="1"/>
    </xf>
    <xf numFmtId="4" fontId="35" fillId="90" borderId="26" applyNumberFormat="0" applyProtection="0">
      <alignment horizontal="left" vertical="center" indent="1"/>
    </xf>
    <xf numFmtId="0" fontId="65" fillId="130" borderId="0" applyNumberFormat="0" applyBorder="0" applyAlignment="0" applyProtection="0"/>
    <xf numFmtId="4" fontId="5" fillId="11" borderId="0" applyNumberFormat="0" applyProtection="0">
      <alignment horizontal="left" vertical="center" indent="1"/>
    </xf>
    <xf numFmtId="4" fontId="5" fillId="61" borderId="0" applyNumberFormat="0" applyProtection="0">
      <alignment horizontal="left" vertical="center" indent="1"/>
    </xf>
    <xf numFmtId="4" fontId="5" fillId="88" borderId="26" applyNumberFormat="0" applyProtection="0">
      <alignment horizontal="left" vertical="center" indent="1"/>
    </xf>
    <xf numFmtId="4" fontId="5" fillId="88" borderId="26" applyNumberFormat="0" applyProtection="0">
      <alignment horizontal="left" vertical="center" indent="1"/>
    </xf>
    <xf numFmtId="271" fontId="6" fillId="0" borderId="0">
      <alignment horizontal="right" vertical="center"/>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93" fontId="4" fillId="0" borderId="0" applyFill="0" applyBorder="0" applyAlignment="0" applyProtection="0"/>
    <xf numFmtId="0" fontId="4" fillId="88" borderId="26" applyNumberFormat="0" applyProtection="0">
      <alignment horizontal="left" vertical="center" indent="1"/>
    </xf>
    <xf numFmtId="0" fontId="4" fillId="88" borderId="26" applyNumberFormat="0" applyProtection="0">
      <alignment horizontal="left" vertical="center" indent="1"/>
    </xf>
    <xf numFmtId="0" fontId="45" fillId="136" borderId="14">
      <alignment horizontal="center" vertical="center"/>
    </xf>
    <xf numFmtId="0" fontId="4" fillId="87" borderId="26" applyNumberFormat="0" applyProtection="0">
      <alignment horizontal="left" vertical="center" indent="1"/>
    </xf>
    <xf numFmtId="0" fontId="4" fillId="87" borderId="26" applyNumberFormat="0" applyProtection="0">
      <alignment horizontal="left" vertical="center" indent="1"/>
    </xf>
    <xf numFmtId="0" fontId="4" fillId="3" borderId="26" applyNumberFormat="0" applyProtection="0">
      <alignment horizontal="left" vertical="center" indent="1"/>
    </xf>
    <xf numFmtId="0" fontId="4" fillId="3" borderId="26" applyNumberFormat="0" applyProtection="0">
      <alignment horizontal="left" vertical="center" indent="1"/>
    </xf>
    <xf numFmtId="0" fontId="4" fillId="118" borderId="26" applyNumberFormat="0" applyProtection="0">
      <alignment horizontal="left" vertical="center" indent="1"/>
    </xf>
    <xf numFmtId="0" fontId="39" fillId="54" borderId="10" applyNumberFormat="0" applyAlignment="0" applyProtection="0"/>
    <xf numFmtId="0" fontId="39" fillId="149" borderId="10" applyNumberFormat="0" applyAlignment="0" applyProtection="0"/>
    <xf numFmtId="0" fontId="4" fillId="118" borderId="26" applyNumberFormat="0" applyProtection="0">
      <alignment horizontal="left" vertical="center" indent="1"/>
    </xf>
    <xf numFmtId="0" fontId="123" fillId="125" borderId="5" applyNumberFormat="0" applyAlignment="0" applyProtection="0"/>
    <xf numFmtId="0" fontId="123" fillId="128" borderId="5" applyNumberFormat="0" applyAlignment="0" applyProtection="0"/>
    <xf numFmtId="189" fontId="36" fillId="147" borderId="9">
      <alignment horizontal="right"/>
    </xf>
    <xf numFmtId="188" fontId="36" fillId="147" borderId="9">
      <alignment horizontal="right"/>
      <protection hidden="1"/>
    </xf>
    <xf numFmtId="187" fontId="36" fillId="148" borderId="9">
      <protection hidden="1"/>
    </xf>
    <xf numFmtId="186" fontId="36" fillId="147" borderId="9">
      <protection hidden="1"/>
    </xf>
    <xf numFmtId="174" fontId="4" fillId="0" borderId="0" applyFill="0" applyBorder="0" applyAlignment="0" applyProtection="0"/>
    <xf numFmtId="4" fontId="35" fillId="51" borderId="26" applyNumberFormat="0" applyProtection="0">
      <alignment vertical="center"/>
    </xf>
    <xf numFmtId="1" fontId="288" fillId="136" borderId="8"/>
    <xf numFmtId="4" fontId="104" fillId="51" borderId="26" applyNumberFormat="0" applyProtection="0">
      <alignment vertical="center"/>
    </xf>
    <xf numFmtId="0" fontId="4" fillId="91" borderId="17" applyNumberFormat="0" applyAlignment="0" applyProtection="0"/>
    <xf numFmtId="4" fontId="35" fillId="51" borderId="26" applyNumberFormat="0" applyProtection="0">
      <alignment horizontal="left" vertical="center" indent="1"/>
    </xf>
    <xf numFmtId="0" fontId="4" fillId="91" borderId="17" applyNumberFormat="0" applyAlignment="0" applyProtection="0"/>
    <xf numFmtId="0" fontId="4" fillId="91" borderId="17" applyNumberFormat="0" applyAlignment="0" applyProtection="0"/>
    <xf numFmtId="4" fontId="35" fillId="51" borderId="26" applyNumberFormat="0" applyProtection="0">
      <alignment horizontal="left" vertical="center" indent="1"/>
    </xf>
    <xf numFmtId="0" fontId="287" fillId="146" borderId="0" applyNumberFormat="0" applyBorder="0" applyAlignment="0">
      <protection hidden="1"/>
    </xf>
    <xf numFmtId="0" fontId="29" fillId="59" borderId="0" applyNumberFormat="0" applyBorder="0" applyAlignment="0" applyProtection="0"/>
    <xf numFmtId="0" fontId="29" fillId="131" borderId="0" applyNumberFormat="0" applyBorder="0" applyAlignment="0" applyProtection="0"/>
    <xf numFmtId="1" fontId="286" fillId="0" borderId="0"/>
    <xf numFmtId="4" fontId="35" fillId="90" borderId="26" applyNumberFormat="0" applyProtection="0">
      <alignment horizontal="right" vertical="center"/>
    </xf>
    <xf numFmtId="1" fontId="286" fillId="0" borderId="0"/>
    <xf numFmtId="0" fontId="4" fillId="136" borderId="0" applyNumberFormat="0" applyBorder="0" applyAlignment="0" applyProtection="0"/>
    <xf numFmtId="0" fontId="4" fillId="118" borderId="26" applyNumberFormat="0" applyProtection="0">
      <alignment horizontal="left" vertical="center" indent="1"/>
    </xf>
    <xf numFmtId="0" fontId="4" fillId="118" borderId="26" applyNumberFormat="0" applyProtection="0">
      <alignment horizontal="left" vertical="center" indent="1"/>
    </xf>
    <xf numFmtId="0" fontId="4" fillId="118" borderId="26" applyNumberFormat="0" applyProtection="0">
      <alignment horizontal="left" vertical="center" indent="1"/>
    </xf>
    <xf numFmtId="0" fontId="4" fillId="118" borderId="26" applyNumberFormat="0" applyProtection="0">
      <alignment horizontal="left" vertical="center" indent="1"/>
    </xf>
    <xf numFmtId="0" fontId="23" fillId="55" borderId="0" applyNumberFormat="0" applyBorder="0" applyAlignment="0" applyProtection="0"/>
    <xf numFmtId="0" fontId="23" fillId="139" borderId="0" applyNumberFormat="0" applyBorder="0" applyAlignment="0" applyProtection="0"/>
    <xf numFmtId="0" fontId="268" fillId="0" borderId="0"/>
    <xf numFmtId="0" fontId="274" fillId="0" borderId="0"/>
    <xf numFmtId="0" fontId="275" fillId="0" borderId="0" applyNumberFormat="0" applyProtection="0"/>
    <xf numFmtId="0" fontId="268" fillId="0" borderId="0"/>
    <xf numFmtId="0" fontId="275" fillId="0" borderId="0" applyNumberFormat="0" applyProtection="0"/>
    <xf numFmtId="0" fontId="23" fillId="140" borderId="0" applyNumberFormat="0" applyBorder="0" applyAlignment="0" applyProtection="0"/>
    <xf numFmtId="4" fontId="106" fillId="90" borderId="26" applyNumberFormat="0" applyProtection="0">
      <alignment horizontal="right" vertical="center"/>
    </xf>
    <xf numFmtId="0" fontId="23" fillId="17" borderId="0" applyNumberFormat="0" applyBorder="0" applyAlignment="0" applyProtection="0"/>
    <xf numFmtId="0" fontId="23" fillId="145" borderId="0" applyNumberFormat="0" applyBorder="0" applyAlignment="0" applyProtection="0"/>
    <xf numFmtId="0" fontId="23" fillId="135" borderId="0" applyNumberFormat="0" applyBorder="0" applyAlignment="0" applyProtection="0"/>
    <xf numFmtId="0" fontId="23" fillId="144" borderId="0" applyNumberFormat="0" applyBorder="0" applyAlignment="0" applyProtection="0"/>
    <xf numFmtId="0" fontId="23" fillId="33" borderId="0" applyNumberFormat="0" applyBorder="0" applyAlignment="0" applyProtection="0"/>
    <xf numFmtId="0" fontId="23" fillId="140" borderId="0" applyNumberFormat="0" applyBorder="0" applyAlignment="0" applyProtection="0"/>
    <xf numFmtId="0" fontId="23" fillId="143" borderId="0" applyNumberFormat="0" applyBorder="0" applyAlignment="0" applyProtection="0"/>
    <xf numFmtId="0" fontId="23" fillId="140" borderId="0" applyNumberFormat="0" applyBorder="0" applyAlignment="0" applyProtection="0"/>
    <xf numFmtId="0" fontId="23" fillId="142" borderId="0" applyNumberFormat="0" applyBorder="0" applyAlignment="0" applyProtection="0"/>
    <xf numFmtId="0" fontId="23" fillId="137" borderId="0" applyNumberFormat="0" applyBorder="0" applyAlignment="0" applyProtection="0"/>
    <xf numFmtId="0" fontId="23" fillId="127" borderId="0" applyNumberFormat="0" applyBorder="0" applyAlignment="0" applyProtection="0"/>
    <xf numFmtId="0" fontId="23" fillId="141" borderId="0" applyNumberFormat="0" applyBorder="0" applyAlignment="0" applyProtection="0"/>
    <xf numFmtId="0" fontId="23" fillId="19" borderId="0" applyNumberFormat="0" applyBorder="0" applyAlignment="0" applyProtection="0"/>
    <xf numFmtId="0" fontId="23" fillId="133" borderId="0" applyNumberFormat="0" applyBorder="0" applyAlignment="0" applyProtection="0"/>
    <xf numFmtId="0" fontId="277" fillId="62" borderId="0" applyNumberFormat="0" applyBorder="0" applyAlignment="0" applyProtection="0"/>
    <xf numFmtId="0" fontId="23" fillId="33" borderId="0" applyNumberFormat="0" applyBorder="0" applyAlignment="0" applyProtection="0"/>
    <xf numFmtId="0" fontId="23" fillId="140" borderId="0" applyNumberFormat="0" applyBorder="0" applyAlignment="0" applyProtection="0"/>
    <xf numFmtId="0" fontId="277" fillId="33" borderId="0" applyNumberFormat="0" applyBorder="0" applyAlignment="0" applyProtection="0"/>
    <xf numFmtId="0" fontId="23" fillId="19" borderId="0" applyNumberFormat="0" applyBorder="0" applyAlignment="0" applyProtection="0"/>
    <xf numFmtId="0" fontId="23" fillId="136" borderId="0" applyNumberFormat="0" applyBorder="0" applyAlignment="0" applyProtection="0"/>
    <xf numFmtId="0" fontId="277" fillId="32" borderId="0" applyNumberFormat="0" applyBorder="0" applyAlignment="0" applyProtection="0"/>
    <xf numFmtId="0" fontId="23" fillId="18" borderId="0" applyNumberFormat="0" applyBorder="0" applyAlignment="0" applyProtection="0"/>
    <xf numFmtId="0" fontId="23" fillId="135" borderId="0" applyNumberFormat="0" applyBorder="0" applyAlignment="0" applyProtection="0"/>
    <xf numFmtId="0" fontId="277" fillId="63" borderId="0" applyNumberFormat="0" applyBorder="0" applyAlignment="0" applyProtection="0"/>
    <xf numFmtId="0" fontId="23" fillId="12" borderId="0" applyNumberFormat="0" applyBorder="0" applyAlignment="0" applyProtection="0"/>
    <xf numFmtId="0" fontId="23" fillId="127" borderId="0" applyNumberFormat="0" applyBorder="0" applyAlignment="0" applyProtection="0"/>
    <xf numFmtId="0" fontId="277" fillId="12" borderId="0" applyNumberFormat="0" applyBorder="0" applyAlignment="0" applyProtection="0"/>
    <xf numFmtId="0" fontId="23" fillId="40" borderId="0" applyNumberFormat="0" applyBorder="0" applyAlignment="0" applyProtection="0"/>
    <xf numFmtId="0" fontId="23" fillId="134" borderId="0" applyNumberFormat="0" applyBorder="0" applyAlignment="0" applyProtection="0"/>
    <xf numFmtId="0" fontId="277" fillId="79" borderId="0" applyNumberFormat="0" applyBorder="0" applyAlignment="0" applyProtection="0"/>
    <xf numFmtId="0" fontId="21" fillId="138" borderId="0" applyNumberFormat="0" applyBorder="0" applyAlignment="0" applyProtection="0"/>
    <xf numFmtId="0" fontId="21" fillId="139" borderId="0" applyNumberFormat="0" applyBorder="0" applyAlignment="0" applyProtection="0"/>
    <xf numFmtId="0" fontId="21" fillId="138" borderId="0" applyNumberFormat="0" applyBorder="0" applyAlignment="0" applyProtection="0"/>
    <xf numFmtId="0" fontId="21" fillId="131" borderId="0" applyNumberFormat="0" applyBorder="0" applyAlignment="0" applyProtection="0"/>
    <xf numFmtId="0" fontId="21" fillId="137" borderId="0" applyNumberFormat="0" applyBorder="0" applyAlignment="0" applyProtection="0"/>
    <xf numFmtId="0" fontId="21" fillId="127" borderId="0" applyNumberFormat="0" applyBorder="0" applyAlignment="0" applyProtection="0"/>
    <xf numFmtId="0" fontId="21" fillId="19" borderId="0" applyNumberFormat="0" applyBorder="0" applyAlignment="0" applyProtection="0"/>
    <xf numFmtId="0" fontId="21" fillId="40" borderId="0" applyNumberFormat="0" applyBorder="0" applyAlignment="0" applyProtection="0"/>
    <xf numFmtId="0" fontId="21" fillId="134" borderId="0" applyNumberFormat="0" applyBorder="0" applyAlignment="0" applyProtection="0"/>
    <xf numFmtId="9" fontId="124" fillId="0" borderId="0" applyFont="0" applyFill="0" applyBorder="0" applyAlignment="0" applyProtection="0"/>
    <xf numFmtId="0" fontId="276" fillId="15" borderId="0" applyNumberFormat="0" applyBorder="0" applyAlignment="0" applyProtection="0"/>
    <xf numFmtId="0" fontId="21" fillId="19" borderId="0" applyNumberFormat="0" applyBorder="0" applyAlignment="0" applyProtection="0"/>
    <xf numFmtId="0" fontId="21" fillId="18" borderId="0" applyNumberFormat="0" applyBorder="0" applyAlignment="0" applyProtection="0"/>
    <xf numFmtId="0" fontId="21" fillId="135" borderId="0" applyNumberFormat="0" applyBorder="0" applyAlignment="0" applyProtection="0"/>
    <xf numFmtId="0" fontId="276" fillId="63" borderId="0" applyNumberFormat="0" applyBorder="0" applyAlignment="0" applyProtection="0"/>
    <xf numFmtId="0" fontId="21" fillId="12" borderId="0" applyNumberFormat="0" applyBorder="0" applyAlignment="0" applyProtection="0"/>
    <xf numFmtId="0" fontId="21" fillId="127" borderId="0" applyNumberFormat="0" applyBorder="0" applyAlignment="0" applyProtection="0"/>
    <xf numFmtId="0" fontId="276" fillId="12" borderId="0" applyNumberFormat="0" applyBorder="0" applyAlignment="0" applyProtection="0"/>
    <xf numFmtId="0" fontId="21" fillId="40" borderId="0" applyNumberFormat="0" applyBorder="0" applyAlignment="0" applyProtection="0"/>
    <xf numFmtId="0" fontId="21" fillId="134" borderId="0" applyNumberFormat="0" applyBorder="0" applyAlignment="0" applyProtection="0"/>
    <xf numFmtId="0" fontId="276" fillId="15" borderId="0" applyNumberFormat="0" applyBorder="0" applyAlignment="0" applyProtection="0"/>
    <xf numFmtId="0" fontId="21" fillId="133" borderId="0" applyNumberFormat="0" applyBorder="0" applyAlignment="0" applyProtection="0"/>
    <xf numFmtId="0" fontId="21" fillId="132" borderId="0" applyNumberFormat="0" applyBorder="0" applyAlignment="0" applyProtection="0"/>
    <xf numFmtId="0" fontId="21" fillId="131" borderId="0" applyNumberFormat="0" applyBorder="0" applyAlignment="0" applyProtection="0"/>
    <xf numFmtId="0" fontId="21" fillId="130" borderId="0" applyNumberFormat="0" applyBorder="0" applyAlignment="0" applyProtection="0"/>
    <xf numFmtId="0" fontId="21" fillId="129" borderId="0" applyNumberFormat="0" applyBorder="0" applyAlignment="0" applyProtection="0"/>
    <xf numFmtId="0" fontId="21" fillId="126" borderId="0" applyNumberFormat="0" applyBorder="0" applyAlignment="0" applyProtection="0"/>
    <xf numFmtId="0" fontId="21" fillId="16" borderId="0" applyNumberFormat="0" applyBorder="0" applyAlignment="0" applyProtection="0"/>
    <xf numFmtId="0" fontId="21" fillId="129" borderId="0" applyNumberFormat="0" applyBorder="0" applyAlignment="0" applyProtection="0"/>
    <xf numFmtId="0" fontId="276" fillId="20" borderId="0" applyNumberFormat="0" applyBorder="0" applyAlignment="0" applyProtection="0"/>
    <xf numFmtId="0" fontId="21" fillId="77" borderId="0" applyNumberFormat="0" applyBorder="0" applyAlignment="0" applyProtection="0"/>
    <xf numFmtId="0" fontId="21" fillId="126" borderId="0" applyNumberFormat="0" applyBorder="0" applyAlignment="0" applyProtection="0"/>
    <xf numFmtId="0" fontId="276" fillId="78" borderId="0" applyNumberFormat="0" applyBorder="0" applyAlignment="0" applyProtection="0"/>
    <xf numFmtId="0" fontId="21" fillId="125" borderId="0" applyNumberFormat="0" applyBorder="0" applyAlignment="0" applyProtection="0"/>
    <xf numFmtId="0" fontId="111" fillId="0" borderId="0" applyNumberFormat="0" applyFill="0" applyBorder="0" applyAlignment="0" applyProtection="0"/>
    <xf numFmtId="0" fontId="21" fillId="128" borderId="0" applyNumberFormat="0" applyBorder="0" applyAlignment="0" applyProtection="0"/>
    <xf numFmtId="0" fontId="276" fillId="59" borderId="0" applyNumberFormat="0" applyBorder="0" applyAlignment="0" applyProtection="0"/>
    <xf numFmtId="0" fontId="21" fillId="13" borderId="0" applyNumberFormat="0" applyBorder="0" applyAlignment="0" applyProtection="0"/>
    <xf numFmtId="0" fontId="21" fillId="91" borderId="0" applyNumberFormat="0" applyBorder="0" applyAlignment="0" applyProtection="0"/>
    <xf numFmtId="0" fontId="98" fillId="0" borderId="53" applyNumberFormat="0" applyFill="0" applyAlignment="0" applyProtection="0"/>
    <xf numFmtId="0" fontId="53" fillId="0" borderId="39" applyNumberFormat="0" applyFill="0" applyAlignment="0" applyProtection="0"/>
    <xf numFmtId="0" fontId="276" fillId="49" borderId="0" applyNumberFormat="0" applyBorder="0" applyAlignment="0" applyProtection="0"/>
    <xf numFmtId="0" fontId="21" fillId="12" borderId="0" applyNumberFormat="0" applyBorder="0" applyAlignment="0" applyProtection="0"/>
    <xf numFmtId="0" fontId="21" fillId="127" borderId="0" applyNumberFormat="0" applyBorder="0" applyAlignment="0" applyProtection="0"/>
    <xf numFmtId="0" fontId="276" fillId="16" borderId="0" applyNumberFormat="0" applyBorder="0" applyAlignment="0" applyProtection="0"/>
    <xf numFmtId="0" fontId="21" fillId="77" borderId="0" applyNumberFormat="0" applyBorder="0" applyAlignment="0" applyProtection="0"/>
    <xf numFmtId="0" fontId="21" fillId="126" borderId="0" applyNumberFormat="0" applyBorder="0" applyAlignment="0" applyProtection="0"/>
    <xf numFmtId="0" fontId="276" fillId="77" borderId="0" applyNumberFormat="0" applyBorder="0" applyAlignment="0" applyProtection="0"/>
    <xf numFmtId="0" fontId="4" fillId="0" borderId="0"/>
    <xf numFmtId="0" fontId="134" fillId="0" borderId="0" applyNumberFormat="0" applyFill="0" applyBorder="0" applyAlignment="0" applyProtection="0"/>
    <xf numFmtId="0" fontId="4" fillId="0" borderId="0"/>
    <xf numFmtId="0" fontId="4" fillId="0" borderId="0"/>
    <xf numFmtId="0" fontId="188" fillId="0" borderId="0"/>
    <xf numFmtId="0" fontId="4" fillId="0" borderId="0"/>
    <xf numFmtId="0" fontId="188" fillId="0" borderId="0"/>
    <xf numFmtId="0" fontId="188" fillId="0" borderId="0"/>
    <xf numFmtId="0" fontId="188" fillId="0" borderId="0"/>
    <xf numFmtId="0" fontId="4" fillId="0" borderId="0"/>
    <xf numFmtId="0" fontId="188" fillId="0" borderId="0"/>
    <xf numFmtId="0" fontId="88" fillId="136" borderId="37">
      <alignment horizontal="center"/>
    </xf>
    <xf numFmtId="232" fontId="4" fillId="0" borderId="0" applyBorder="0" applyProtection="0"/>
    <xf numFmtId="0" fontId="3" fillId="0" borderId="0"/>
    <xf numFmtId="0" fontId="184" fillId="136" borderId="65" applyNumberFormat="0" applyAlignment="0"/>
    <xf numFmtId="0" fontId="4" fillId="130" borderId="65" applyNumberFormat="0" applyAlignment="0"/>
    <xf numFmtId="0" fontId="4" fillId="136" borderId="0" applyNumberFormat="0" applyAlignment="0"/>
    <xf numFmtId="0" fontId="4" fillId="0" borderId="0"/>
    <xf numFmtId="0" fontId="276" fillId="59" borderId="0" applyNumberFormat="0" applyBorder="0" applyAlignment="0" applyProtection="0"/>
    <xf numFmtId="0" fontId="5" fillId="156" borderId="41" applyNumberFormat="0" applyProtection="0">
      <alignment horizontal="left" vertical="top"/>
    </xf>
    <xf numFmtId="0" fontId="21" fillId="136" borderId="0" applyNumberFormat="0" applyBorder="0" applyAlignment="0" applyProtection="0"/>
    <xf numFmtId="4" fontId="161" fillId="90" borderId="26" applyNumberFormat="0" applyProtection="0">
      <alignment horizontal="right" vertical="center"/>
    </xf>
    <xf numFmtId="0" fontId="3" fillId="0" borderId="0"/>
    <xf numFmtId="0" fontId="188" fillId="0" borderId="0"/>
    <xf numFmtId="175" fontId="285" fillId="0" borderId="0"/>
    <xf numFmtId="175" fontId="285" fillId="0" borderId="0"/>
    <xf numFmtId="175" fontId="285" fillId="0" borderId="0"/>
    <xf numFmtId="0" fontId="188" fillId="0" borderId="0"/>
    <xf numFmtId="0" fontId="188" fillId="0" borderId="0"/>
    <xf numFmtId="179" fontId="4" fillId="0" borderId="0" applyFill="0" applyBorder="0" applyAlignment="0" applyProtection="0"/>
    <xf numFmtId="178" fontId="4" fillId="0" borderId="0" applyFill="0" applyBorder="0" applyAlignment="0" applyProtection="0"/>
    <xf numFmtId="0" fontId="4" fillId="0" borderId="0"/>
    <xf numFmtId="0" fontId="283" fillId="0" borderId="0"/>
    <xf numFmtId="0" fontId="283" fillId="0" borderId="0"/>
    <xf numFmtId="0" fontId="87" fillId="0" borderId="0"/>
    <xf numFmtId="0" fontId="87" fillId="0" borderId="0"/>
    <xf numFmtId="0" fontId="87" fillId="0" borderId="0"/>
    <xf numFmtId="0" fontId="87" fillId="0" borderId="0"/>
    <xf numFmtId="0" fontId="87" fillId="0" borderId="0"/>
    <xf numFmtId="0" fontId="283" fillId="0" borderId="0"/>
    <xf numFmtId="0" fontId="283" fillId="0" borderId="0"/>
    <xf numFmtId="0" fontId="87" fillId="0" borderId="0"/>
    <xf numFmtId="0" fontId="283" fillId="0" borderId="0"/>
    <xf numFmtId="0" fontId="283" fillId="0" borderId="0"/>
    <xf numFmtId="0" fontId="4" fillId="0" borderId="0"/>
    <xf numFmtId="0" fontId="4" fillId="0" borderId="0"/>
    <xf numFmtId="0" fontId="3" fillId="0" borderId="0"/>
    <xf numFmtId="0" fontId="25" fillId="80" borderId="0" applyNumberFormat="0" applyBorder="0" applyAlignment="0" applyProtection="0"/>
    <xf numFmtId="0" fontId="25" fillId="82" borderId="0" applyNumberFormat="0" applyBorder="0" applyAlignment="0" applyProtection="0"/>
    <xf numFmtId="0" fontId="21" fillId="0" borderId="0"/>
    <xf numFmtId="0" fontId="4" fillId="0" borderId="0"/>
    <xf numFmtId="0" fontId="21" fillId="0" borderId="0"/>
    <xf numFmtId="0" fontId="21" fillId="0" borderId="0"/>
    <xf numFmtId="0" fontId="21" fillId="0" borderId="0"/>
    <xf numFmtId="0" fontId="21" fillId="0" borderId="0"/>
    <xf numFmtId="0" fontId="4" fillId="0" borderId="0"/>
    <xf numFmtId="0" fontId="46" fillId="54" borderId="10" applyNumberFormat="0" applyAlignment="0" applyProtection="0"/>
    <xf numFmtId="183" fontId="46" fillId="27" borderId="10" applyNumberFormat="0" applyAlignment="0" applyProtection="0"/>
    <xf numFmtId="168" fontId="21" fillId="0" borderId="0" applyFont="0" applyFill="0" applyBorder="0" applyAlignment="0" applyProtection="0"/>
    <xf numFmtId="183" fontId="169" fillId="0" borderId="23" applyNumberFormat="0" applyFill="0" applyAlignment="0" applyProtection="0"/>
    <xf numFmtId="183" fontId="4" fillId="0" borderId="0"/>
    <xf numFmtId="9" fontId="21" fillId="0" borderId="0" applyFont="0" applyFill="0" applyBorder="0" applyAlignment="0" applyProtection="0"/>
    <xf numFmtId="0" fontId="46" fillId="27" borderId="10" applyNumberFormat="0" applyAlignment="0" applyProtection="0"/>
    <xf numFmtId="0" fontId="39" fillId="40" borderId="10" applyNumberFormat="0" applyAlignment="0" applyProtection="0"/>
    <xf numFmtId="0" fontId="72" fillId="0" borderId="23" applyNumberFormat="0" applyFill="0" applyAlignment="0" applyProtection="0"/>
    <xf numFmtId="0" fontId="4" fillId="0" borderId="0"/>
    <xf numFmtId="0" fontId="4" fillId="0" borderId="0"/>
    <xf numFmtId="0" fontId="4" fillId="0" borderId="0"/>
    <xf numFmtId="0" fontId="39" fillId="40" borderId="10" applyNumberFormat="0" applyAlignment="0" applyProtection="0"/>
    <xf numFmtId="0" fontId="203" fillId="0" borderId="20" applyNumberFormat="0" applyFill="0" applyAlignment="0" applyProtection="0"/>
    <xf numFmtId="0" fontId="203" fillId="0" borderId="20" applyNumberFormat="0" applyFill="0" applyAlignment="0" applyProtection="0"/>
    <xf numFmtId="168" fontId="21" fillId="0" borderId="0" applyFont="0" applyFill="0" applyBorder="0" applyAlignment="0" applyProtection="0"/>
    <xf numFmtId="0" fontId="64" fillId="0" borderId="77" applyNumberFormat="0" applyFill="0" applyAlignment="0" applyProtection="0"/>
    <xf numFmtId="0" fontId="64" fillId="0" borderId="77" applyNumberFormat="0" applyFill="0" applyAlignment="0" applyProtection="0"/>
    <xf numFmtId="0" fontId="4" fillId="0" borderId="46" applyNumberFormat="0" applyFont="0" applyAlignment="0" applyProtection="0"/>
    <xf numFmtId="0" fontId="4" fillId="0" borderId="47" applyNumberFormat="0" applyFont="0" applyAlignment="0" applyProtection="0"/>
    <xf numFmtId="0" fontId="4" fillId="0" borderId="48" applyNumberFormat="0" applyFont="0" applyAlignment="0" applyProtection="0"/>
    <xf numFmtId="183" fontId="4" fillId="0" borderId="0"/>
    <xf numFmtId="0" fontId="4" fillId="0" borderId="0"/>
    <xf numFmtId="0" fontId="4" fillId="0" borderId="0"/>
    <xf numFmtId="0" fontId="4" fillId="0" borderId="0"/>
    <xf numFmtId="0" fontId="4" fillId="0" borderId="0"/>
    <xf numFmtId="0" fontId="46" fillId="54" borderId="10" applyNumberFormat="0" applyAlignment="0" applyProtection="0"/>
    <xf numFmtId="0" fontId="39" fillId="134" borderId="10" applyNumberFormat="0" applyAlignment="0" applyProtection="0"/>
    <xf numFmtId="168" fontId="4" fillId="0" borderId="0" applyFont="0" applyFill="0" applyBorder="0" applyAlignment="0" applyProtection="0"/>
    <xf numFmtId="9" fontId="21"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0" fontId="4" fillId="0" borderId="0"/>
    <xf numFmtId="0" fontId="21" fillId="0" borderId="0"/>
    <xf numFmtId="0" fontId="4" fillId="0" borderId="0"/>
    <xf numFmtId="0" fontId="21" fillId="0" borderId="0"/>
    <xf numFmtId="0" fontId="21" fillId="0" borderId="0"/>
    <xf numFmtId="0" fontId="21"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8" borderId="26" applyNumberFormat="0" applyProtection="0">
      <alignment horizontal="left" vertical="center" indent="1"/>
    </xf>
    <xf numFmtId="0" fontId="4" fillId="118" borderId="26" applyNumberFormat="0" applyProtection="0">
      <alignment horizontal="left" vertical="center" indent="1"/>
    </xf>
    <xf numFmtId="0" fontId="4" fillId="118" borderId="26" applyNumberFormat="0" applyProtection="0">
      <alignment horizontal="left" vertical="center" indent="1"/>
    </xf>
    <xf numFmtId="0" fontId="4" fillId="3" borderId="26" applyNumberFormat="0" applyProtection="0">
      <alignment horizontal="left" vertical="center" indent="1"/>
    </xf>
    <xf numFmtId="0" fontId="4" fillId="3" borderId="26" applyNumberFormat="0" applyProtection="0">
      <alignment horizontal="left" vertical="center" indent="1"/>
    </xf>
    <xf numFmtId="0" fontId="4" fillId="87" borderId="26" applyNumberFormat="0" applyProtection="0">
      <alignment horizontal="left" vertical="center" indent="1"/>
    </xf>
    <xf numFmtId="0" fontId="4" fillId="87" borderId="26" applyNumberFormat="0" applyProtection="0">
      <alignment horizontal="left" vertical="center" indent="1"/>
    </xf>
    <xf numFmtId="0" fontId="4" fillId="88" borderId="26" applyNumberFormat="0" applyProtection="0">
      <alignment horizontal="left" vertical="center" indent="1"/>
    </xf>
    <xf numFmtId="0" fontId="4" fillId="88" borderId="26" applyNumberFormat="0" applyProtection="0">
      <alignment horizontal="left" vertical="center" indent="1"/>
    </xf>
    <xf numFmtId="4" fontId="5" fillId="90" borderId="26" applyNumberFormat="0" applyProtection="0">
      <alignment horizontal="left" vertical="center" indent="1"/>
    </xf>
    <xf numFmtId="0" fontId="4" fillId="118" borderId="26" applyNumberFormat="0" applyProtection="0">
      <alignment horizontal="left" vertical="center" indent="1"/>
    </xf>
    <xf numFmtId="175" fontId="4" fillId="0" borderId="0"/>
    <xf numFmtId="0" fontId="4" fillId="118" borderId="26" applyNumberFormat="0" applyProtection="0">
      <alignment horizontal="left" vertical="center" indent="1"/>
    </xf>
    <xf numFmtId="0" fontId="4" fillId="0" borderId="0"/>
    <xf numFmtId="0" fontId="4" fillId="0" borderId="0"/>
    <xf numFmtId="0" fontId="4" fillId="0" borderId="0"/>
    <xf numFmtId="0" fontId="3" fillId="0" borderId="0"/>
    <xf numFmtId="0" fontId="21" fillId="0" borderId="0"/>
    <xf numFmtId="0" fontId="4" fillId="0" borderId="0"/>
    <xf numFmtId="175" fontId="4" fillId="0" borderId="0"/>
    <xf numFmtId="0" fontId="21" fillId="0" borderId="0"/>
    <xf numFmtId="0" fontId="21" fillId="0" borderId="0"/>
    <xf numFmtId="0" fontId="21" fillId="0" borderId="0"/>
    <xf numFmtId="0" fontId="21" fillId="0" borderId="0"/>
    <xf numFmtId="0" fontId="4" fillId="0" borderId="0"/>
    <xf numFmtId="0" fontId="3" fillId="0" borderId="0"/>
    <xf numFmtId="0" fontId="176" fillId="0" borderId="0"/>
    <xf numFmtId="0" fontId="176" fillId="0" borderId="0"/>
    <xf numFmtId="0" fontId="176" fillId="0" borderId="0"/>
    <xf numFmtId="0" fontId="176" fillId="0" borderId="0"/>
    <xf numFmtId="0" fontId="176" fillId="0" borderId="0"/>
    <xf numFmtId="0" fontId="21" fillId="77" borderId="0" applyNumberFormat="0" applyBorder="0" applyAlignment="0" applyProtection="0"/>
    <xf numFmtId="0" fontId="21" fillId="16" borderId="0" applyNumberFormat="0" applyBorder="0" applyAlignment="0" applyProtection="0"/>
    <xf numFmtId="0" fontId="21" fillId="49" borderId="0" applyNumberFormat="0" applyBorder="0" applyAlignment="0" applyProtection="0"/>
    <xf numFmtId="0" fontId="21" fillId="59" borderId="0" applyNumberFormat="0" applyBorder="0" applyAlignment="0" applyProtection="0"/>
    <xf numFmtId="0" fontId="21" fillId="78" borderId="0" applyNumberFormat="0" applyBorder="0" applyAlignment="0" applyProtection="0"/>
    <xf numFmtId="0" fontId="21" fillId="20" borderId="0" applyNumberFormat="0" applyBorder="0" applyAlignment="0" applyProtection="0"/>
    <xf numFmtId="0" fontId="24" fillId="77" borderId="0" applyNumberFormat="0" applyBorder="0" applyAlignment="0" applyProtection="0"/>
    <xf numFmtId="0" fontId="24" fillId="16" borderId="0" applyNumberFormat="0" applyBorder="0" applyAlignment="0" applyProtection="0"/>
    <xf numFmtId="0" fontId="24" fillId="49" borderId="0" applyNumberFormat="0" applyBorder="0" applyAlignment="0" applyProtection="0"/>
    <xf numFmtId="0" fontId="24" fillId="59" borderId="0" applyNumberFormat="0" applyBorder="0" applyAlignment="0" applyProtection="0"/>
    <xf numFmtId="0" fontId="24" fillId="78" borderId="0" applyNumberFormat="0" applyBorder="0" applyAlignment="0" applyProtection="0"/>
    <xf numFmtId="0" fontId="24" fillId="20"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63" borderId="0" applyNumberFormat="0" applyBorder="0" applyAlignment="0" applyProtection="0"/>
    <xf numFmtId="0" fontId="21" fillId="59" borderId="0" applyNumberFormat="0" applyBorder="0" applyAlignment="0" applyProtection="0"/>
    <xf numFmtId="175" fontId="4" fillId="0" borderId="0"/>
    <xf numFmtId="0" fontId="21" fillId="15" borderId="0" applyNumberFormat="0" applyBorder="0" applyAlignment="0" applyProtection="0"/>
    <xf numFmtId="0" fontId="21" fillId="55" borderId="0" applyNumberFormat="0" applyBorder="0" applyAlignment="0" applyProtection="0"/>
    <xf numFmtId="0" fontId="21" fillId="0" borderId="0"/>
    <xf numFmtId="0" fontId="24" fillId="15" borderId="0" applyNumberFormat="0" applyBorder="0" applyAlignment="0" applyProtection="0"/>
    <xf numFmtId="0" fontId="4" fillId="0" borderId="0"/>
    <xf numFmtId="0" fontId="24" fillId="12" borderId="0" applyNumberFormat="0" applyBorder="0" applyAlignment="0" applyProtection="0"/>
    <xf numFmtId="0" fontId="4" fillId="0" borderId="0"/>
    <xf numFmtId="0" fontId="24" fillId="63" borderId="0" applyNumberFormat="0" applyBorder="0" applyAlignment="0" applyProtection="0"/>
    <xf numFmtId="0" fontId="24" fillId="59" borderId="0" applyNumberFormat="0" applyBorder="0" applyAlignment="0" applyProtection="0"/>
    <xf numFmtId="0" fontId="24" fillId="15" borderId="0" applyNumberFormat="0" applyBorder="0" applyAlignment="0" applyProtection="0"/>
    <xf numFmtId="0" fontId="21" fillId="0" borderId="0"/>
    <xf numFmtId="0" fontId="24" fillId="55" borderId="0" applyNumberFormat="0" applyBorder="0" applyAlignment="0" applyProtection="0"/>
    <xf numFmtId="175" fontId="4" fillId="0" borderId="0"/>
    <xf numFmtId="0" fontId="21" fillId="0" borderId="0"/>
    <xf numFmtId="175" fontId="4" fillId="0" borderId="0"/>
    <xf numFmtId="0" fontId="23" fillId="79" borderId="0" applyNumberFormat="0" applyBorder="0" applyAlignment="0" applyProtection="0"/>
    <xf numFmtId="0" fontId="23" fillId="12" borderId="0" applyNumberFormat="0" applyBorder="0" applyAlignment="0" applyProtection="0"/>
    <xf numFmtId="0" fontId="23" fillId="63"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62" borderId="0" applyNumberFormat="0" applyBorder="0" applyAlignment="0" applyProtection="0"/>
    <xf numFmtId="0" fontId="25" fillId="79" borderId="0" applyNumberFormat="0" applyBorder="0" applyAlignment="0" applyProtection="0"/>
    <xf numFmtId="0" fontId="25" fillId="12" borderId="0" applyNumberFormat="0" applyBorder="0" applyAlignment="0" applyProtection="0"/>
    <xf numFmtId="0" fontId="25" fillId="63"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62"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2" borderId="0" applyNumberFormat="0" applyBorder="0" applyAlignment="0" applyProtection="0"/>
    <xf numFmtId="0" fontId="51" fillId="0" borderId="0"/>
    <xf numFmtId="0" fontId="96" fillId="3" borderId="33" applyProtection="0">
      <alignment horizontal="centerContinuous"/>
      <protection locked="0"/>
    </xf>
    <xf numFmtId="0" fontId="51" fillId="0" borderId="0"/>
    <xf numFmtId="0" fontId="21" fillId="0" borderId="0"/>
    <xf numFmtId="0" fontId="21" fillId="0" borderId="0"/>
    <xf numFmtId="0" fontId="25" fillId="82" borderId="0" applyNumberFormat="0" applyBorder="0" applyAlignment="0" applyProtection="0"/>
    <xf numFmtId="0" fontId="25" fillId="82" borderId="0" applyNumberFormat="0" applyBorder="0" applyAlignment="0" applyProtection="0"/>
    <xf numFmtId="0" fontId="283" fillId="0" borderId="0"/>
    <xf numFmtId="0" fontId="21" fillId="0" borderId="0"/>
    <xf numFmtId="0" fontId="4" fillId="0" borderId="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1" fillId="0" borderId="0"/>
    <xf numFmtId="0" fontId="21" fillId="0" borderId="0"/>
    <xf numFmtId="0" fontId="25" fillId="83" borderId="0" applyNumberFormat="0" applyBorder="0" applyAlignment="0" applyProtection="0"/>
    <xf numFmtId="0" fontId="25" fillId="83" borderId="0" applyNumberFormat="0" applyBorder="0" applyAlignment="0" applyProtection="0"/>
    <xf numFmtId="0" fontId="3" fillId="0" borderId="0"/>
    <xf numFmtId="0" fontId="3" fillId="0" borderId="0"/>
    <xf numFmtId="0" fontId="3" fillId="0" borderId="0"/>
    <xf numFmtId="0" fontId="25" fillId="83" borderId="0" applyNumberFormat="0" applyBorder="0" applyAlignment="0" applyProtection="0"/>
    <xf numFmtId="0" fontId="3" fillId="0" borderId="0"/>
    <xf numFmtId="0" fontId="176" fillId="0" borderId="0"/>
    <xf numFmtId="0" fontId="176" fillId="0" borderId="0"/>
    <xf numFmtId="0" fontId="176" fillId="0" borderId="0"/>
    <xf numFmtId="0" fontId="3" fillId="0" borderId="0"/>
    <xf numFmtId="0" fontId="3" fillId="0" borderId="0"/>
    <xf numFmtId="0" fontId="4" fillId="118" borderId="26" applyNumberFormat="0" applyProtection="0">
      <alignment horizontal="left" vertical="center" indent="1"/>
    </xf>
    <xf numFmtId="0" fontId="4" fillId="0" borderId="0"/>
    <xf numFmtId="4" fontId="66" fillId="0" borderId="66" applyNumberFormat="0" applyProtection="0">
      <alignment horizontal="right" vertical="center"/>
    </xf>
    <xf numFmtId="0" fontId="158" fillId="0" borderId="0"/>
    <xf numFmtId="0" fontId="3" fillId="0" borderId="0"/>
    <xf numFmtId="0" fontId="124" fillId="0" borderId="0"/>
    <xf numFmtId="0" fontId="4" fillId="0" borderId="0"/>
    <xf numFmtId="0" fontId="188" fillId="0" borderId="0"/>
    <xf numFmtId="0" fontId="21" fillId="0" borderId="0"/>
    <xf numFmtId="0" fontId="4" fillId="0" borderId="0"/>
    <xf numFmtId="0" fontId="257" fillId="0" borderId="0"/>
    <xf numFmtId="0" fontId="21" fillId="0" borderId="0"/>
    <xf numFmtId="0" fontId="257" fillId="0" borderId="0"/>
    <xf numFmtId="0" fontId="4" fillId="0" borderId="0"/>
    <xf numFmtId="0" fontId="4" fillId="0" borderId="0"/>
    <xf numFmtId="0" fontId="4" fillId="0" borderId="0"/>
    <xf numFmtId="0" fontId="4" fillId="0" borderId="0"/>
    <xf numFmtId="0" fontId="4" fillId="0" borderId="0"/>
    <xf numFmtId="0" fontId="176" fillId="0" borderId="0"/>
    <xf numFmtId="0" fontId="231" fillId="0" borderId="0">
      <alignment horizontal="left"/>
    </xf>
    <xf numFmtId="0" fontId="188" fillId="0" borderId="0"/>
    <xf numFmtId="0" fontId="21" fillId="0" borderId="0"/>
    <xf numFmtId="0" fontId="4" fillId="0" borderId="0"/>
    <xf numFmtId="0" fontId="21" fillId="0" borderId="0"/>
    <xf numFmtId="0" fontId="188" fillId="0" borderId="0"/>
    <xf numFmtId="0" fontId="231" fillId="0" borderId="0">
      <alignment horizontal="left"/>
    </xf>
    <xf numFmtId="0" fontId="4" fillId="0" borderId="0"/>
    <xf numFmtId="0" fontId="124" fillId="0" borderId="0"/>
    <xf numFmtId="175" fontId="4" fillId="0" borderId="0"/>
    <xf numFmtId="0" fontId="21" fillId="0" borderId="0"/>
    <xf numFmtId="0" fontId="21" fillId="0" borderId="0"/>
    <xf numFmtId="277" fontId="306"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0" fontId="3" fillId="0" borderId="0"/>
    <xf numFmtId="0" fontId="3" fillId="0" borderId="0"/>
    <xf numFmtId="0" fontId="4" fillId="0" borderId="0"/>
    <xf numFmtId="0" fontId="21" fillId="0" borderId="0"/>
    <xf numFmtId="0" fontId="51" fillId="0" borderId="0"/>
    <xf numFmtId="0" fontId="4" fillId="0" borderId="0"/>
    <xf numFmtId="0" fontId="4" fillId="0" borderId="0"/>
    <xf numFmtId="0" fontId="3" fillId="0" borderId="0"/>
    <xf numFmtId="0" fontId="4" fillId="0" borderId="0"/>
    <xf numFmtId="0" fontId="158" fillId="0" borderId="0"/>
    <xf numFmtId="0" fontId="3" fillId="0" borderId="0"/>
    <xf numFmtId="0" fontId="25" fillId="84" borderId="0" applyNumberFormat="0" applyBorder="0" applyAlignment="0" applyProtection="0"/>
    <xf numFmtId="0" fontId="25" fillId="84" borderId="0" applyNumberFormat="0" applyBorder="0" applyAlignment="0" applyProtection="0"/>
    <xf numFmtId="0" fontId="25" fillId="84" borderId="0" applyNumberFormat="0" applyBorder="0" applyAlignment="0" applyProtection="0"/>
    <xf numFmtId="0" fontId="25" fillId="85" borderId="0" applyNumberFormat="0" applyBorder="0" applyAlignment="0" applyProtection="0"/>
    <xf numFmtId="0" fontId="25" fillId="85" borderId="0" applyNumberFormat="0" applyBorder="0" applyAlignment="0" applyProtection="0"/>
    <xf numFmtId="0" fontId="25" fillId="85" borderId="0" applyNumberFormat="0" applyBorder="0" applyAlignment="0" applyProtection="0"/>
    <xf numFmtId="0" fontId="163" fillId="26" borderId="0" applyNumberFormat="0" applyBorder="0" applyAlignment="0" applyProtection="0"/>
    <xf numFmtId="0" fontId="29" fillId="16" borderId="0" applyNumberFormat="0" applyBorder="0" applyAlignment="0" applyProtection="0"/>
    <xf numFmtId="0" fontId="30" fillId="19" borderId="5" applyNumberFormat="0" applyAlignment="0" applyProtection="0"/>
    <xf numFmtId="0" fontId="164" fillId="73" borderId="5" applyNumberFormat="0" applyAlignment="0" applyProtection="0"/>
    <xf numFmtId="0" fontId="37" fillId="19" borderId="5" applyNumberFormat="0" applyAlignment="0" applyProtection="0"/>
    <xf numFmtId="0" fontId="46" fillId="27" borderId="10" applyNumberFormat="0" applyAlignment="0" applyProtection="0"/>
    <xf numFmtId="0" fontId="39" fillId="40" borderId="10" applyNumberFormat="0" applyAlignment="0" applyProtection="0"/>
    <xf numFmtId="0" fontId="25" fillId="24" borderId="0" applyNumberFormat="0" applyBorder="0" applyAlignment="0" applyProtection="0"/>
    <xf numFmtId="0" fontId="25" fillId="28" borderId="0" applyNumberFormat="0" applyBorder="0" applyAlignment="0" applyProtection="0"/>
    <xf numFmtId="0" fontId="25" fillId="18"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36" borderId="0" applyNumberFormat="0" applyBorder="0" applyAlignment="0" applyProtection="0"/>
    <xf numFmtId="168" fontId="21" fillId="0" borderId="0" applyFont="0" applyFill="0" applyBorder="0" applyAlignment="0" applyProtection="0"/>
    <xf numFmtId="168" fontId="4" fillId="0" borderId="0" applyFont="0" applyFill="0" applyBorder="0" applyAlignment="0" applyProtection="0"/>
    <xf numFmtId="0" fontId="124" fillId="0" borderId="0"/>
    <xf numFmtId="168" fontId="4" fillId="0" borderId="0" applyFont="0" applyFill="0" applyBorder="0" applyAlignment="0" applyProtection="0"/>
    <xf numFmtId="0" fontId="21" fillId="0" borderId="0"/>
    <xf numFmtId="168" fontId="4" fillId="0" borderId="0" applyFont="0" applyFill="0" applyBorder="0" applyAlignment="0" applyProtection="0"/>
    <xf numFmtId="1" fontId="180" fillId="90" borderId="61" applyNumberFormat="0" applyBorder="0" applyAlignment="0">
      <alignment horizontal="centerContinuous" vertical="center"/>
      <protection locked="0"/>
    </xf>
    <xf numFmtId="0" fontId="64" fillId="86" borderId="0" applyNumberFormat="0" applyBorder="0" applyAlignment="0" applyProtection="0"/>
    <xf numFmtId="0" fontId="65" fillId="49" borderId="0" applyNumberFormat="0" applyBorder="0" applyAlignment="0" applyProtection="0"/>
    <xf numFmtId="225" fontId="210" fillId="0" borderId="0">
      <protection locked="0"/>
    </xf>
    <xf numFmtId="0" fontId="166" fillId="0" borderId="28" applyNumberFormat="0" applyFill="0" applyAlignment="0" applyProtection="0"/>
    <xf numFmtId="0" fontId="167" fillId="0" borderId="57" applyNumberFormat="0" applyFill="0" applyAlignment="0" applyProtection="0"/>
    <xf numFmtId="0" fontId="208" fillId="0" borderId="29" applyNumberFormat="0" applyFill="0" applyAlignment="0" applyProtection="0"/>
    <xf numFmtId="0" fontId="167" fillId="0" borderId="57" applyNumberFormat="0" applyFill="0" applyAlignment="0" applyProtection="0"/>
    <xf numFmtId="0" fontId="3" fillId="0" borderId="0"/>
    <xf numFmtId="0" fontId="3" fillId="0" borderId="0"/>
    <xf numFmtId="0" fontId="168" fillId="35" borderId="5" applyNumberFormat="0" applyAlignment="0" applyProtection="0"/>
    <xf numFmtId="0" fontId="312" fillId="20" borderId="5" applyNumberFormat="0" applyAlignment="0" applyProtection="0"/>
    <xf numFmtId="0" fontId="312" fillId="20" borderId="5" applyNumberFormat="0" applyAlignment="0" applyProtection="0"/>
    <xf numFmtId="0" fontId="21" fillId="13" borderId="17" applyNumberFormat="0" applyFont="0" applyAlignment="0" applyProtection="0"/>
    <xf numFmtId="0" fontId="203" fillId="0" borderId="20" applyNumberFormat="0" applyFill="0" applyAlignment="0" applyProtection="0"/>
    <xf numFmtId="0" fontId="169" fillId="0" borderId="23" applyNumberFormat="0" applyFill="0" applyAlignment="0" applyProtection="0"/>
    <xf numFmtId="281" fontId="4" fillId="0" borderId="0">
      <alignment horizontal="left"/>
    </xf>
    <xf numFmtId="0" fontId="208" fillId="0" borderId="29" applyNumberFormat="0" applyFill="0" applyAlignment="0" applyProtection="0"/>
    <xf numFmtId="0" fontId="208" fillId="0" borderId="29" applyNumberFormat="0" applyFill="0" applyAlignment="0" applyProtection="0"/>
    <xf numFmtId="0" fontId="91" fillId="35" borderId="0" applyNumberFormat="0" applyBorder="0" applyAlignment="0" applyProtection="0"/>
    <xf numFmtId="0" fontId="91" fillId="57" borderId="0" applyNumberFormat="0" applyBorder="0" applyAlignment="0" applyProtection="0"/>
    <xf numFmtId="0" fontId="4" fillId="0" borderId="0"/>
    <xf numFmtId="175" fontId="4" fillId="0" borderId="0"/>
    <xf numFmtId="0" fontId="210" fillId="0" borderId="0"/>
    <xf numFmtId="0" fontId="4" fillId="0" borderId="0"/>
    <xf numFmtId="0" fontId="4" fillId="0" borderId="0"/>
    <xf numFmtId="0" fontId="4" fillId="0" borderId="0"/>
    <xf numFmtId="0" fontId="4" fillId="0" borderId="0"/>
    <xf numFmtId="0" fontId="124" fillId="0" borderId="0"/>
    <xf numFmtId="0" fontId="4" fillId="0" borderId="0"/>
    <xf numFmtId="0" fontId="4" fillId="0" borderId="0"/>
    <xf numFmtId="0" fontId="27" fillId="0" borderId="0"/>
    <xf numFmtId="0" fontId="27" fillId="0" borderId="0"/>
    <xf numFmtId="0" fontId="27" fillId="0" borderId="0"/>
    <xf numFmtId="0" fontId="51" fillId="0" borderId="0"/>
    <xf numFmtId="0" fontId="51" fillId="0" borderId="0"/>
    <xf numFmtId="0" fontId="51" fillId="0" borderId="0"/>
    <xf numFmtId="0" fontId="51" fillId="0" borderId="0"/>
    <xf numFmtId="0" fontId="51" fillId="0" borderId="0"/>
    <xf numFmtId="0" fontId="51" fillId="0" borderId="0"/>
    <xf numFmtId="0" fontId="283"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13" borderId="17" applyNumberFormat="0" applyFont="0" applyAlignment="0" applyProtection="0"/>
    <xf numFmtId="0" fontId="4" fillId="0" borderId="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132" fillId="73" borderId="26" applyNumberFormat="0" applyAlignment="0" applyProtection="0"/>
    <xf numFmtId="0" fontId="81" fillId="19" borderId="26" applyNumberFormat="0" applyAlignment="0" applyProtection="0"/>
    <xf numFmtId="9" fontId="21" fillId="0" borderId="0" applyFont="0" applyFill="0" applyBorder="0" applyAlignment="0" applyProtection="0"/>
    <xf numFmtId="4" fontId="101" fillId="60" borderId="41" applyNumberFormat="0" applyProtection="0">
      <alignment vertical="center"/>
    </xf>
    <xf numFmtId="4" fontId="100" fillId="60" borderId="41" applyNumberFormat="0" applyProtection="0">
      <alignment horizontal="left" vertical="center" indent="1"/>
    </xf>
    <xf numFmtId="4" fontId="35" fillId="60" borderId="26" applyNumberFormat="0" applyProtection="0">
      <alignment horizontal="left" vertical="center" indent="1"/>
    </xf>
    <xf numFmtId="4" fontId="100" fillId="61" borderId="0" applyNumberFormat="0" applyProtection="0">
      <alignment horizontal="left" vertical="center" indent="1"/>
    </xf>
    <xf numFmtId="0" fontId="4" fillId="118" borderId="26" applyNumberFormat="0" applyProtection="0">
      <alignment horizontal="left" vertical="center" indent="1"/>
    </xf>
    <xf numFmtId="4" fontId="102" fillId="65" borderId="0" applyNumberFormat="0" applyProtection="0">
      <alignment horizontal="left" vertical="center" indent="1"/>
    </xf>
    <xf numFmtId="0" fontId="27" fillId="118" borderId="26" applyNumberFormat="0" applyProtection="0">
      <alignment horizontal="left" vertical="center" indent="1"/>
    </xf>
    <xf numFmtId="0" fontId="4" fillId="118" borderId="26" applyNumberFormat="0" applyProtection="0">
      <alignment horizontal="left" vertical="center" indent="1"/>
    </xf>
    <xf numFmtId="0" fontId="4" fillId="118" borderId="26" applyNumberFormat="0" applyProtection="0">
      <alignment horizontal="left" vertical="center" indent="1"/>
    </xf>
    <xf numFmtId="4" fontId="5" fillId="90" borderId="26" applyNumberFormat="0" applyProtection="0">
      <alignment horizontal="left" vertical="center" indent="1"/>
    </xf>
    <xf numFmtId="4" fontId="5" fillId="61" borderId="0" applyNumberFormat="0" applyProtection="0">
      <alignment horizontal="left" vertical="center" indent="1"/>
    </xf>
    <xf numFmtId="0" fontId="4" fillId="65" borderId="41" applyNumberFormat="0" applyProtection="0">
      <alignment horizontal="left" vertical="center" indent="1"/>
    </xf>
    <xf numFmtId="0" fontId="4" fillId="65" borderId="41" applyNumberFormat="0" applyProtection="0">
      <alignment horizontal="left" vertical="center" indent="1"/>
    </xf>
    <xf numFmtId="0" fontId="4" fillId="65" borderId="41" applyNumberFormat="0" applyProtection="0">
      <alignment horizontal="left" vertical="top" indent="1"/>
    </xf>
    <xf numFmtId="0" fontId="4" fillId="61" borderId="41" applyNumberFormat="0" applyProtection="0">
      <alignment horizontal="left" vertical="center" indent="1"/>
    </xf>
    <xf numFmtId="0" fontId="4" fillId="61" borderId="41" applyNumberFormat="0" applyProtection="0">
      <alignment horizontal="left" vertical="center" indent="1"/>
    </xf>
    <xf numFmtId="0" fontId="4" fillId="61" borderId="41" applyNumberFormat="0" applyProtection="0">
      <alignment horizontal="left" vertical="top" indent="1"/>
    </xf>
    <xf numFmtId="0" fontId="4" fillId="66" borderId="41" applyNumberFormat="0" applyProtection="0">
      <alignment horizontal="left" vertical="center" indent="1"/>
    </xf>
    <xf numFmtId="0" fontId="4" fillId="66" borderId="41" applyNumberFormat="0" applyProtection="0">
      <alignment horizontal="left" vertical="center" indent="1"/>
    </xf>
    <xf numFmtId="0" fontId="4" fillId="66" borderId="41" applyNumberFormat="0" applyProtection="0">
      <alignment horizontal="left" vertical="top" indent="1"/>
    </xf>
    <xf numFmtId="0" fontId="4" fillId="67" borderId="41" applyNumberFormat="0" applyProtection="0">
      <alignment horizontal="left" vertical="center" indent="1"/>
    </xf>
    <xf numFmtId="0" fontId="4" fillId="67" borderId="41" applyNumberFormat="0" applyProtection="0">
      <alignment horizontal="left" vertical="center" indent="1"/>
    </xf>
    <xf numFmtId="0" fontId="4" fillId="67" borderId="41" applyNumberFormat="0" applyProtection="0">
      <alignment horizontal="left" vertical="top" indent="1"/>
    </xf>
    <xf numFmtId="0" fontId="51" fillId="0" borderId="0"/>
    <xf numFmtId="4" fontId="35" fillId="51" borderId="41" applyNumberFormat="0" applyProtection="0">
      <alignment vertical="center"/>
    </xf>
    <xf numFmtId="4" fontId="104" fillId="51" borderId="41" applyNumberFormat="0" applyProtection="0">
      <alignment vertical="center"/>
    </xf>
    <xf numFmtId="4" fontId="35" fillId="51" borderId="41" applyNumberFormat="0" applyProtection="0">
      <alignment horizontal="left" vertical="center" indent="1"/>
    </xf>
    <xf numFmtId="0" fontId="35" fillId="51" borderId="41" applyNumberFormat="0" applyProtection="0">
      <alignment horizontal="left" vertical="top" indent="1"/>
    </xf>
    <xf numFmtId="4" fontId="35" fillId="90" borderId="26" applyNumberFormat="0" applyProtection="0">
      <alignment horizontal="right" vertical="center"/>
    </xf>
    <xf numFmtId="0" fontId="27" fillId="118" borderId="26" applyNumberFormat="0" applyProtection="0">
      <alignment horizontal="left" vertical="center" indent="1"/>
    </xf>
    <xf numFmtId="0" fontId="4" fillId="118" borderId="26" applyNumberFormat="0" applyProtection="0">
      <alignment horizontal="left" vertical="center" indent="1"/>
    </xf>
    <xf numFmtId="0" fontId="274" fillId="0" borderId="0"/>
    <xf numFmtId="4" fontId="105" fillId="68" borderId="0" applyNumberFormat="0" applyProtection="0">
      <alignment horizontal="left" vertical="center" indent="1"/>
    </xf>
    <xf numFmtId="0" fontId="5" fillId="0" borderId="0">
      <alignment vertical="top"/>
    </xf>
    <xf numFmtId="175" fontId="113" fillId="0" borderId="0"/>
    <xf numFmtId="0" fontId="21" fillId="0" borderId="0"/>
    <xf numFmtId="0" fontId="124" fillId="0" borderId="0"/>
    <xf numFmtId="0" fontId="134" fillId="0" borderId="0" applyNumberFormat="0" applyFill="0" applyBorder="0" applyAlignment="0" applyProtection="0"/>
    <xf numFmtId="0" fontId="133" fillId="0" borderId="0" applyNumberFormat="0" applyFill="0" applyBorder="0" applyAlignment="0" applyProtection="0"/>
    <xf numFmtId="0" fontId="130" fillId="0" borderId="0" applyNumberFormat="0" applyFill="0" applyBorder="0" applyAlignment="0" applyProtection="0"/>
    <xf numFmtId="0" fontId="82" fillId="0" borderId="27" applyNumberFormat="0" applyFill="0" applyAlignment="0" applyProtection="0"/>
    <xf numFmtId="0" fontId="83" fillId="0" borderId="28" applyNumberFormat="0" applyFill="0" applyAlignment="0" applyProtection="0"/>
    <xf numFmtId="0" fontId="84" fillId="0" borderId="29" applyNumberFormat="0" applyFill="0" applyAlignment="0" applyProtection="0"/>
    <xf numFmtId="0" fontId="84" fillId="0" borderId="0" applyNumberFormat="0" applyFill="0" applyBorder="0" applyAlignment="0" applyProtection="0"/>
    <xf numFmtId="0" fontId="314" fillId="0" borderId="69">
      <protection locked="0"/>
    </xf>
    <xf numFmtId="0" fontId="53" fillId="0" borderId="53" applyNumberFormat="0" applyFill="0" applyAlignment="0" applyProtection="0"/>
    <xf numFmtId="0" fontId="97" fillId="16" borderId="0" applyNumberFormat="0" applyBorder="0" applyAlignment="0" applyProtection="0"/>
    <xf numFmtId="0" fontId="64" fillId="49" borderId="0" applyNumberFormat="0" applyBorder="0" applyAlignment="0" applyProtection="0"/>
    <xf numFmtId="0" fontId="4" fillId="0" borderId="0"/>
    <xf numFmtId="0" fontId="23" fillId="24" borderId="0" applyNumberFormat="0" applyBorder="0" applyAlignment="0" applyProtection="0"/>
    <xf numFmtId="0" fontId="23" fillId="28" borderId="0" applyNumberFormat="0" applyBorder="0" applyAlignment="0" applyProtection="0"/>
    <xf numFmtId="0" fontId="31" fillId="20" borderId="5" applyNumberFormat="0" applyAlignment="0" applyProtection="0"/>
    <xf numFmtId="0" fontId="284" fillId="0" borderId="0"/>
    <xf numFmtId="0" fontId="4" fillId="0" borderId="0"/>
    <xf numFmtId="4" fontId="5" fillId="88" borderId="26" applyNumberFormat="0" applyProtection="0">
      <alignment horizontal="left" vertical="center" indent="1"/>
    </xf>
    <xf numFmtId="0" fontId="4" fillId="88" borderId="26" applyNumberFormat="0" applyProtection="0">
      <alignment horizontal="left" vertical="center" indent="1"/>
    </xf>
    <xf numFmtId="0" fontId="4" fillId="87" borderId="26" applyNumberFormat="0" applyProtection="0">
      <alignment horizontal="left" vertical="center" indent="1"/>
    </xf>
    <xf numFmtId="0" fontId="4" fillId="87" borderId="26" applyNumberFormat="0" applyProtection="0">
      <alignment horizontal="left" vertical="center" indent="1"/>
    </xf>
    <xf numFmtId="0" fontId="4" fillId="3" borderId="26" applyNumberFormat="0" applyProtection="0">
      <alignment horizontal="left" vertical="center" indent="1"/>
    </xf>
    <xf numFmtId="0" fontId="4" fillId="3" borderId="26" applyNumberFormat="0" applyProtection="0">
      <alignment horizontal="left" vertical="center" indent="1"/>
    </xf>
    <xf numFmtId="0" fontId="4" fillId="118" borderId="26" applyNumberFormat="0" applyProtection="0">
      <alignment horizontal="left" vertical="center" indent="1"/>
    </xf>
    <xf numFmtId="0" fontId="4" fillId="118" borderId="26" applyNumberFormat="0" applyProtection="0">
      <alignment horizontal="left" vertical="center" indent="1"/>
    </xf>
    <xf numFmtId="0" fontId="4" fillId="118" borderId="26" applyNumberFormat="0" applyProtection="0">
      <alignment horizontal="center" vertical="center"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158" fillId="0" borderId="0" applyFont="0" applyFill="0" applyBorder="0" applyAlignment="0" applyProtection="0"/>
    <xf numFmtId="168" fontId="158" fillId="0" borderId="0" applyFont="0" applyFill="0" applyBorder="0" applyAlignment="0" applyProtection="0"/>
    <xf numFmtId="168" fontId="158" fillId="0" borderId="0" applyFont="0" applyFill="0" applyBorder="0" applyAlignment="0" applyProtection="0"/>
    <xf numFmtId="168" fontId="158" fillId="0" borderId="0" applyFont="0" applyFill="0" applyBorder="0" applyAlignment="0" applyProtection="0"/>
    <xf numFmtId="168" fontId="158" fillId="0" borderId="0" applyFont="0" applyFill="0" applyBorder="0" applyAlignment="0" applyProtection="0"/>
    <xf numFmtId="168" fontId="158" fillId="0" borderId="0" applyFont="0" applyFill="0" applyBorder="0" applyAlignment="0" applyProtection="0"/>
    <xf numFmtId="168" fontId="158" fillId="0" borderId="0" applyFont="0" applyFill="0" applyBorder="0" applyAlignment="0" applyProtection="0"/>
    <xf numFmtId="168" fontId="158" fillId="0" borderId="0" applyFont="0" applyFill="0" applyBorder="0" applyAlignment="0" applyProtection="0"/>
    <xf numFmtId="168" fontId="158" fillId="0" borderId="0" applyFont="0" applyFill="0" applyBorder="0" applyAlignment="0" applyProtection="0"/>
    <xf numFmtId="168" fontId="158" fillId="0" borderId="0" applyFont="0" applyFill="0" applyBorder="0" applyAlignment="0" applyProtection="0"/>
    <xf numFmtId="168" fontId="158" fillId="0" borderId="0" applyFont="0" applyFill="0" applyBorder="0" applyAlignment="0" applyProtection="0"/>
    <xf numFmtId="0" fontId="4" fillId="0" borderId="0"/>
    <xf numFmtId="0" fontId="210" fillId="0" borderId="0"/>
    <xf numFmtId="0" fontId="124" fillId="0" borderId="0"/>
    <xf numFmtId="0" fontId="51" fillId="0" borderId="0"/>
    <xf numFmtId="0" fontId="51" fillId="0" borderId="0"/>
    <xf numFmtId="0" fontId="51" fillId="0" borderId="0"/>
    <xf numFmtId="0" fontId="51" fillId="0" borderId="0"/>
    <xf numFmtId="0" fontId="283" fillId="0" borderId="0"/>
    <xf numFmtId="0" fontId="4" fillId="0" borderId="0"/>
    <xf numFmtId="0" fontId="4" fillId="0" borderId="0"/>
    <xf numFmtId="0" fontId="4" fillId="0" borderId="0"/>
    <xf numFmtId="0" fontId="3" fillId="0" borderId="0"/>
    <xf numFmtId="0" fontId="3" fillId="0" borderId="0"/>
    <xf numFmtId="0" fontId="21" fillId="0" borderId="0"/>
    <xf numFmtId="0" fontId="188" fillId="0" borderId="0"/>
    <xf numFmtId="0" fontId="231" fillId="0" borderId="0">
      <alignment horizontal="left"/>
    </xf>
    <xf numFmtId="0" fontId="124" fillId="0" borderId="0"/>
    <xf numFmtId="0" fontId="21" fillId="0" borderId="0"/>
    <xf numFmtId="0" fontId="158" fillId="0" borderId="0"/>
    <xf numFmtId="0" fontId="3" fillId="0" borderId="0"/>
    <xf numFmtId="0" fontId="3" fillId="0" borderId="0"/>
    <xf numFmtId="0" fontId="21" fillId="0" borderId="0"/>
    <xf numFmtId="0" fontId="4" fillId="0" borderId="0"/>
    <xf numFmtId="0" fontId="3" fillId="0" borderId="0"/>
    <xf numFmtId="0" fontId="21" fillId="0" borderId="0"/>
    <xf numFmtId="0" fontId="21" fillId="0" borderId="0"/>
    <xf numFmtId="0" fontId="21" fillId="0" borderId="0"/>
    <xf numFmtId="0" fontId="4" fillId="0" borderId="0"/>
    <xf numFmtId="0" fontId="21" fillId="0" borderId="0"/>
    <xf numFmtId="0" fontId="124" fillId="0" borderId="0"/>
    <xf numFmtId="0" fontId="21" fillId="0" borderId="0"/>
    <xf numFmtId="0" fontId="21" fillId="0" borderId="0"/>
    <xf numFmtId="0" fontId="124" fillId="0" borderId="0"/>
    <xf numFmtId="0" fontId="21" fillId="0" borderId="0"/>
    <xf numFmtId="0" fontId="21" fillId="0" borderId="0"/>
    <xf numFmtId="0" fontId="21" fillId="0" borderId="0"/>
    <xf numFmtId="0" fontId="21" fillId="0" borderId="0"/>
    <xf numFmtId="0" fontId="3" fillId="0" borderId="0"/>
    <xf numFmtId="0" fontId="21" fillId="0" borderId="0"/>
    <xf numFmtId="0" fontId="4" fillId="0" borderId="0"/>
    <xf numFmtId="0" fontId="3" fillId="0" borderId="0"/>
    <xf numFmtId="0" fontId="3" fillId="0" borderId="0"/>
    <xf numFmtId="0" fontId="3" fillId="0" borderId="0"/>
    <xf numFmtId="0" fontId="158" fillId="0" borderId="0"/>
    <xf numFmtId="175" fontId="4" fillId="0" borderId="0"/>
    <xf numFmtId="0" fontId="124" fillId="0" borderId="0"/>
    <xf numFmtId="0" fontId="4" fillId="0" borderId="0"/>
    <xf numFmtId="0" fontId="4" fillId="0" borderId="0"/>
    <xf numFmtId="0" fontId="4" fillId="0" borderId="0"/>
    <xf numFmtId="0" fontId="4" fillId="0" borderId="0"/>
    <xf numFmtId="0" fontId="231" fillId="0" borderId="0">
      <alignment horizontal="left"/>
    </xf>
    <xf numFmtId="0" fontId="188" fillId="0" borderId="0"/>
    <xf numFmtId="0" fontId="21" fillId="0" borderId="0"/>
    <xf numFmtId="0" fontId="4" fillId="0" borderId="0"/>
    <xf numFmtId="0" fontId="4" fillId="0" borderId="0"/>
    <xf numFmtId="0" fontId="124" fillId="0" borderId="0"/>
    <xf numFmtId="0" fontId="158" fillId="0" borderId="0"/>
    <xf numFmtId="0" fontId="4" fillId="0" borderId="0"/>
    <xf numFmtId="0" fontId="283" fillId="0" borderId="0"/>
    <xf numFmtId="0" fontId="51" fillId="0" borderId="0"/>
    <xf numFmtId="0" fontId="96" fillId="3" borderId="33" applyProtection="0">
      <alignment horizontal="centerContinuous"/>
      <protection locked="0"/>
    </xf>
    <xf numFmtId="0" fontId="51" fillId="0" borderId="0"/>
    <xf numFmtId="0" fontId="124" fillId="0" borderId="0"/>
    <xf numFmtId="0" fontId="4" fillId="0" borderId="0"/>
    <xf numFmtId="0" fontId="124" fillId="0" borderId="0"/>
    <xf numFmtId="0" fontId="51" fillId="0" borderId="0"/>
    <xf numFmtId="0" fontId="51" fillId="0" borderId="0"/>
    <xf numFmtId="0" fontId="45" fillId="3" borderId="38" applyProtection="0">
      <alignment horizontal="center" wrapText="1"/>
      <protection locked="0"/>
    </xf>
    <xf numFmtId="0" fontId="51" fillId="0" borderId="0"/>
    <xf numFmtId="0" fontId="283" fillId="0" borderId="0"/>
    <xf numFmtId="0" fontId="4" fillId="0" borderId="0"/>
    <xf numFmtId="0" fontId="4" fillId="0" borderId="0"/>
    <xf numFmtId="0" fontId="4" fillId="0" borderId="0"/>
    <xf numFmtId="0" fontId="21" fillId="0" borderId="0"/>
    <xf numFmtId="0" fontId="188" fillId="0" borderId="0"/>
    <xf numFmtId="0" fontId="231" fillId="0" borderId="0">
      <alignment horizontal="left"/>
    </xf>
    <xf numFmtId="183" fontId="46" fillId="27" borderId="10" applyNumberFormat="0" applyAlignment="0" applyProtection="0"/>
    <xf numFmtId="168" fontId="21" fillId="0" borderId="0" applyFont="0" applyFill="0" applyBorder="0" applyAlignment="0" applyProtection="0"/>
    <xf numFmtId="183" fontId="169" fillId="0" borderId="23" applyNumberFormat="0" applyFill="0" applyAlignment="0" applyProtection="0"/>
    <xf numFmtId="183" fontId="4" fillId="0" borderId="0"/>
    <xf numFmtId="9" fontId="21" fillId="0" borderId="0" applyFont="0" applyFill="0" applyBorder="0" applyAlignment="0" applyProtection="0"/>
    <xf numFmtId="0" fontId="49" fillId="2" borderId="0"/>
    <xf numFmtId="0" fontId="25" fillId="80" borderId="0" applyNumberFormat="0" applyBorder="0" applyAlignment="0" applyProtection="0"/>
    <xf numFmtId="0" fontId="25" fillId="82" borderId="0" applyNumberFormat="0" applyBorder="0" applyAlignment="0" applyProtection="0"/>
    <xf numFmtId="0" fontId="25" fillId="103" borderId="0" applyNumberFormat="0" applyBorder="0" applyAlignment="0" applyProtection="0"/>
    <xf numFmtId="0" fontId="25" fillId="104" borderId="0" applyNumberFormat="0" applyBorder="0" applyAlignment="0" applyProtection="0"/>
    <xf numFmtId="0" fontId="25" fillId="105" borderId="0" applyNumberFormat="0" applyBorder="0" applyAlignment="0" applyProtection="0"/>
    <xf numFmtId="0" fontId="25" fillId="106" borderId="0" applyNumberFormat="0" applyBorder="0" applyAlignment="0" applyProtection="0"/>
    <xf numFmtId="196" fontId="4" fillId="0" borderId="0" applyFont="0" applyFill="0" applyBorder="0" applyAlignment="0" applyProtection="0"/>
    <xf numFmtId="0" fontId="168" fillId="35" borderId="66" applyNumberFormat="0" applyAlignment="0" applyProtection="0"/>
    <xf numFmtId="0" fontId="3" fillId="0" borderId="0"/>
    <xf numFmtId="0" fontId="49" fillId="2" borderId="0"/>
    <xf numFmtId="0" fontId="49" fillId="2" borderId="0"/>
    <xf numFmtId="0" fontId="49" fillId="2" borderId="0"/>
    <xf numFmtId="0" fontId="49" fillId="2" borderId="0"/>
    <xf numFmtId="9" fontId="4" fillId="0" borderId="0" applyFont="0" applyFill="0" applyBorder="0" applyAlignment="0" applyProtection="0"/>
    <xf numFmtId="168" fontId="3" fillId="0" borderId="0" applyFont="0" applyFill="0" applyBorder="0" applyAlignment="0" applyProtection="0"/>
    <xf numFmtId="0" fontId="49" fillId="2" borderId="0"/>
    <xf numFmtId="9" fontId="4" fillId="0" borderId="0" applyFont="0" applyFill="0" applyBorder="0" applyAlignment="0" applyProtection="0"/>
    <xf numFmtId="0" fontId="4" fillId="0" borderId="0"/>
    <xf numFmtId="0" fontId="4" fillId="0" borderId="0"/>
    <xf numFmtId="0" fontId="260" fillId="113" borderId="66" applyNumberFormat="0" applyAlignment="0" applyProtection="0"/>
    <xf numFmtId="0" fontId="46" fillId="104" borderId="10" applyNumberFormat="0" applyAlignment="0" applyProtection="0"/>
    <xf numFmtId="286" fontId="4" fillId="0" borderId="0" applyFont="0" applyFill="0" applyBorder="0" applyAlignment="0" applyProtection="0"/>
    <xf numFmtId="0" fontId="24" fillId="110" borderId="0" applyNumberFormat="0" applyBorder="0" applyAlignment="0" applyProtection="0"/>
    <xf numFmtId="0" fontId="167" fillId="0" borderId="76" applyNumberFormat="0" applyFill="0" applyAlignment="0" applyProtection="0"/>
    <xf numFmtId="0" fontId="64" fillId="0" borderId="77" applyNumberFormat="0" applyFill="0" applyAlignment="0" applyProtection="0"/>
    <xf numFmtId="0" fontId="64" fillId="35" borderId="0" applyNumberFormat="0" applyBorder="0" applyAlignment="0" applyProtection="0"/>
    <xf numFmtId="0" fontId="10" fillId="0" borderId="0"/>
    <xf numFmtId="0" fontId="24" fillId="0" borderId="0"/>
    <xf numFmtId="0" fontId="24" fillId="0" borderId="0"/>
    <xf numFmtId="0" fontId="4" fillId="0" borderId="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132" fillId="113" borderId="26" applyNumberFormat="0" applyAlignment="0" applyProtection="0"/>
    <xf numFmtId="0" fontId="49" fillId="14" borderId="78" applyNumberFormat="0">
      <protection locked="0"/>
    </xf>
    <xf numFmtId="0" fontId="49" fillId="2"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8" fontId="4" fillId="0" borderId="0" applyFont="0" applyFill="0" applyBorder="0" applyAlignment="0" applyProtection="0"/>
    <xf numFmtId="179" fontId="4" fillId="0" borderId="0" applyFont="0" applyFill="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5" fillId="23"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5" fillId="27"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5" fillId="31" borderId="0" applyNumberFormat="0" applyBorder="0" applyAlignment="0" applyProtection="0"/>
    <xf numFmtId="0" fontId="25" fillId="27" borderId="0" applyNumberFormat="0" applyBorder="0" applyAlignment="0" applyProtection="0"/>
    <xf numFmtId="0" fontId="25" fillId="103" borderId="0" applyNumberFormat="0" applyBorder="0" applyAlignment="0" applyProtection="0"/>
    <xf numFmtId="0" fontId="25" fillId="103" borderId="0" applyNumberFormat="0" applyBorder="0" applyAlignment="0" applyProtection="0"/>
    <xf numFmtId="0" fontId="25" fillId="103" borderId="0" applyNumberFormat="0" applyBorder="0" applyAlignment="0" applyProtection="0"/>
    <xf numFmtId="0" fontId="25" fillId="103" borderId="0" applyNumberFormat="0" applyBorder="0" applyAlignment="0" applyProtection="0"/>
    <xf numFmtId="0" fontId="25" fillId="103"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5" fillId="31" borderId="0" applyNumberFormat="0" applyBorder="0" applyAlignment="0" applyProtection="0"/>
    <xf numFmtId="0" fontId="25" fillId="83" borderId="0" applyNumberFormat="0" applyBorder="0" applyAlignment="0" applyProtection="0"/>
    <xf numFmtId="0" fontId="25" fillId="104" borderId="0" applyNumberFormat="0" applyBorder="0" applyAlignment="0" applyProtection="0"/>
    <xf numFmtId="0" fontId="25" fillId="104" borderId="0" applyNumberFormat="0" applyBorder="0" applyAlignment="0" applyProtection="0"/>
    <xf numFmtId="0" fontId="25" fillId="104" borderId="0" applyNumberFormat="0" applyBorder="0" applyAlignment="0" applyProtection="0"/>
    <xf numFmtId="0" fontId="25" fillId="104" borderId="0" applyNumberFormat="0" applyBorder="0" applyAlignment="0" applyProtection="0"/>
    <xf numFmtId="0" fontId="25" fillId="104" borderId="0" applyNumberFormat="0" applyBorder="0" applyAlignment="0" applyProtection="0"/>
    <xf numFmtId="0" fontId="24" fillId="21" borderId="0" applyNumberFormat="0" applyBorder="0" applyAlignment="0" applyProtection="0"/>
    <xf numFmtId="0" fontId="25" fillId="22" borderId="0" applyNumberFormat="0" applyBorder="0" applyAlignment="0" applyProtection="0"/>
    <xf numFmtId="0" fontId="25" fillId="84" borderId="0" applyNumberFormat="0" applyBorder="0" applyAlignment="0" applyProtection="0"/>
    <xf numFmtId="0" fontId="25" fillId="105" borderId="0" applyNumberFormat="0" applyBorder="0" applyAlignment="0" applyProtection="0"/>
    <xf numFmtId="0" fontId="25" fillId="105" borderId="0" applyNumberFormat="0" applyBorder="0" applyAlignment="0" applyProtection="0"/>
    <xf numFmtId="0" fontId="25" fillId="105" borderId="0" applyNumberFormat="0" applyBorder="0" applyAlignment="0" applyProtection="0"/>
    <xf numFmtId="0" fontId="25" fillId="105" borderId="0" applyNumberFormat="0" applyBorder="0" applyAlignment="0" applyProtection="0"/>
    <xf numFmtId="0" fontId="25" fillId="105" borderId="0" applyNumberFormat="0" applyBorder="0" applyAlignment="0" applyProtection="0"/>
    <xf numFmtId="0" fontId="24" fillId="26" borderId="0" applyNumberFormat="0" applyBorder="0" applyAlignment="0" applyProtection="0"/>
    <xf numFmtId="0" fontId="25" fillId="35" borderId="0" applyNumberFormat="0" applyBorder="0" applyAlignment="0" applyProtection="0"/>
    <xf numFmtId="0" fontId="25" fillId="85" borderId="0" applyNumberFormat="0" applyBorder="0" applyAlignment="0" applyProtection="0"/>
    <xf numFmtId="0" fontId="25" fillId="106" borderId="0" applyNumberFormat="0" applyBorder="0" applyAlignment="0" applyProtection="0"/>
    <xf numFmtId="0" fontId="25" fillId="106" borderId="0" applyNumberFormat="0" applyBorder="0" applyAlignment="0" applyProtection="0"/>
    <xf numFmtId="0" fontId="25" fillId="106" borderId="0" applyNumberFormat="0" applyBorder="0" applyAlignment="0" applyProtection="0"/>
    <xf numFmtId="0" fontId="25" fillId="106" borderId="0" applyNumberFormat="0" applyBorder="0" applyAlignment="0" applyProtection="0"/>
    <xf numFmtId="0" fontId="25" fillId="106" borderId="0" applyNumberFormat="0" applyBorder="0" applyAlignment="0" applyProtection="0"/>
    <xf numFmtId="0" fontId="163" fillId="26" borderId="0" applyNumberFormat="0" applyBorder="0" applyAlignment="0" applyProtection="0"/>
    <xf numFmtId="0" fontId="168" fillId="35" borderId="66" applyNumberFormat="0" applyAlignment="0" applyProtection="0"/>
    <xf numFmtId="0" fontId="4" fillId="13" borderId="17" applyNumberFormat="0" applyFont="0" applyAlignment="0" applyProtection="0"/>
    <xf numFmtId="0" fontId="4" fillId="13" borderId="17" applyNumberFormat="0" applyFont="0" applyAlignment="0" applyProtection="0"/>
    <xf numFmtId="174" fontId="4" fillId="0" borderId="0" applyFont="0" applyFill="0" applyBorder="0" applyAlignment="0" applyProtection="0"/>
    <xf numFmtId="0" fontId="164" fillId="73" borderId="5" applyNumberFormat="0" applyAlignment="0" applyProtection="0"/>
    <xf numFmtId="0" fontId="46" fillId="27" borderId="10" applyNumberFormat="0" applyAlignment="0" applyProtection="0"/>
    <xf numFmtId="0" fontId="165" fillId="0" borderId="56" applyNumberFormat="0" applyFill="0" applyAlignment="0" applyProtection="0"/>
    <xf numFmtId="0" fontId="166" fillId="0" borderId="71" applyNumberFormat="0" applyFill="0" applyAlignment="0" applyProtection="0"/>
    <xf numFmtId="0" fontId="167" fillId="0" borderId="76" applyNumberFormat="0" applyFill="0" applyAlignment="0" applyProtection="0"/>
    <xf numFmtId="0" fontId="167" fillId="0" borderId="0" applyNumberFormat="0" applyFill="0" applyBorder="0" applyAlignment="0" applyProtection="0"/>
    <xf numFmtId="196" fontId="4" fillId="0" borderId="0" applyFont="0" applyFill="0" applyBorder="0" applyAlignment="0" applyProtection="0"/>
    <xf numFmtId="225" fontId="210" fillId="0" borderId="0">
      <protection locked="0"/>
    </xf>
    <xf numFmtId="193"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6" fillId="104" borderId="10" applyNumberFormat="0" applyAlignment="0" applyProtection="0"/>
    <xf numFmtId="0" fontId="53" fillId="43" borderId="0" applyNumberFormat="0" applyBorder="0" applyAlignment="0" applyProtection="0"/>
    <xf numFmtId="0" fontId="53" fillId="44" borderId="0" applyNumberFormat="0" applyBorder="0" applyAlignment="0" applyProtection="0"/>
    <xf numFmtId="37" fontId="49" fillId="0" borderId="4">
      <alignment horizontal="right" vertical="top" wrapText="1"/>
      <protection locked="0"/>
    </xf>
    <xf numFmtId="37" fontId="49" fillId="0" borderId="4">
      <alignment horizontal="right" vertical="top" wrapText="1"/>
      <protection locked="0"/>
    </xf>
    <xf numFmtId="37" fontId="49" fillId="0" borderId="4">
      <alignment horizontal="right" vertical="top" wrapText="1"/>
      <protection locked="0"/>
    </xf>
    <xf numFmtId="195"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68" fontId="3" fillId="0" borderId="0" applyFont="0" applyFill="0" applyBorder="0" applyAlignment="0" applyProtection="0"/>
    <xf numFmtId="168" fontId="124" fillId="0" borderId="0" applyFont="0" applyFill="0" applyBorder="0" applyAlignment="0" applyProtection="0"/>
    <xf numFmtId="196" fontId="4" fillId="0" borderId="0" applyFont="0" applyFill="0" applyBorder="0" applyAlignment="0" applyProtection="0"/>
    <xf numFmtId="286" fontId="4" fillId="0" borderId="0" applyFont="0" applyFill="0" applyBorder="0" applyAlignment="0" applyProtection="0"/>
    <xf numFmtId="168" fontId="3" fillId="0" borderId="0" applyFont="0" applyFill="0" applyBorder="0" applyAlignment="0" applyProtection="0"/>
    <xf numFmtId="168" fontId="12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286" fontId="4" fillId="0" borderId="0" applyFont="0" applyFill="0" applyBorder="0" applyAlignment="0" applyProtection="0"/>
    <xf numFmtId="168" fontId="21"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68" fontId="21"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27" fillId="0" borderId="0" applyFont="0" applyFill="0" applyBorder="0" applyAlignment="0" applyProtection="0"/>
    <xf numFmtId="196" fontId="4" fillId="0" borderId="0" applyFont="0" applyFill="0" applyBorder="0" applyAlignment="0" applyProtection="0"/>
    <xf numFmtId="168" fontId="21" fillId="0" borderId="0" applyFont="0" applyFill="0" applyBorder="0" applyAlignment="0" applyProtection="0"/>
    <xf numFmtId="168" fontId="66" fillId="0" borderId="0" applyFont="0" applyFill="0" applyBorder="0" applyAlignment="0" applyProtection="0"/>
    <xf numFmtId="196" fontId="4"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0" fontId="266" fillId="0" borderId="0" applyNumberFormat="0" applyFill="0" applyBorder="0" applyAlignment="0" applyProtection="0"/>
    <xf numFmtId="230" fontId="210" fillId="0" borderId="0">
      <protection locked="0"/>
    </xf>
    <xf numFmtId="0" fontId="64" fillId="86" borderId="0" applyNumberFormat="0" applyBorder="0" applyAlignment="0" applyProtection="0"/>
    <xf numFmtId="14" fontId="175" fillId="50" borderId="60">
      <alignment horizontal="center" vertical="center" wrapText="1"/>
    </xf>
    <xf numFmtId="0" fontId="27" fillId="0" borderId="0"/>
    <xf numFmtId="0" fontId="27" fillId="0" borderId="0"/>
    <xf numFmtId="0" fontId="166" fillId="0" borderId="28" applyNumberFormat="0" applyFill="0" applyAlignment="0" applyProtection="0"/>
    <xf numFmtId="0" fontId="167" fillId="0" borderId="57" applyNumberFormat="0" applyFill="0" applyAlignment="0" applyProtection="0"/>
    <xf numFmtId="0" fontId="335" fillId="0" borderId="0" applyNumberFormat="0" applyFill="0" applyBorder="0" applyAlignment="0" applyProtection="0"/>
    <xf numFmtId="0" fontId="64" fillId="0" borderId="77" applyNumberFormat="0" applyFill="0" applyAlignment="0" applyProtection="0"/>
    <xf numFmtId="0" fontId="168" fillId="35" borderId="66" applyNumberFormat="0" applyAlignment="0" applyProtection="0"/>
    <xf numFmtId="0" fontId="168" fillId="35" borderId="66" applyNumberFormat="0" applyAlignment="0" applyProtection="0"/>
    <xf numFmtId="0" fontId="168" fillId="35" borderId="66" applyNumberFormat="0" applyAlignment="0" applyProtection="0"/>
    <xf numFmtId="0" fontId="168" fillId="35" borderId="66" applyNumberFormat="0" applyAlignment="0" applyProtection="0"/>
    <xf numFmtId="0" fontId="168" fillId="35" borderId="66" applyNumberFormat="0" applyAlignment="0" applyProtection="0"/>
    <xf numFmtId="0" fontId="168" fillId="35" borderId="66" applyNumberFormat="0" applyAlignment="0" applyProtection="0"/>
    <xf numFmtId="0" fontId="168" fillId="35" borderId="66" applyNumberFormat="0" applyAlignment="0" applyProtection="0"/>
    <xf numFmtId="0" fontId="168" fillId="35" borderId="66" applyNumberFormat="0" applyAlignment="0" applyProtection="0"/>
    <xf numFmtId="0" fontId="168" fillId="35" borderId="66" applyNumberFormat="0" applyAlignment="0" applyProtection="0"/>
    <xf numFmtId="0" fontId="168" fillId="35" borderId="66" applyNumberFormat="0" applyAlignment="0" applyProtection="0"/>
    <xf numFmtId="0" fontId="168" fillId="35" borderId="66" applyNumberFormat="0" applyAlignment="0" applyProtection="0"/>
    <xf numFmtId="0" fontId="168" fillId="35" borderId="66" applyNumberFormat="0" applyAlignment="0" applyProtection="0"/>
    <xf numFmtId="0" fontId="168" fillId="35" borderId="66" applyNumberFormat="0" applyAlignment="0" applyProtection="0"/>
    <xf numFmtId="0" fontId="168" fillId="35" borderId="66" applyNumberFormat="0" applyAlignment="0" applyProtection="0"/>
    <xf numFmtId="0" fontId="4" fillId="13" borderId="17" applyNumberFormat="0" applyFont="0" applyAlignment="0" applyProtection="0"/>
    <xf numFmtId="0" fontId="66" fillId="34" borderId="66" applyNumberFormat="0" applyFont="0" applyAlignment="0" applyProtection="0"/>
    <xf numFmtId="0" fontId="25" fillId="80" borderId="0" applyNumberFormat="0" applyBorder="0" applyAlignment="0" applyProtection="0"/>
    <xf numFmtId="0" fontId="25" fillId="82" borderId="0" applyNumberFormat="0" applyBorder="0" applyAlignment="0" applyProtection="0"/>
    <xf numFmtId="0" fontId="25" fillId="103" borderId="0" applyNumberFormat="0" applyBorder="0" applyAlignment="0" applyProtection="0"/>
    <xf numFmtId="0" fontId="25" fillId="104" borderId="0" applyNumberFormat="0" applyBorder="0" applyAlignment="0" applyProtection="0"/>
    <xf numFmtId="0" fontId="25" fillId="105" borderId="0" applyNumberFormat="0" applyBorder="0" applyAlignment="0" applyProtection="0"/>
    <xf numFmtId="0" fontId="25" fillId="106" borderId="0" applyNumberFormat="0" applyBorder="0" applyAlignment="0" applyProtection="0"/>
    <xf numFmtId="0" fontId="24" fillId="110" borderId="0" applyNumberFormat="0" applyBorder="0" applyAlignment="0" applyProtection="0"/>
    <xf numFmtId="0" fontId="132" fillId="113" borderId="26" applyNumberFormat="0" applyAlignment="0" applyProtection="0"/>
    <xf numFmtId="0" fontId="169" fillId="0" borderId="23" applyNumberFormat="0" applyFill="0" applyAlignment="0" applyProtection="0"/>
    <xf numFmtId="232" fontId="4" fillId="0" borderId="0" applyFont="0" applyBorder="0" applyProtection="0"/>
    <xf numFmtId="232" fontId="4" fillId="0" borderId="0" applyFont="0" applyBorder="0" applyProtection="0"/>
    <xf numFmtId="219" fontId="4" fillId="0" borderId="0" applyFont="0" applyBorder="0" applyProtection="0"/>
    <xf numFmtId="219" fontId="4" fillId="0" borderId="0" applyFont="0" applyBorder="0" applyProtection="0"/>
    <xf numFmtId="217" fontId="4" fillId="0" borderId="0" applyNumberFormat="0" applyBorder="0" applyAlignment="0" applyProtection="0"/>
    <xf numFmtId="217" fontId="4" fillId="0" borderId="0" applyNumberFormat="0" applyBorder="0" applyAlignment="0" applyProtection="0"/>
    <xf numFmtId="0" fontId="4" fillId="0" borderId="0"/>
    <xf numFmtId="0" fontId="91" fillId="35" borderId="0" applyNumberFormat="0" applyBorder="0" applyAlignment="0" applyProtection="0"/>
    <xf numFmtId="0" fontId="49" fillId="2" borderId="0"/>
    <xf numFmtId="0" fontId="49" fillId="2" borderId="0"/>
    <xf numFmtId="0" fontId="3" fillId="0" borderId="0"/>
    <xf numFmtId="0" fontId="66" fillId="161" borderId="0"/>
    <xf numFmtId="0" fontId="49" fillId="2" borderId="0"/>
    <xf numFmtId="0" fontId="49" fillId="2" borderId="0"/>
    <xf numFmtId="0" fontId="158" fillId="0" borderId="0"/>
    <xf numFmtId="0" fontId="49" fillId="161" borderId="0"/>
    <xf numFmtId="0" fontId="66" fillId="161" borderId="0"/>
    <xf numFmtId="0" fontId="49" fillId="2" borderId="0"/>
    <xf numFmtId="0" fontId="49" fillId="161" borderId="0"/>
    <xf numFmtId="0" fontId="66" fillId="161" borderId="0"/>
    <xf numFmtId="0" fontId="158" fillId="0" borderId="0"/>
    <xf numFmtId="0" fontId="49" fillId="161" borderId="0"/>
    <xf numFmtId="0" fontId="49" fillId="161" borderId="0"/>
    <xf numFmtId="0" fontId="66" fillId="161" borderId="0"/>
    <xf numFmtId="0" fontId="27" fillId="0" borderId="0"/>
    <xf numFmtId="0" fontId="358" fillId="0" borderId="0"/>
    <xf numFmtId="0" fontId="49" fillId="161" borderId="0"/>
    <xf numFmtId="0" fontId="66" fillId="161" borderId="0"/>
    <xf numFmtId="0" fontId="158" fillId="0" borderId="0"/>
    <xf numFmtId="0" fontId="66" fillId="161" borderId="0"/>
    <xf numFmtId="0" fontId="49" fillId="2" borderId="0"/>
    <xf numFmtId="0" fontId="66" fillId="161" borderId="0"/>
    <xf numFmtId="0" fontId="49" fillId="2" borderId="0"/>
    <xf numFmtId="0" fontId="66" fillId="161" borderId="0"/>
    <xf numFmtId="0" fontId="49" fillId="2" borderId="0"/>
    <xf numFmtId="0" fontId="66" fillId="161" borderId="0"/>
    <xf numFmtId="0" fontId="66" fillId="161" borderId="0"/>
    <xf numFmtId="0" fontId="3" fillId="0" borderId="0"/>
    <xf numFmtId="0" fontId="154" fillId="0" borderId="0"/>
    <xf numFmtId="0" fontId="4" fillId="0" borderId="0"/>
    <xf numFmtId="0" fontId="154" fillId="0" borderId="0"/>
    <xf numFmtId="0" fontId="4" fillId="0" borderId="0"/>
    <xf numFmtId="0" fontId="3" fillId="0" borderId="0"/>
    <xf numFmtId="0" fontId="124" fillId="0" borderId="0"/>
    <xf numFmtId="0" fontId="3" fillId="0" borderId="0"/>
    <xf numFmtId="0" fontId="124" fillId="0" borderId="0"/>
    <xf numFmtId="0" fontId="158" fillId="0" borderId="0"/>
    <xf numFmtId="0" fontId="124" fillId="0" borderId="0"/>
    <xf numFmtId="0" fontId="3" fillId="0" borderId="0"/>
    <xf numFmtId="0" fontId="124" fillId="0" borderId="0"/>
    <xf numFmtId="0" fontId="124" fillId="0" borderId="0"/>
    <xf numFmtId="0" fontId="124" fillId="0" borderId="0"/>
    <xf numFmtId="0" fontId="124" fillId="0" borderId="0"/>
    <xf numFmtId="0" fontId="4" fillId="0" borderId="0"/>
    <xf numFmtId="0" fontId="49" fillId="2" borderId="0"/>
    <xf numFmtId="0" fontId="49" fillId="2" borderId="0"/>
    <xf numFmtId="0" fontId="3" fillId="0" borderId="0"/>
    <xf numFmtId="0" fontId="51" fillId="0" borderId="0"/>
    <xf numFmtId="0" fontId="49" fillId="2" borderId="0"/>
    <xf numFmtId="0" fontId="49" fillId="2" borderId="0"/>
    <xf numFmtId="0" fontId="124" fillId="0" borderId="0"/>
    <xf numFmtId="0" fontId="49" fillId="2" borderId="0"/>
    <xf numFmtId="0" fontId="49" fillId="2" borderId="0"/>
    <xf numFmtId="0" fontId="49" fillId="2" borderId="0"/>
    <xf numFmtId="0" fontId="49" fillId="2" borderId="0"/>
    <xf numFmtId="0" fontId="49" fillId="2" borderId="0"/>
    <xf numFmtId="0" fontId="27" fillId="0" borderId="0"/>
    <xf numFmtId="0" fontId="49" fillId="2" borderId="0"/>
    <xf numFmtId="0" fontId="3" fillId="0" borderId="0"/>
    <xf numFmtId="0" fontId="49" fillId="2" borderId="0"/>
    <xf numFmtId="0" fontId="154" fillId="0" borderId="0"/>
    <xf numFmtId="0" fontId="4" fillId="0" borderId="0"/>
    <xf numFmtId="0" fontId="154" fillId="0" borderId="0"/>
    <xf numFmtId="0" fontId="49" fillId="2" borderId="0"/>
    <xf numFmtId="0" fontId="154" fillId="0" borderId="0"/>
    <xf numFmtId="0" fontId="4" fillId="0" borderId="0"/>
    <xf numFmtId="0" fontId="154" fillId="0" borderId="0"/>
    <xf numFmtId="0" fontId="4" fillId="0" borderId="0"/>
    <xf numFmtId="0" fontId="66" fillId="161" borderId="0"/>
    <xf numFmtId="0" fontId="49" fillId="2" borderId="0"/>
    <xf numFmtId="0" fontId="66" fillId="161" borderId="0"/>
    <xf numFmtId="0" fontId="66" fillId="161" borderId="0"/>
    <xf numFmtId="0" fontId="66" fillId="161" borderId="0"/>
    <xf numFmtId="0" fontId="49" fillId="2" borderId="0"/>
    <xf numFmtId="0" fontId="66" fillId="161" borderId="0"/>
    <xf numFmtId="0" fontId="158" fillId="0" borderId="0"/>
    <xf numFmtId="0" fontId="66" fillId="161" borderId="0"/>
    <xf numFmtId="0" fontId="158" fillId="0" borderId="0"/>
    <xf numFmtId="0" fontId="66" fillId="161" borderId="0"/>
    <xf numFmtId="0" fontId="158" fillId="0" borderId="0"/>
    <xf numFmtId="0" fontId="66" fillId="161" borderId="0"/>
    <xf numFmtId="0" fontId="158" fillId="0" borderId="0"/>
    <xf numFmtId="0" fontId="66" fillId="161" borderId="0"/>
    <xf numFmtId="0" fontId="3" fillId="0" borderId="0"/>
    <xf numFmtId="0" fontId="158" fillId="0" borderId="0"/>
    <xf numFmtId="0" fontId="3" fillId="0" borderId="0"/>
    <xf numFmtId="0" fontId="3" fillId="0" borderId="0"/>
    <xf numFmtId="0" fontId="3" fillId="0" borderId="0"/>
    <xf numFmtId="0" fontId="188" fillId="0" borderId="0"/>
    <xf numFmtId="0" fontId="21" fillId="0" borderId="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xf numFmtId="0" fontId="3" fillId="0" borderId="0"/>
    <xf numFmtId="0" fontId="49" fillId="2" borderId="0"/>
    <xf numFmtId="0" fontId="49" fillId="2" borderId="0"/>
    <xf numFmtId="0" fontId="4" fillId="0" borderId="0"/>
    <xf numFmtId="0" fontId="5" fillId="0" borderId="0"/>
    <xf numFmtId="0" fontId="49" fillId="2" borderId="0"/>
    <xf numFmtId="0" fontId="49" fillId="2" borderId="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xf numFmtId="0" fontId="49" fillId="2" borderId="0"/>
    <xf numFmtId="0" fontId="49" fillId="2" borderId="0"/>
    <xf numFmtId="0" fontId="51" fillId="0" borderId="0"/>
    <xf numFmtId="0" fontId="10" fillId="0" borderId="0"/>
    <xf numFmtId="175" fontId="51" fillId="0" borderId="0"/>
    <xf numFmtId="175" fontId="51" fillId="0" borderId="0"/>
    <xf numFmtId="175" fontId="51" fillId="0" borderId="0"/>
    <xf numFmtId="175" fontId="51" fillId="0" borderId="0"/>
    <xf numFmtId="175" fontId="51" fillId="0" borderId="0"/>
    <xf numFmtId="175" fontId="51" fillId="0" borderId="0"/>
    <xf numFmtId="0" fontId="3" fillId="0" borderId="0"/>
    <xf numFmtId="0" fontId="3" fillId="0" borderId="0"/>
    <xf numFmtId="0" fontId="3" fillId="0" borderId="0"/>
    <xf numFmtId="0" fontId="49" fillId="2" borderId="0"/>
    <xf numFmtId="0" fontId="49" fillId="2" borderId="0"/>
    <xf numFmtId="0" fontId="5" fillId="0" borderId="0"/>
    <xf numFmtId="0" fontId="49" fillId="2" borderId="0"/>
    <xf numFmtId="0" fontId="49" fillId="2" borderId="0"/>
    <xf numFmtId="0" fontId="188" fillId="0" borderId="0"/>
    <xf numFmtId="0" fontId="4" fillId="0" borderId="0"/>
    <xf numFmtId="0" fontId="188" fillId="0" borderId="0"/>
    <xf numFmtId="0" fontId="3" fillId="0" borderId="0"/>
    <xf numFmtId="0" fontId="188" fillId="0" borderId="0"/>
    <xf numFmtId="0" fontId="188" fillId="0" borderId="0"/>
    <xf numFmtId="0" fontId="49" fillId="2" borderId="0"/>
    <xf numFmtId="0" fontId="49" fillId="2" borderId="0"/>
    <xf numFmtId="0" fontId="3" fillId="0" borderId="0"/>
    <xf numFmtId="0" fontId="66" fillId="161" borderId="0"/>
    <xf numFmtId="0" fontId="3" fillId="0" borderId="0"/>
    <xf numFmtId="0" fontId="66" fillId="161" borderId="0"/>
    <xf numFmtId="0" fontId="3" fillId="0" borderId="0"/>
    <xf numFmtId="0" fontId="66" fillId="2" borderId="0"/>
    <xf numFmtId="0" fontId="3" fillId="0" borderId="0"/>
    <xf numFmtId="0" fontId="3" fillId="0" borderId="0"/>
    <xf numFmtId="0" fontId="66" fillId="2" borderId="0"/>
    <xf numFmtId="0" fontId="3" fillId="0" borderId="0"/>
    <xf numFmtId="0" fontId="3" fillId="0" borderId="0"/>
    <xf numFmtId="0" fontId="158" fillId="0" borderId="0"/>
    <xf numFmtId="0" fontId="24" fillId="0" borderId="0"/>
    <xf numFmtId="0" fontId="158" fillId="0" borderId="0"/>
    <xf numFmtId="0" fontId="3" fillId="0" borderId="0"/>
    <xf numFmtId="0" fontId="3" fillId="0" borderId="0"/>
    <xf numFmtId="0" fontId="158" fillId="0" borderId="0"/>
    <xf numFmtId="0" fontId="24" fillId="0" borderId="0"/>
    <xf numFmtId="0" fontId="158" fillId="0" borderId="0"/>
    <xf numFmtId="0" fontId="49" fillId="2" borderId="0"/>
    <xf numFmtId="0" fontId="49" fillId="2" borderId="0"/>
    <xf numFmtId="0" fontId="49" fillId="2" borderId="0"/>
    <xf numFmtId="0" fontId="4" fillId="0" borderId="0"/>
    <xf numFmtId="0" fontId="49" fillId="2" borderId="0"/>
    <xf numFmtId="0" fontId="49" fillId="2" borderId="0"/>
    <xf numFmtId="0" fontId="3" fillId="0" borderId="0"/>
    <xf numFmtId="0" fontId="4" fillId="0" borderId="0"/>
    <xf numFmtId="0" fontId="3" fillId="0" borderId="0"/>
    <xf numFmtId="0" fontId="5" fillId="0" borderId="0"/>
    <xf numFmtId="0" fontId="5" fillId="0" borderId="0"/>
    <xf numFmtId="0" fontId="4" fillId="0" borderId="0"/>
    <xf numFmtId="0" fontId="49" fillId="2" borderId="0"/>
    <xf numFmtId="0" fontId="3" fillId="0" borderId="0"/>
    <xf numFmtId="0" fontId="49" fillId="2" borderId="0"/>
    <xf numFmtId="0" fontId="49" fillId="2" borderId="0"/>
    <xf numFmtId="0" fontId="49" fillId="2" borderId="0"/>
    <xf numFmtId="0" fontId="257" fillId="0" borderId="0"/>
    <xf numFmtId="0" fontId="66" fillId="161" borderId="0"/>
    <xf numFmtId="0" fontId="3" fillId="0" borderId="0"/>
    <xf numFmtId="0" fontId="49" fillId="2"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2" borderId="0"/>
    <xf numFmtId="0" fontId="4" fillId="0" borderId="0"/>
    <xf numFmtId="0" fontId="158" fillId="0" borderId="0"/>
    <xf numFmtId="0" fontId="158" fillId="0" borderId="0"/>
    <xf numFmtId="0" fontId="4" fillId="0" borderId="0"/>
    <xf numFmtId="0" fontId="66" fillId="161" borderId="0"/>
    <xf numFmtId="0" fontId="49" fillId="2" borderId="0"/>
    <xf numFmtId="0" fontId="4" fillId="0" borderId="0"/>
    <xf numFmtId="0" fontId="4" fillId="0" borderId="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xf numFmtId="0" fontId="357" fillId="0"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xf numFmtId="0" fontId="3" fillId="0" borderId="0"/>
    <xf numFmtId="0" fontId="49" fillId="2" borderId="0"/>
    <xf numFmtId="0" fontId="49" fillId="2" borderId="0"/>
    <xf numFmtId="0" fontId="49" fillId="2" borderId="0"/>
    <xf numFmtId="0" fontId="49" fillId="2" borderId="0"/>
    <xf numFmtId="0" fontId="49" fillId="2" borderId="0"/>
    <xf numFmtId="0" fontId="49" fillId="2" borderId="0"/>
    <xf numFmtId="0" fontId="3" fillId="0"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161" borderId="0"/>
    <xf numFmtId="0" fontId="49" fillId="2" borderId="0"/>
    <xf numFmtId="0" fontId="154" fillId="0" borderId="0"/>
    <xf numFmtId="0" fontId="66" fillId="161"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34" borderId="66" applyNumberFormat="0" applyFont="0" applyAlignment="0" applyProtection="0"/>
    <xf numFmtId="0" fontId="49" fillId="34" borderId="66" applyNumberFormat="0" applyFont="0" applyAlignment="0" applyProtection="0"/>
    <xf numFmtId="0" fontId="49" fillId="34" borderId="66" applyNumberFormat="0" applyFont="0" applyAlignment="0" applyProtection="0"/>
    <xf numFmtId="0" fontId="49" fillId="34" borderId="66" applyNumberFormat="0" applyFont="0" applyAlignment="0" applyProtection="0"/>
    <xf numFmtId="0" fontId="49" fillId="34" borderId="66" applyNumberFormat="0" applyFont="0" applyAlignment="0" applyProtection="0"/>
    <xf numFmtId="0" fontId="4" fillId="34" borderId="17" applyNumberFormat="0" applyFont="0" applyAlignment="0" applyProtection="0"/>
    <xf numFmtId="0" fontId="49" fillId="34" borderId="66" applyNumberFormat="0" applyFont="0" applyAlignment="0" applyProtection="0"/>
    <xf numFmtId="0" fontId="49" fillId="34" borderId="66" applyNumberFormat="0" applyFont="0" applyAlignment="0" applyProtection="0"/>
    <xf numFmtId="0" fontId="49" fillId="34" borderId="66" applyNumberFormat="0" applyFont="0" applyAlignment="0" applyProtection="0"/>
    <xf numFmtId="0" fontId="49" fillId="34" borderId="66" applyNumberFormat="0" applyFont="0" applyAlignment="0" applyProtection="0"/>
    <xf numFmtId="0" fontId="4" fillId="34" borderId="17" applyNumberFormat="0" applyFont="0" applyAlignment="0" applyProtection="0"/>
    <xf numFmtId="0" fontId="4" fillId="34" borderId="17" applyNumberFormat="0" applyFont="0" applyAlignment="0" applyProtection="0"/>
    <xf numFmtId="205" fontId="4" fillId="0" borderId="0"/>
    <xf numFmtId="205" fontId="4" fillId="0" borderId="0"/>
    <xf numFmtId="233" fontId="4" fillId="0" borderId="0" applyFont="0"/>
    <xf numFmtId="233" fontId="4" fillId="0" borderId="0" applyFont="0"/>
    <xf numFmtId="0" fontId="53" fillId="0" borderId="58" applyNumberFormat="0" applyFill="0" applyAlignment="0" applyProtection="0"/>
    <xf numFmtId="167" fontId="4" fillId="0" borderId="0" applyFont="0" applyFill="0" applyBorder="0" applyAlignment="0" applyProtection="0"/>
    <xf numFmtId="9" fontId="21" fillId="0" borderId="0" applyFont="0" applyFill="0" applyBorder="0" applyAlignment="0" applyProtection="0"/>
    <xf numFmtId="9" fontId="27" fillId="0" borderId="0" applyFont="0" applyFill="0" applyBorder="0" applyAlignment="0" applyProtection="0"/>
    <xf numFmtId="0" fontId="259" fillId="34" borderId="0" applyNumberFormat="0" applyBorder="0" applyAlignment="0" applyProtection="0"/>
    <xf numFmtId="4" fontId="261" fillId="60" borderId="66" applyNumberFormat="0" applyProtection="0">
      <alignment vertical="center"/>
    </xf>
    <xf numFmtId="4" fontId="66" fillId="60" borderId="66" applyNumberFormat="0" applyProtection="0">
      <alignment horizontal="left" vertical="center" indent="1"/>
    </xf>
    <xf numFmtId="0" fontId="4" fillId="0" borderId="0"/>
    <xf numFmtId="0" fontId="100" fillId="57" borderId="41" applyNumberFormat="0" applyProtection="0">
      <alignment horizontal="left" vertical="top" indent="1"/>
    </xf>
    <xf numFmtId="0" fontId="4" fillId="0" borderId="0"/>
    <xf numFmtId="4" fontId="66" fillId="33" borderId="66" applyNumberFormat="0" applyProtection="0">
      <alignment horizontal="left" vertical="center" indent="1"/>
    </xf>
    <xf numFmtId="0" fontId="4" fillId="118" borderId="26" applyNumberFormat="0" applyProtection="0">
      <alignment horizontal="left" vertical="center" indent="1"/>
    </xf>
    <xf numFmtId="4" fontId="100" fillId="11" borderId="0" applyNumberFormat="0" applyProtection="0">
      <alignment horizontal="left" vertical="center" indent="1"/>
    </xf>
    <xf numFmtId="4" fontId="100" fillId="64" borderId="42" applyNumberFormat="0" applyProtection="0">
      <alignment horizontal="left" vertical="center" indent="1"/>
    </xf>
    <xf numFmtId="4" fontId="27" fillId="17" borderId="15" applyNumberFormat="0" applyProtection="0">
      <alignment horizontal="left" vertical="center" indent="1"/>
    </xf>
    <xf numFmtId="4" fontId="35" fillId="42" borderId="0" applyNumberFormat="0" applyProtection="0">
      <alignment horizontal="left" vertical="center" indent="1"/>
    </xf>
    <xf numFmtId="4" fontId="102" fillId="66" borderId="0" applyNumberFormat="0" applyProtection="0">
      <alignment horizontal="left" vertical="center" indent="1"/>
    </xf>
    <xf numFmtId="4" fontId="102" fillId="65" borderId="0" applyNumberFormat="0" applyProtection="0">
      <alignment horizontal="left" vertical="center" indent="1"/>
    </xf>
    <xf numFmtId="0" fontId="4" fillId="118" borderId="26" applyNumberFormat="0" applyProtection="0">
      <alignment horizontal="left" vertical="center" indent="1"/>
    </xf>
    <xf numFmtId="4" fontId="5" fillId="66" borderId="41" applyNumberFormat="0" applyProtection="0">
      <alignment horizontal="right" vertical="center"/>
    </xf>
    <xf numFmtId="4" fontId="5" fillId="66" borderId="0" applyNumberFormat="0" applyProtection="0">
      <alignment horizontal="left" vertical="center" indent="1"/>
    </xf>
    <xf numFmtId="4" fontId="5" fillId="66" borderId="0" applyNumberFormat="0" applyProtection="0">
      <alignment horizontal="left" vertical="center" indent="1"/>
    </xf>
    <xf numFmtId="4" fontId="66" fillId="11" borderId="15" applyNumberFormat="0" applyProtection="0">
      <alignment horizontal="left" vertical="center" indent="1"/>
    </xf>
    <xf numFmtId="4" fontId="5" fillId="65" borderId="0" applyNumberFormat="0" applyProtection="0">
      <alignment horizontal="left" vertical="center" indent="1"/>
    </xf>
    <xf numFmtId="0" fontId="4" fillId="17" borderId="41" applyNumberFormat="0" applyProtection="0">
      <alignment horizontal="left" vertical="center" indent="1"/>
    </xf>
    <xf numFmtId="0" fontId="66" fillId="19" borderId="66" applyNumberFormat="0" applyProtection="0">
      <alignment horizontal="left" vertical="center" indent="1"/>
    </xf>
    <xf numFmtId="0" fontId="4" fillId="88" borderId="26" applyNumberFormat="0" applyProtection="0">
      <alignment horizontal="left" vertical="center" indent="1"/>
    </xf>
    <xf numFmtId="0" fontId="4" fillId="65" borderId="41" applyNumberFormat="0" applyProtection="0">
      <alignment horizontal="left" vertical="center" indent="1"/>
    </xf>
    <xf numFmtId="0" fontId="4" fillId="0" borderId="0"/>
    <xf numFmtId="0" fontId="4" fillId="17" borderId="41" applyNumberFormat="0" applyProtection="0">
      <alignment horizontal="left" vertical="center" indent="1"/>
    </xf>
    <xf numFmtId="0" fontId="4" fillId="17" borderId="41" applyNumberFormat="0" applyProtection="0">
      <alignment horizontal="left" vertical="center" indent="1"/>
    </xf>
    <xf numFmtId="0" fontId="4" fillId="17" borderId="41" applyNumberFormat="0" applyProtection="0">
      <alignment horizontal="left" vertical="center" indent="1"/>
    </xf>
    <xf numFmtId="0" fontId="4" fillId="0" borderId="0"/>
    <xf numFmtId="0" fontId="66" fillId="19" borderId="66" applyNumberFormat="0" applyProtection="0">
      <alignment horizontal="left" vertical="center" indent="1"/>
    </xf>
    <xf numFmtId="0" fontId="49" fillId="17" borderId="41" applyNumberFormat="0" applyProtection="0">
      <alignment horizontal="left" vertical="top" indent="1"/>
    </xf>
    <xf numFmtId="0" fontId="49" fillId="17" borderId="41" applyNumberFormat="0" applyProtection="0">
      <alignment horizontal="left" vertical="top" indent="1"/>
    </xf>
    <xf numFmtId="0" fontId="49" fillId="17" borderId="41" applyNumberFormat="0" applyProtection="0">
      <alignment horizontal="left" vertical="top" indent="1"/>
    </xf>
    <xf numFmtId="0" fontId="49" fillId="17" borderId="41" applyNumberFormat="0" applyProtection="0">
      <alignment horizontal="left" vertical="top" indent="1"/>
    </xf>
    <xf numFmtId="0" fontId="49" fillId="17" borderId="41" applyNumberFormat="0" applyProtection="0">
      <alignment horizontal="left" vertical="top" indent="1"/>
    </xf>
    <xf numFmtId="0" fontId="4" fillId="0" borderId="0"/>
    <xf numFmtId="0" fontId="49" fillId="17" borderId="41" applyNumberFormat="0" applyProtection="0">
      <alignment horizontal="left" vertical="top" indent="1"/>
    </xf>
    <xf numFmtId="0" fontId="49" fillId="17" borderId="41" applyNumberFormat="0" applyProtection="0">
      <alignment horizontal="left" vertical="top" indent="1"/>
    </xf>
    <xf numFmtId="0" fontId="49" fillId="17" borderId="41" applyNumberFormat="0" applyProtection="0">
      <alignment horizontal="left" vertical="top" indent="1"/>
    </xf>
    <xf numFmtId="0" fontId="4" fillId="17" borderId="41" applyNumberFormat="0" applyProtection="0">
      <alignment horizontal="left" vertical="top" indent="1"/>
    </xf>
    <xf numFmtId="0" fontId="49" fillId="17" borderId="41" applyNumberFormat="0" applyProtection="0">
      <alignment horizontal="left" vertical="top" indent="1"/>
    </xf>
    <xf numFmtId="0" fontId="49" fillId="17" borderId="41" applyNumberFormat="0" applyProtection="0">
      <alignment horizontal="left" vertical="top" indent="1"/>
    </xf>
    <xf numFmtId="0" fontId="49" fillId="17" borderId="41" applyNumberFormat="0" applyProtection="0">
      <alignment horizontal="left" vertical="top" indent="1"/>
    </xf>
    <xf numFmtId="0" fontId="4" fillId="0" borderId="0"/>
    <xf numFmtId="0" fontId="66" fillId="17" borderId="41" applyNumberFormat="0" applyProtection="0">
      <alignment horizontal="left" vertical="top" indent="1"/>
    </xf>
    <xf numFmtId="0" fontId="4" fillId="17" borderId="41" applyNumberFormat="0" applyProtection="0">
      <alignment horizontal="left" vertical="top" indent="1"/>
    </xf>
    <xf numFmtId="0" fontId="4" fillId="17" borderId="41" applyNumberFormat="0" applyProtection="0">
      <alignment horizontal="left" vertical="top" indent="1"/>
    </xf>
    <xf numFmtId="0" fontId="66" fillId="17" borderId="41" applyNumberFormat="0" applyProtection="0">
      <alignment horizontal="left" vertical="top" indent="1"/>
    </xf>
    <xf numFmtId="0" fontId="66" fillId="17" borderId="41" applyNumberFormat="0" applyProtection="0">
      <alignment horizontal="left" vertical="top" indent="1"/>
    </xf>
    <xf numFmtId="0" fontId="66" fillId="17" borderId="41" applyNumberFormat="0" applyProtection="0">
      <alignment horizontal="left" vertical="top" indent="1"/>
    </xf>
    <xf numFmtId="0" fontId="4" fillId="11" borderId="41" applyNumberFormat="0" applyProtection="0">
      <alignment horizontal="left" vertical="center" indent="1"/>
    </xf>
    <xf numFmtId="0" fontId="66" fillId="54" borderId="66" applyNumberFormat="0" applyProtection="0">
      <alignment horizontal="left" vertical="center" indent="1"/>
    </xf>
    <xf numFmtId="0" fontId="4" fillId="87" borderId="26" applyNumberFormat="0" applyProtection="0">
      <alignment horizontal="left" vertical="center" indent="1"/>
    </xf>
    <xf numFmtId="0" fontId="4" fillId="61" borderId="41" applyNumberFormat="0" applyProtection="0">
      <alignment horizontal="left" vertical="center" indent="1"/>
    </xf>
    <xf numFmtId="0" fontId="4" fillId="0" borderId="0"/>
    <xf numFmtId="0" fontId="4" fillId="11" borderId="41" applyNumberFormat="0" applyProtection="0">
      <alignment horizontal="left" vertical="center" indent="1"/>
    </xf>
    <xf numFmtId="0" fontId="4" fillId="11" borderId="41" applyNumberFormat="0" applyProtection="0">
      <alignment horizontal="left" vertical="center" indent="1"/>
    </xf>
    <xf numFmtId="0" fontId="4" fillId="11" borderId="41" applyNumberFormat="0" applyProtection="0">
      <alignment horizontal="left" vertical="center" indent="1"/>
    </xf>
    <xf numFmtId="0" fontId="4" fillId="0" borderId="0"/>
    <xf numFmtId="0" fontId="66" fillId="54" borderId="66" applyNumberFormat="0" applyProtection="0">
      <alignment horizontal="left" vertical="center" indent="1"/>
    </xf>
    <xf numFmtId="0" fontId="49" fillId="11" borderId="41" applyNumberFormat="0" applyProtection="0">
      <alignment horizontal="left" vertical="top" indent="1"/>
    </xf>
    <xf numFmtId="0" fontId="49" fillId="11" borderId="41" applyNumberFormat="0" applyProtection="0">
      <alignment horizontal="left" vertical="top" indent="1"/>
    </xf>
    <xf numFmtId="0" fontId="49" fillId="11" borderId="41" applyNumberFormat="0" applyProtection="0">
      <alignment horizontal="left" vertical="top" indent="1"/>
    </xf>
    <xf numFmtId="0" fontId="49" fillId="11" borderId="41" applyNumberFormat="0" applyProtection="0">
      <alignment horizontal="left" vertical="top" indent="1"/>
    </xf>
    <xf numFmtId="0" fontId="49" fillId="11" borderId="41" applyNumberFormat="0" applyProtection="0">
      <alignment horizontal="left" vertical="top" indent="1"/>
    </xf>
    <xf numFmtId="0" fontId="4" fillId="0" borderId="0"/>
    <xf numFmtId="0" fontId="49" fillId="11" borderId="41" applyNumberFormat="0" applyProtection="0">
      <alignment horizontal="left" vertical="top" indent="1"/>
    </xf>
    <xf numFmtId="0" fontId="49" fillId="11" borderId="41" applyNumberFormat="0" applyProtection="0">
      <alignment horizontal="left" vertical="top" indent="1"/>
    </xf>
    <xf numFmtId="0" fontId="49" fillId="11" borderId="41" applyNumberFormat="0" applyProtection="0">
      <alignment horizontal="left" vertical="top" indent="1"/>
    </xf>
    <xf numFmtId="0" fontId="4" fillId="11" borderId="41" applyNumberFormat="0" applyProtection="0">
      <alignment horizontal="left" vertical="top" indent="1"/>
    </xf>
    <xf numFmtId="0" fontId="49" fillId="11" borderId="41" applyNumberFormat="0" applyProtection="0">
      <alignment horizontal="left" vertical="top" indent="1"/>
    </xf>
    <xf numFmtId="0" fontId="49" fillId="11" borderId="41" applyNumberFormat="0" applyProtection="0">
      <alignment horizontal="left" vertical="top" indent="1"/>
    </xf>
    <xf numFmtId="0" fontId="49" fillId="11" borderId="41" applyNumberFormat="0" applyProtection="0">
      <alignment horizontal="left" vertical="top" indent="1"/>
    </xf>
    <xf numFmtId="0" fontId="4" fillId="0" borderId="0"/>
    <xf numFmtId="0" fontId="66" fillId="11" borderId="41" applyNumberFormat="0" applyProtection="0">
      <alignment horizontal="left" vertical="top" indent="1"/>
    </xf>
    <xf numFmtId="0" fontId="4" fillId="11" borderId="41" applyNumberFormat="0" applyProtection="0">
      <alignment horizontal="left" vertical="top" indent="1"/>
    </xf>
    <xf numFmtId="0" fontId="4" fillId="11" borderId="41" applyNumberFormat="0" applyProtection="0">
      <alignment horizontal="left" vertical="top" indent="1"/>
    </xf>
    <xf numFmtId="0" fontId="66" fillId="11" borderId="41" applyNumberFormat="0" applyProtection="0">
      <alignment horizontal="left" vertical="top" indent="1"/>
    </xf>
    <xf numFmtId="0" fontId="66" fillId="11" borderId="41" applyNumberFormat="0" applyProtection="0">
      <alignment horizontal="left" vertical="top" indent="1"/>
    </xf>
    <xf numFmtId="0" fontId="66" fillId="11" borderId="41" applyNumberFormat="0" applyProtection="0">
      <alignment horizontal="left" vertical="top" indent="1"/>
    </xf>
    <xf numFmtId="0" fontId="4" fillId="15" borderId="41" applyNumberFormat="0" applyProtection="0">
      <alignment horizontal="left" vertical="center" indent="1"/>
    </xf>
    <xf numFmtId="0" fontId="66" fillId="15" borderId="66" applyNumberFormat="0" applyProtection="0">
      <alignment horizontal="left" vertical="center" indent="1"/>
    </xf>
    <xf numFmtId="0" fontId="4" fillId="3" borderId="26" applyNumberFormat="0" applyProtection="0">
      <alignment horizontal="left" vertical="center" indent="1"/>
    </xf>
    <xf numFmtId="0" fontId="4" fillId="66" borderId="41" applyNumberFormat="0" applyProtection="0">
      <alignment horizontal="left" vertical="center" indent="1"/>
    </xf>
    <xf numFmtId="0" fontId="4" fillId="0" borderId="0"/>
    <xf numFmtId="0" fontId="4" fillId="15" borderId="41" applyNumberFormat="0" applyProtection="0">
      <alignment horizontal="left" vertical="center" indent="1"/>
    </xf>
    <xf numFmtId="0" fontId="4" fillId="15" borderId="41" applyNumberFormat="0" applyProtection="0">
      <alignment horizontal="left" vertical="center" indent="1"/>
    </xf>
    <xf numFmtId="0" fontId="4" fillId="15" borderId="41" applyNumberFormat="0" applyProtection="0">
      <alignment horizontal="left" vertical="center" indent="1"/>
    </xf>
    <xf numFmtId="0" fontId="4" fillId="0" borderId="0"/>
    <xf numFmtId="0" fontId="66" fillId="15" borderId="66" applyNumberFormat="0" applyProtection="0">
      <alignment horizontal="left" vertical="center" indent="1"/>
    </xf>
    <xf numFmtId="0" fontId="49" fillId="15" borderId="41" applyNumberFormat="0" applyProtection="0">
      <alignment horizontal="left" vertical="top" indent="1"/>
    </xf>
    <xf numFmtId="0" fontId="49" fillId="15" borderId="41" applyNumberFormat="0" applyProtection="0">
      <alignment horizontal="left" vertical="top" indent="1"/>
    </xf>
    <xf numFmtId="0" fontId="49" fillId="15" borderId="41" applyNumberFormat="0" applyProtection="0">
      <alignment horizontal="left" vertical="top" indent="1"/>
    </xf>
    <xf numFmtId="0" fontId="49" fillId="15" borderId="41" applyNumberFormat="0" applyProtection="0">
      <alignment horizontal="left" vertical="top" indent="1"/>
    </xf>
    <xf numFmtId="0" fontId="49" fillId="15" borderId="41" applyNumberFormat="0" applyProtection="0">
      <alignment horizontal="left" vertical="top" indent="1"/>
    </xf>
    <xf numFmtId="0" fontId="4" fillId="0" borderId="0"/>
    <xf numFmtId="0" fontId="49" fillId="15" borderId="41" applyNumberFormat="0" applyProtection="0">
      <alignment horizontal="left" vertical="top" indent="1"/>
    </xf>
    <xf numFmtId="0" fontId="49" fillId="15" borderId="41" applyNumberFormat="0" applyProtection="0">
      <alignment horizontal="left" vertical="top" indent="1"/>
    </xf>
    <xf numFmtId="0" fontId="49" fillId="15" borderId="41" applyNumberFormat="0" applyProtection="0">
      <alignment horizontal="left" vertical="top" indent="1"/>
    </xf>
    <xf numFmtId="0" fontId="4" fillId="15" borderId="41" applyNumberFormat="0" applyProtection="0">
      <alignment horizontal="left" vertical="top" indent="1"/>
    </xf>
    <xf numFmtId="0" fontId="49" fillId="15" borderId="41" applyNumberFormat="0" applyProtection="0">
      <alignment horizontal="left" vertical="top" indent="1"/>
    </xf>
    <xf numFmtId="0" fontId="49" fillId="15" borderId="41" applyNumberFormat="0" applyProtection="0">
      <alignment horizontal="left" vertical="top" indent="1"/>
    </xf>
    <xf numFmtId="0" fontId="49" fillId="15" borderId="41" applyNumberFormat="0" applyProtection="0">
      <alignment horizontal="left" vertical="top" indent="1"/>
    </xf>
    <xf numFmtId="0" fontId="4" fillId="0" borderId="0"/>
    <xf numFmtId="0" fontId="66" fillId="15" borderId="41" applyNumberFormat="0" applyProtection="0">
      <alignment horizontal="left" vertical="top" indent="1"/>
    </xf>
    <xf numFmtId="0" fontId="4" fillId="15" borderId="41" applyNumberFormat="0" applyProtection="0">
      <alignment horizontal="left" vertical="top" indent="1"/>
    </xf>
    <xf numFmtId="0" fontId="4" fillId="15" borderId="41" applyNumberFormat="0" applyProtection="0">
      <alignment horizontal="left" vertical="top" indent="1"/>
    </xf>
    <xf numFmtId="0" fontId="66" fillId="15" borderId="41" applyNumberFormat="0" applyProtection="0">
      <alignment horizontal="left" vertical="top" indent="1"/>
    </xf>
    <xf numFmtId="0" fontId="66" fillId="15" borderId="41" applyNumberFormat="0" applyProtection="0">
      <alignment horizontal="left" vertical="top" indent="1"/>
    </xf>
    <xf numFmtId="0" fontId="66" fillId="15" borderId="41" applyNumberFormat="0" applyProtection="0">
      <alignment horizontal="left" vertical="top" indent="1"/>
    </xf>
    <xf numFmtId="0" fontId="66" fillId="42" borderId="66" applyNumberFormat="0" applyProtection="0">
      <alignment horizontal="left" vertical="center" indent="1"/>
    </xf>
    <xf numFmtId="0" fontId="4" fillId="118" borderId="26" applyNumberFormat="0" applyProtection="0">
      <alignment horizontal="left" vertical="center" indent="1"/>
    </xf>
    <xf numFmtId="0" fontId="4" fillId="67" borderId="41" applyNumberFormat="0" applyProtection="0">
      <alignment horizontal="left" vertical="center" indent="1"/>
    </xf>
    <xf numFmtId="0" fontId="4" fillId="0" borderId="0"/>
    <xf numFmtId="0" fontId="4" fillId="42" borderId="41" applyNumberFormat="0" applyProtection="0">
      <alignment horizontal="left" vertical="center" indent="1"/>
    </xf>
    <xf numFmtId="0" fontId="4" fillId="42" borderId="41" applyNumberFormat="0" applyProtection="0">
      <alignment horizontal="left" vertical="center" indent="1"/>
    </xf>
    <xf numFmtId="0" fontId="4" fillId="42" borderId="41" applyNumberFormat="0" applyProtection="0">
      <alignment horizontal="left" vertical="center" indent="1"/>
    </xf>
    <xf numFmtId="0" fontId="4" fillId="0" borderId="0"/>
    <xf numFmtId="0" fontId="66" fillId="42" borderId="66" applyNumberFormat="0" applyProtection="0">
      <alignment horizontal="left" vertical="center" indent="1"/>
    </xf>
    <xf numFmtId="0" fontId="49" fillId="42" borderId="41" applyNumberFormat="0" applyProtection="0">
      <alignment horizontal="left" vertical="top" indent="1"/>
    </xf>
    <xf numFmtId="0" fontId="49" fillId="42" borderId="41" applyNumberFormat="0" applyProtection="0">
      <alignment horizontal="left" vertical="top" indent="1"/>
    </xf>
    <xf numFmtId="0" fontId="49" fillId="42" borderId="41" applyNumberFormat="0" applyProtection="0">
      <alignment horizontal="left" vertical="top" indent="1"/>
    </xf>
    <xf numFmtId="0" fontId="49" fillId="42" borderId="41" applyNumberFormat="0" applyProtection="0">
      <alignment horizontal="left" vertical="top" indent="1"/>
    </xf>
    <xf numFmtId="0" fontId="49" fillId="42" borderId="41" applyNumberFormat="0" applyProtection="0">
      <alignment horizontal="left" vertical="top" indent="1"/>
    </xf>
    <xf numFmtId="0" fontId="4" fillId="0" borderId="0"/>
    <xf numFmtId="0" fontId="49" fillId="42" borderId="41" applyNumberFormat="0" applyProtection="0">
      <alignment horizontal="left" vertical="top" indent="1"/>
    </xf>
    <xf numFmtId="0" fontId="49" fillId="42" borderId="41" applyNumberFormat="0" applyProtection="0">
      <alignment horizontal="left" vertical="top" indent="1"/>
    </xf>
    <xf numFmtId="0" fontId="49" fillId="42" borderId="41" applyNumberFormat="0" applyProtection="0">
      <alignment horizontal="left" vertical="top" indent="1"/>
    </xf>
    <xf numFmtId="0" fontId="4" fillId="42" borderId="41" applyNumberFormat="0" applyProtection="0">
      <alignment horizontal="left" vertical="top" indent="1"/>
    </xf>
    <xf numFmtId="0" fontId="49" fillId="42" borderId="41" applyNumberFormat="0" applyProtection="0">
      <alignment horizontal="left" vertical="top" indent="1"/>
    </xf>
    <xf numFmtId="0" fontId="49" fillId="42" borderId="41" applyNumberFormat="0" applyProtection="0">
      <alignment horizontal="left" vertical="top" indent="1"/>
    </xf>
    <xf numFmtId="0" fontId="49" fillId="42" borderId="41" applyNumberFormat="0" applyProtection="0">
      <alignment horizontal="left" vertical="top" indent="1"/>
    </xf>
    <xf numFmtId="0" fontId="4" fillId="0" borderId="0"/>
    <xf numFmtId="0" fontId="66" fillId="42" borderId="41" applyNumberFormat="0" applyProtection="0">
      <alignment horizontal="left" vertical="top" indent="1"/>
    </xf>
    <xf numFmtId="0" fontId="4" fillId="42" borderId="41" applyNumberFormat="0" applyProtection="0">
      <alignment horizontal="left" vertical="top" indent="1"/>
    </xf>
    <xf numFmtId="0" fontId="4" fillId="42" borderId="41" applyNumberFormat="0" applyProtection="0">
      <alignment horizontal="left" vertical="top" indent="1"/>
    </xf>
    <xf numFmtId="0" fontId="66" fillId="42" borderId="41" applyNumberFormat="0" applyProtection="0">
      <alignment horizontal="left" vertical="top" indent="1"/>
    </xf>
    <xf numFmtId="0" fontId="66" fillId="42" borderId="41" applyNumberFormat="0" applyProtection="0">
      <alignment horizontal="left" vertical="top" indent="1"/>
    </xf>
    <xf numFmtId="0" fontId="66" fillId="42" borderId="41" applyNumberFormat="0" applyProtection="0">
      <alignment horizontal="left" vertical="top" indent="1"/>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95" borderId="78" applyNumberFormat="0">
      <protection locked="0"/>
    </xf>
    <xf numFmtId="0" fontId="49" fillId="195" borderId="78" applyNumberFormat="0">
      <protection locked="0"/>
    </xf>
    <xf numFmtId="0" fontId="49" fillId="14" borderId="78" applyNumberFormat="0">
      <protection locked="0"/>
    </xf>
    <xf numFmtId="0" fontId="49" fillId="14" borderId="78" applyNumberFormat="0">
      <protection locked="0"/>
    </xf>
    <xf numFmtId="0" fontId="4" fillId="0" borderId="0"/>
    <xf numFmtId="0" fontId="49" fillId="14" borderId="78" applyNumberFormat="0">
      <protection locked="0"/>
    </xf>
    <xf numFmtId="0" fontId="49" fillId="14" borderId="78" applyNumberFormat="0">
      <protection locked="0"/>
    </xf>
    <xf numFmtId="0" fontId="4" fillId="14" borderId="2"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 fillId="0" borderId="0"/>
    <xf numFmtId="0" fontId="66" fillId="14" borderId="78" applyNumberFormat="0">
      <protection locked="0"/>
    </xf>
    <xf numFmtId="0" fontId="4" fillId="14" borderId="2" applyNumberFormat="0">
      <protection locked="0"/>
    </xf>
    <xf numFmtId="0" fontId="4" fillId="14" borderId="2" applyNumberFormat="0">
      <protection locked="0"/>
    </xf>
    <xf numFmtId="0" fontId="66" fillId="14" borderId="78" applyNumberFormat="0">
      <protection locked="0"/>
    </xf>
    <xf numFmtId="0" fontId="49" fillId="194" borderId="78" applyNumberFormat="0">
      <protection locked="0"/>
    </xf>
    <xf numFmtId="0" fontId="66" fillId="14" borderId="78" applyNumberFormat="0">
      <protection locked="0"/>
    </xf>
    <xf numFmtId="0" fontId="66" fillId="14" borderId="78" applyNumberFormat="0">
      <protection locked="0"/>
    </xf>
    <xf numFmtId="4" fontId="263" fillId="13" borderId="41" applyNumberFormat="0" applyProtection="0">
      <alignment vertical="center"/>
    </xf>
    <xf numFmtId="4" fontId="261" fillId="51" borderId="2" applyNumberFormat="0" applyProtection="0">
      <alignment vertical="center"/>
    </xf>
    <xf numFmtId="4" fontId="263" fillId="19" borderId="41" applyNumberFormat="0" applyProtection="0">
      <alignment horizontal="left" vertical="center" indent="1"/>
    </xf>
    <xf numFmtId="0" fontId="4" fillId="0" borderId="0"/>
    <xf numFmtId="0" fontId="35" fillId="13" borderId="41" applyNumberFormat="0" applyProtection="0">
      <alignment horizontal="left" vertical="top" indent="1"/>
    </xf>
    <xf numFmtId="0" fontId="4" fillId="0" borderId="0"/>
    <xf numFmtId="4" fontId="66" fillId="0" borderId="66" applyNumberFormat="0" applyProtection="0">
      <alignment horizontal="right" vertical="center"/>
    </xf>
    <xf numFmtId="0" fontId="3" fillId="0" borderId="0"/>
    <xf numFmtId="4" fontId="35" fillId="42" borderId="41" applyNumberFormat="0" applyProtection="0">
      <alignment horizontal="right" vertical="center"/>
    </xf>
    <xf numFmtId="4" fontId="66" fillId="33" borderId="66" applyNumberFormat="0" applyProtection="0">
      <alignment horizontal="left" vertical="center" indent="1"/>
    </xf>
    <xf numFmtId="4" fontId="152" fillId="66" borderId="41" applyNumberFormat="0" applyProtection="0">
      <alignment horizontal="left" vertical="center" indent="1"/>
    </xf>
    <xf numFmtId="0" fontId="4" fillId="118" borderId="26" applyNumberFormat="0" applyProtection="0">
      <alignment horizontal="left" vertical="center" indent="1"/>
    </xf>
    <xf numFmtId="0" fontId="4" fillId="0" borderId="0"/>
    <xf numFmtId="0" fontId="35" fillId="11" borderId="41" applyNumberFormat="0" applyProtection="0">
      <alignment horizontal="left" vertical="top" indent="1"/>
    </xf>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64" fillId="35" borderId="0" applyNumberFormat="0" applyBorder="0" applyAlignment="0" applyProtection="0"/>
    <xf numFmtId="0" fontId="4" fillId="0" borderId="0"/>
    <xf numFmtId="0" fontId="4" fillId="0" borderId="0"/>
    <xf numFmtId="0" fontId="4" fillId="0" borderId="0"/>
    <xf numFmtId="0" fontId="4" fillId="0" borderId="0"/>
    <xf numFmtId="0" fontId="4" fillId="0" borderId="0" applyNumberFormat="0" applyFont="0" applyAlignment="0" applyProtection="0"/>
    <xf numFmtId="0" fontId="4" fillId="0" borderId="0" applyNumberFormat="0" applyFont="0" applyAlignment="0" applyProtection="0"/>
    <xf numFmtId="0" fontId="260" fillId="113" borderId="66"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27"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0" fontId="4" fillId="0" borderId="0" applyNumberFormat="0">
      <alignment wrapText="1"/>
    </xf>
    <xf numFmtId="0" fontId="4" fillId="0" borderId="0" applyNumberFormat="0">
      <alignment wrapText="1"/>
    </xf>
    <xf numFmtId="0" fontId="134" fillId="0" borderId="0" applyNumberFormat="0" applyFill="0" applyBorder="0" applyAlignment="0" applyProtection="0"/>
    <xf numFmtId="1" fontId="4" fillId="0" borderId="0">
      <alignment horizontal="center"/>
    </xf>
    <xf numFmtId="1" fontId="4" fillId="0" borderId="0">
      <alignment horizontal="center"/>
    </xf>
    <xf numFmtId="0" fontId="2" fillId="0" borderId="0"/>
    <xf numFmtId="0" fontId="2" fillId="0" borderId="0"/>
    <xf numFmtId="0" fontId="4" fillId="0" borderId="0"/>
    <xf numFmtId="0" fontId="3" fillId="0" borderId="0"/>
    <xf numFmtId="0" fontId="1" fillId="0" borderId="0"/>
    <xf numFmtId="0" fontId="381" fillId="0" borderId="0" applyNumberFormat="0" applyFill="0" applyBorder="0" applyAlignment="0" applyProtection="0"/>
    <xf numFmtId="9" fontId="3" fillId="0" borderId="0" applyFont="0" applyFill="0" applyBorder="0" applyAlignment="0" applyProtection="0"/>
    <xf numFmtId="0" fontId="4" fillId="0" borderId="0"/>
    <xf numFmtId="0" fontId="3" fillId="0" borderId="0"/>
    <xf numFmtId="0" fontId="1" fillId="0" borderId="0"/>
    <xf numFmtId="0" fontId="4" fillId="0" borderId="0"/>
    <xf numFmtId="9" fontId="3" fillId="0" borderId="0" applyFont="0" applyFill="0" applyBorder="0" applyAlignment="0" applyProtection="0"/>
    <xf numFmtId="0" fontId="3" fillId="0" borderId="0"/>
    <xf numFmtId="0" fontId="1" fillId="0" borderId="0"/>
    <xf numFmtId="9" fontId="3" fillId="0" borderId="0" applyFont="0" applyFill="0" applyBorder="0" applyAlignment="0" applyProtection="0"/>
  </cellStyleXfs>
  <cellXfs count="499">
    <xf numFmtId="0" fontId="0" fillId="0" borderId="0" xfId="0"/>
    <xf numFmtId="171" fontId="8" fillId="5" borderId="0" xfId="0" applyNumberFormat="1" applyFont="1" applyFill="1" applyBorder="1" applyAlignment="1">
      <alignment vertical="center" wrapText="1"/>
    </xf>
    <xf numFmtId="171" fontId="10" fillId="6" borderId="0" xfId="0" applyNumberFormat="1" applyFont="1" applyFill="1" applyBorder="1" applyAlignment="1">
      <alignment wrapText="1"/>
    </xf>
    <xf numFmtId="171" fontId="11" fillId="6" borderId="0" xfId="0" applyNumberFormat="1" applyFont="1" applyFill="1" applyBorder="1" applyAlignment="1">
      <alignment wrapText="1"/>
    </xf>
    <xf numFmtId="49" fontId="8" fillId="5" borderId="0" xfId="0" applyNumberFormat="1" applyFont="1" applyFill="1" applyBorder="1" applyAlignment="1">
      <alignment horizontal="left" vertical="center" wrapText="1"/>
    </xf>
    <xf numFmtId="49" fontId="8" fillId="5" borderId="0" xfId="0" applyNumberFormat="1" applyFont="1" applyFill="1" applyBorder="1" applyAlignment="1">
      <alignment vertical="center" wrapText="1"/>
    </xf>
    <xf numFmtId="0" fontId="4" fillId="2" borderId="0" xfId="1" applyNumberFormat="1" applyFill="1"/>
    <xf numFmtId="0" fontId="140" fillId="2" borderId="0" xfId="1" applyNumberFormat="1" applyFont="1" applyFill="1"/>
    <xf numFmtId="0" fontId="141" fillId="2" borderId="0" xfId="1" applyNumberFormat="1" applyFont="1" applyFill="1"/>
    <xf numFmtId="0" fontId="10" fillId="0" borderId="0" xfId="0" applyNumberFormat="1" applyFont="1" applyFill="1" applyBorder="1" applyAlignment="1">
      <alignment horizontal="right"/>
    </xf>
    <xf numFmtId="171" fontId="10" fillId="0" borderId="0" xfId="0" applyNumberFormat="1" applyFont="1" applyFill="1" applyBorder="1" applyAlignment="1">
      <alignment wrapText="1"/>
    </xf>
    <xf numFmtId="173" fontId="4" fillId="0" borderId="0" xfId="0" applyNumberFormat="1" applyFont="1" applyFill="1" applyBorder="1" applyAlignment="1">
      <alignment horizontal="right" vertical="center"/>
    </xf>
    <xf numFmtId="0" fontId="12" fillId="0" borderId="0" xfId="0" applyNumberFormat="1" applyFont="1" applyFill="1" applyBorder="1" applyAlignment="1">
      <alignment horizontal="justify" wrapText="1"/>
    </xf>
    <xf numFmtId="171" fontId="10" fillId="7" borderId="0" xfId="0" applyNumberFormat="1" applyFont="1" applyFill="1" applyBorder="1" applyAlignment="1">
      <alignment wrapText="1"/>
    </xf>
    <xf numFmtId="171" fontId="11" fillId="7" borderId="0" xfId="0" applyNumberFormat="1" applyFont="1" applyFill="1" applyBorder="1" applyAlignment="1">
      <alignment wrapText="1"/>
    </xf>
    <xf numFmtId="171" fontId="11" fillId="7" borderId="1" xfId="0" applyNumberFormat="1" applyFont="1" applyFill="1" applyBorder="1" applyAlignment="1">
      <alignment vertical="center" wrapText="1"/>
    </xf>
    <xf numFmtId="171" fontId="10" fillId="7" borderId="0" xfId="0" applyNumberFormat="1" applyFont="1" applyFill="1" applyBorder="1" applyAlignment="1">
      <alignment vertical="center" wrapText="1"/>
    </xf>
    <xf numFmtId="171" fontId="11" fillId="7" borderId="0" xfId="0" applyNumberFormat="1" applyFont="1" applyFill="1" applyBorder="1" applyAlignment="1">
      <alignment vertical="center" wrapText="1"/>
    </xf>
    <xf numFmtId="49" fontId="8" fillId="5" borderId="0" xfId="0" applyNumberFormat="1" applyFont="1" applyFill="1" applyBorder="1" applyAlignment="1">
      <alignment horizontal="center" vertical="center" wrapText="1"/>
    </xf>
    <xf numFmtId="171" fontId="148" fillId="0" borderId="0" xfId="0" applyNumberFormat="1" applyFont="1" applyFill="1" applyBorder="1" applyAlignment="1">
      <alignment wrapText="1"/>
    </xf>
    <xf numFmtId="171" fontId="11" fillId="7" borderId="0" xfId="0" applyNumberFormat="1" applyFont="1" applyFill="1" applyBorder="1" applyAlignment="1">
      <alignment horizontal="left" wrapText="1"/>
    </xf>
    <xf numFmtId="0" fontId="10" fillId="0" borderId="0" xfId="0" applyFont="1" applyFill="1" applyBorder="1"/>
    <xf numFmtId="0" fontId="8" fillId="5" borderId="0" xfId="0" applyFont="1" applyFill="1" applyBorder="1" applyAlignment="1">
      <alignment vertical="center" wrapText="1"/>
    </xf>
    <xf numFmtId="172" fontId="144" fillId="5" borderId="0" xfId="0" applyNumberFormat="1" applyFont="1" applyFill="1" applyBorder="1" applyAlignment="1">
      <alignment horizontal="center" vertical="center" wrapText="1"/>
    </xf>
    <xf numFmtId="49" fontId="144" fillId="5" borderId="0" xfId="0" applyNumberFormat="1" applyFont="1" applyFill="1" applyBorder="1" applyAlignment="1">
      <alignment vertical="center" wrapText="1"/>
    </xf>
    <xf numFmtId="49" fontId="10" fillId="7" borderId="0" xfId="0" applyNumberFormat="1" applyFont="1" applyFill="1" applyBorder="1" applyAlignment="1">
      <alignment horizontal="left" wrapText="1" indent="1"/>
    </xf>
    <xf numFmtId="14" fontId="8" fillId="5" borderId="0" xfId="0" applyNumberFormat="1" applyFont="1" applyFill="1" applyBorder="1" applyAlignment="1">
      <alignment horizontal="center" vertical="center" wrapText="1"/>
    </xf>
    <xf numFmtId="0" fontId="11" fillId="0" borderId="0" xfId="0" applyFont="1" applyFill="1" applyBorder="1"/>
    <xf numFmtId="49" fontId="10" fillId="7" borderId="0" xfId="0" applyNumberFormat="1" applyFont="1" applyFill="1" applyBorder="1" applyAlignment="1">
      <alignment wrapText="1"/>
    </xf>
    <xf numFmtId="49" fontId="11" fillId="7" borderId="0" xfId="0" applyNumberFormat="1" applyFont="1" applyFill="1" applyBorder="1" applyAlignment="1">
      <alignment wrapText="1"/>
    </xf>
    <xf numFmtId="0" fontId="144" fillId="5" borderId="0" xfId="0" applyFont="1" applyFill="1" applyBorder="1" applyAlignment="1">
      <alignment horizontal="center" vertical="center" wrapText="1"/>
    </xf>
    <xf numFmtId="49" fontId="11" fillId="7" borderId="0" xfId="0" applyNumberFormat="1" applyFont="1" applyFill="1" applyBorder="1" applyAlignment="1">
      <alignment horizontal="left" wrapText="1" indent="2"/>
    </xf>
    <xf numFmtId="0" fontId="10" fillId="0" borderId="0" xfId="0" applyFont="1" applyFill="1" applyBorder="1" applyAlignment="1">
      <alignment vertical="center"/>
    </xf>
    <xf numFmtId="172" fontId="152" fillId="0" borderId="0" xfId="0" applyNumberFormat="1" applyFont="1" applyFill="1" applyBorder="1" applyAlignment="1">
      <alignment wrapText="1"/>
    </xf>
    <xf numFmtId="0" fontId="8" fillId="0" borderId="0" xfId="0" applyFont="1" applyFill="1" applyBorder="1" applyAlignment="1">
      <alignment vertical="center" wrapText="1"/>
    </xf>
    <xf numFmtId="0" fontId="8" fillId="0" borderId="0" xfId="0" applyNumberFormat="1" applyFont="1" applyFill="1" applyBorder="1" applyAlignment="1">
      <alignment horizontal="center" vertical="center" wrapText="1"/>
    </xf>
    <xf numFmtId="0" fontId="144" fillId="5" borderId="0" xfId="0" applyNumberFormat="1" applyFont="1" applyFill="1" applyBorder="1" applyAlignment="1">
      <alignment horizontal="center" vertical="center" wrapText="1"/>
    </xf>
    <xf numFmtId="172" fontId="144" fillId="5" borderId="0" xfId="0" applyNumberFormat="1" applyFont="1" applyFill="1" applyBorder="1" applyAlignment="1">
      <alignment horizontal="left" vertical="center" wrapText="1"/>
    </xf>
    <xf numFmtId="171" fontId="11" fillId="0" borderId="0" xfId="0" applyNumberFormat="1" applyFont="1" applyFill="1" applyBorder="1" applyAlignment="1">
      <alignment wrapText="1"/>
    </xf>
    <xf numFmtId="173" fontId="6" fillId="0" borderId="0" xfId="0" applyNumberFormat="1" applyFont="1" applyFill="1" applyBorder="1" applyAlignment="1">
      <alignment horizontal="right" vertical="center"/>
    </xf>
    <xf numFmtId="210" fontId="4" fillId="10" borderId="0" xfId="0" applyNumberFormat="1" applyFont="1" applyFill="1" applyBorder="1" applyAlignment="1">
      <alignment horizontal="right" vertical="center"/>
    </xf>
    <xf numFmtId="210" fontId="6" fillId="10" borderId="0" xfId="0" applyNumberFormat="1" applyFont="1" applyFill="1" applyBorder="1" applyAlignment="1">
      <alignment horizontal="right" vertical="center"/>
    </xf>
    <xf numFmtId="210" fontId="6" fillId="8" borderId="0" xfId="0" applyNumberFormat="1" applyFont="1" applyFill="1" applyBorder="1" applyAlignment="1">
      <alignment horizontal="right" vertical="center"/>
    </xf>
    <xf numFmtId="210" fontId="4" fillId="8" borderId="0" xfId="0" applyNumberFormat="1" applyFont="1" applyFill="1" applyBorder="1" applyAlignment="1">
      <alignment horizontal="right" vertical="center"/>
    </xf>
    <xf numFmtId="172" fontId="4" fillId="75" borderId="0" xfId="0" applyNumberFormat="1" applyFont="1" applyFill="1" applyBorder="1" applyAlignment="1">
      <alignment horizontal="right" vertical="center"/>
    </xf>
    <xf numFmtId="172" fontId="4" fillId="10" borderId="0" xfId="0" applyNumberFormat="1" applyFont="1" applyFill="1" applyBorder="1" applyAlignment="1">
      <alignment horizontal="right" vertical="center"/>
    </xf>
    <xf numFmtId="172" fontId="6" fillId="75" borderId="0" xfId="0" applyNumberFormat="1" applyFont="1" applyFill="1" applyBorder="1" applyAlignment="1">
      <alignment horizontal="right" vertical="center"/>
    </xf>
    <xf numFmtId="172" fontId="6" fillId="10" borderId="0" xfId="0" applyNumberFormat="1" applyFont="1" applyFill="1" applyBorder="1" applyAlignment="1">
      <alignment horizontal="right" vertical="center"/>
    </xf>
    <xf numFmtId="210" fontId="144" fillId="5" borderId="0" xfId="0" quotePrefix="1" applyNumberFormat="1" applyFont="1" applyFill="1" applyBorder="1" applyAlignment="1">
      <alignment horizontal="left" vertical="center" wrapText="1"/>
    </xf>
    <xf numFmtId="210" fontId="144" fillId="5" borderId="0" xfId="0" quotePrefix="1" applyNumberFormat="1" applyFont="1" applyFill="1" applyBorder="1" applyAlignment="1">
      <alignment horizontal="center" vertical="center" wrapText="1"/>
    </xf>
    <xf numFmtId="172" fontId="4" fillId="0" borderId="0" xfId="0" applyNumberFormat="1" applyFont="1" applyFill="1" applyBorder="1" applyAlignment="1">
      <alignment horizontal="right" vertical="center"/>
    </xf>
    <xf numFmtId="210" fontId="8" fillId="5" borderId="0" xfId="0" applyNumberFormat="1" applyFont="1" applyFill="1" applyBorder="1" applyAlignment="1">
      <alignment horizontal="left" vertical="center" wrapText="1"/>
    </xf>
    <xf numFmtId="49" fontId="10" fillId="7" borderId="0" xfId="0" applyNumberFormat="1" applyFont="1" applyFill="1" applyBorder="1" applyAlignment="1">
      <alignment horizontal="center" wrapText="1"/>
    </xf>
    <xf numFmtId="0" fontId="155" fillId="7" borderId="0" xfId="1" applyNumberFormat="1" applyFont="1" applyFill="1"/>
    <xf numFmtId="0" fontId="147" fillId="4" borderId="0" xfId="0" applyFont="1" applyFill="1" applyBorder="1" applyAlignment="1">
      <alignment horizontal="left" vertical="center" wrapText="1" indent="1"/>
    </xf>
    <xf numFmtId="0" fontId="14" fillId="0" borderId="0" xfId="2" applyFill="1" applyBorder="1" applyAlignment="1" applyProtection="1"/>
    <xf numFmtId="172" fontId="175" fillId="10" borderId="0" xfId="0" applyNumberFormat="1" applyFont="1" applyFill="1" applyBorder="1" applyAlignment="1">
      <alignment horizontal="right" vertical="center"/>
    </xf>
    <xf numFmtId="172" fontId="175" fillId="75" borderId="0" xfId="0" applyNumberFormat="1" applyFont="1" applyFill="1" applyBorder="1" applyAlignment="1">
      <alignment horizontal="right" vertical="center"/>
    </xf>
    <xf numFmtId="172" fontId="27" fillId="75" borderId="0" xfId="0" applyNumberFormat="1" applyFont="1" applyFill="1" applyBorder="1" applyAlignment="1">
      <alignment horizontal="right" vertical="center"/>
    </xf>
    <xf numFmtId="172" fontId="27" fillId="10" borderId="0" xfId="0" applyNumberFormat="1" applyFont="1" applyFill="1" applyBorder="1" applyAlignment="1">
      <alignment horizontal="right" vertical="center"/>
    </xf>
    <xf numFmtId="3" fontId="6" fillId="75" borderId="0" xfId="0" applyNumberFormat="1" applyFont="1" applyFill="1" applyBorder="1" applyAlignment="1">
      <alignment horizontal="right"/>
    </xf>
    <xf numFmtId="3" fontId="6" fillId="10" borderId="0" xfId="0" applyNumberFormat="1" applyFont="1" applyFill="1" applyBorder="1" applyAlignment="1">
      <alignment horizontal="right"/>
    </xf>
    <xf numFmtId="171" fontId="8" fillId="5" borderId="0" xfId="0" applyNumberFormat="1" applyFont="1" applyFill="1" applyBorder="1" applyAlignment="1">
      <alignment horizontal="center" vertical="center" wrapText="1"/>
    </xf>
    <xf numFmtId="171" fontId="8" fillId="5" borderId="0" xfId="0" quotePrefix="1" applyNumberFormat="1" applyFont="1" applyFill="1" applyBorder="1" applyAlignment="1">
      <alignment horizontal="center" vertical="center" wrapText="1"/>
    </xf>
    <xf numFmtId="3" fontId="4" fillId="75" borderId="0" xfId="0" applyNumberFormat="1" applyFont="1" applyFill="1" applyBorder="1" applyAlignment="1">
      <alignment horizontal="right"/>
    </xf>
    <xf numFmtId="3" fontId="4" fillId="10" borderId="0" xfId="0" applyNumberFormat="1" applyFont="1" applyFill="1" applyBorder="1" applyAlignment="1">
      <alignment horizontal="right"/>
    </xf>
    <xf numFmtId="3" fontId="4" fillId="10" borderId="0" xfId="0" applyNumberFormat="1" applyFont="1" applyFill="1" applyBorder="1" applyAlignment="1">
      <alignment horizontal="right" vertical="center"/>
    </xf>
    <xf numFmtId="3" fontId="4" fillId="75" borderId="0" xfId="0" applyNumberFormat="1" applyFont="1" applyFill="1" applyBorder="1" applyAlignment="1">
      <alignment horizontal="right" vertical="center"/>
    </xf>
    <xf numFmtId="0" fontId="317" fillId="0" borderId="0" xfId="0" applyFont="1" applyFill="1" applyBorder="1" applyAlignment="1">
      <alignment horizontal="center"/>
    </xf>
    <xf numFmtId="285" fontId="4" fillId="75" borderId="0" xfId="0" applyNumberFormat="1" applyFont="1" applyFill="1" applyBorder="1" applyAlignment="1">
      <alignment horizontal="right" vertical="center"/>
    </xf>
    <xf numFmtId="14" fontId="8" fillId="5" borderId="0" xfId="0" quotePrefix="1" applyNumberFormat="1" applyFont="1" applyFill="1" applyBorder="1" applyAlignment="1">
      <alignment horizontal="center" vertical="center" wrapText="1"/>
    </xf>
    <xf numFmtId="49" fontId="10" fillId="7" borderId="0" xfId="0" applyNumberFormat="1" applyFont="1" applyFill="1" applyBorder="1" applyAlignment="1">
      <alignment horizontal="left" vertical="center" wrapText="1"/>
    </xf>
    <xf numFmtId="49" fontId="11" fillId="7" borderId="0" xfId="0" applyNumberFormat="1" applyFont="1" applyFill="1" applyBorder="1" applyAlignment="1">
      <alignment horizontal="left" vertical="center" wrapText="1"/>
    </xf>
    <xf numFmtId="171" fontId="10" fillId="0" borderId="0" xfId="0" applyNumberFormat="1" applyFont="1" applyFill="1" applyBorder="1" applyAlignment="1">
      <alignment horizontal="left" vertical="center" wrapText="1"/>
    </xf>
    <xf numFmtId="172" fontId="10" fillId="0" borderId="0" xfId="0" applyNumberFormat="1" applyFont="1" applyFill="1" applyBorder="1" applyAlignment="1">
      <alignment vertical="center"/>
    </xf>
    <xf numFmtId="172" fontId="318" fillId="0" borderId="0" xfId="0" applyNumberFormat="1" applyFont="1" applyFill="1" applyBorder="1" applyAlignment="1">
      <alignment vertical="center"/>
    </xf>
    <xf numFmtId="172" fontId="4" fillId="0" borderId="0" xfId="0" applyNumberFormat="1" applyFont="1" applyFill="1" applyBorder="1" applyAlignment="1">
      <alignment vertical="center"/>
    </xf>
    <xf numFmtId="171" fontId="10" fillId="7" borderId="0" xfId="0" applyNumberFormat="1" applyFont="1" applyFill="1" applyBorder="1" applyAlignment="1">
      <alignment horizontal="left" vertical="center" wrapText="1"/>
    </xf>
    <xf numFmtId="171" fontId="11" fillId="7" borderId="0" xfId="0" applyNumberFormat="1" applyFont="1" applyFill="1" applyBorder="1" applyAlignment="1">
      <alignment horizontal="left" vertical="center" wrapText="1"/>
    </xf>
    <xf numFmtId="171" fontId="151" fillId="0" borderId="0" xfId="0" applyNumberFormat="1" applyFont="1" applyFill="1" applyBorder="1" applyAlignment="1">
      <alignment horizontal="left" vertical="center" wrapText="1"/>
    </xf>
    <xf numFmtId="0" fontId="317" fillId="0" borderId="0" xfId="0" applyFont="1" applyFill="1" applyBorder="1" applyAlignment="1">
      <alignment horizontal="center" vertical="center"/>
    </xf>
    <xf numFmtId="0" fontId="319" fillId="0" borderId="0" xfId="0" applyFont="1" applyFill="1" applyBorder="1" applyAlignment="1">
      <alignment horizontal="center" vertical="center"/>
    </xf>
    <xf numFmtId="172" fontId="6" fillId="0" borderId="0" xfId="0" applyNumberFormat="1" applyFont="1" applyFill="1" applyBorder="1" applyAlignment="1">
      <alignment vertical="center" wrapText="1"/>
    </xf>
    <xf numFmtId="0" fontId="359" fillId="0" borderId="0" xfId="0" applyFont="1" applyFill="1" applyBorder="1" applyAlignment="1">
      <alignment horizontal="center" vertical="center"/>
    </xf>
    <xf numFmtId="0" fontId="150" fillId="0" borderId="0" xfId="0" applyFont="1" applyFill="1" applyBorder="1" applyAlignment="1">
      <alignment vertical="center"/>
    </xf>
    <xf numFmtId="294" fontId="8" fillId="5" borderId="0" xfId="0" applyNumberFormat="1" applyFont="1" applyFill="1" applyBorder="1" applyAlignment="1">
      <alignment horizontal="center" vertical="center" wrapText="1"/>
    </xf>
    <xf numFmtId="3" fontId="10" fillId="75" borderId="0" xfId="0" applyNumberFormat="1" applyFont="1" applyFill="1" applyBorder="1" applyAlignment="1">
      <alignment horizontal="right"/>
    </xf>
    <xf numFmtId="3" fontId="10" fillId="10" borderId="0" xfId="0" applyNumberFormat="1" applyFont="1" applyFill="1" applyBorder="1" applyAlignment="1">
      <alignment horizontal="right"/>
    </xf>
    <xf numFmtId="3" fontId="11" fillId="75" borderId="0" xfId="0" applyNumberFormat="1" applyFont="1" applyFill="1" applyBorder="1" applyAlignment="1">
      <alignment horizontal="right"/>
    </xf>
    <xf numFmtId="3" fontId="11" fillId="10" borderId="0" xfId="0" applyNumberFormat="1" applyFont="1" applyFill="1" applyBorder="1" applyAlignment="1">
      <alignment horizontal="right"/>
    </xf>
    <xf numFmtId="171" fontId="12" fillId="0" borderId="0" xfId="0" applyNumberFormat="1" applyFont="1" applyFill="1" applyBorder="1" applyAlignment="1">
      <alignment horizontal="left" wrapText="1"/>
    </xf>
    <xf numFmtId="0" fontId="0" fillId="0" borderId="0" xfId="0" applyBorder="1" applyAlignment="1">
      <alignment horizontal="left" wrapText="1"/>
    </xf>
    <xf numFmtId="171" fontId="4" fillId="7" borderId="0" xfId="0" applyNumberFormat="1" applyFont="1" applyFill="1" applyBorder="1" applyAlignment="1">
      <alignment wrapText="1"/>
    </xf>
    <xf numFmtId="171" fontId="6" fillId="7" borderId="0" xfId="0" applyNumberFormat="1" applyFont="1" applyFill="1" applyBorder="1" applyAlignment="1">
      <alignment wrapText="1"/>
    </xf>
    <xf numFmtId="210" fontId="4" fillId="75" borderId="0" xfId="0" applyNumberFormat="1" applyFont="1" applyFill="1" applyBorder="1" applyAlignment="1">
      <alignment horizontal="right" wrapText="1"/>
    </xf>
    <xf numFmtId="210" fontId="4" fillId="10" borderId="0" xfId="0" applyNumberFormat="1" applyFont="1" applyFill="1" applyBorder="1" applyAlignment="1">
      <alignment horizontal="right" wrapText="1"/>
    </xf>
    <xf numFmtId="0" fontId="0" fillId="0" borderId="0" xfId="0" applyBorder="1" applyAlignment="1">
      <alignment wrapText="1"/>
    </xf>
    <xf numFmtId="49" fontId="4" fillId="7" borderId="0" xfId="0" applyNumberFormat="1" applyFont="1" applyFill="1" applyBorder="1" applyAlignment="1">
      <alignment horizontal="left" wrapText="1"/>
    </xf>
    <xf numFmtId="210" fontId="6" fillId="75" borderId="0" xfId="0" applyNumberFormat="1" applyFont="1" applyFill="1" applyBorder="1" applyAlignment="1">
      <alignment horizontal="right" wrapText="1"/>
    </xf>
    <xf numFmtId="210" fontId="6" fillId="10" borderId="0" xfId="0" applyNumberFormat="1" applyFont="1" applyFill="1" applyBorder="1" applyAlignment="1">
      <alignment horizontal="right" wrapText="1"/>
    </xf>
    <xf numFmtId="210" fontId="175" fillId="75" borderId="0" xfId="0" applyNumberFormat="1" applyFont="1" applyFill="1" applyBorder="1" applyAlignment="1">
      <alignment horizontal="right" wrapText="1"/>
    </xf>
    <xf numFmtId="0" fontId="0" fillId="9" borderId="0" xfId="0" applyFont="1" applyFill="1" applyBorder="1" applyAlignment="1">
      <alignment wrapText="1"/>
    </xf>
    <xf numFmtId="173" fontId="4" fillId="75" borderId="0" xfId="0" applyNumberFormat="1" applyFont="1" applyFill="1" applyBorder="1" applyAlignment="1">
      <alignment horizontal="right" vertical="center" wrapText="1"/>
    </xf>
    <xf numFmtId="173" fontId="4" fillId="10" borderId="0" xfId="0" applyNumberFormat="1" applyFont="1" applyFill="1" applyBorder="1" applyAlignment="1">
      <alignment horizontal="right" vertical="center" wrapText="1"/>
    </xf>
    <xf numFmtId="171" fontId="10" fillId="7" borderId="0" xfId="0" applyNumberFormat="1" applyFont="1" applyFill="1" applyBorder="1" applyAlignment="1">
      <alignment horizontal="left" vertical="center" wrapText="1" indent="1"/>
    </xf>
    <xf numFmtId="0" fontId="4" fillId="0" borderId="0" xfId="0" applyFont="1" applyFill="1" applyBorder="1" applyAlignment="1">
      <alignment wrapText="1"/>
    </xf>
    <xf numFmtId="171" fontId="315" fillId="7" borderId="0" xfId="0" applyNumberFormat="1" applyFont="1" applyFill="1" applyBorder="1" applyAlignment="1">
      <alignment horizontal="left" wrapText="1"/>
    </xf>
    <xf numFmtId="49" fontId="150" fillId="7" borderId="0" xfId="0" applyNumberFormat="1" applyFont="1" applyFill="1" applyBorder="1" applyAlignment="1">
      <alignment horizontal="center" vertical="center" wrapText="1"/>
    </xf>
    <xf numFmtId="49" fontId="150" fillId="6" borderId="0" xfId="0" applyNumberFormat="1" applyFont="1" applyFill="1" applyBorder="1" applyAlignment="1">
      <alignment horizontal="center" vertical="center" wrapText="1"/>
    </xf>
    <xf numFmtId="172" fontId="152" fillId="9" borderId="0" xfId="0" applyNumberFormat="1" applyFont="1" applyFill="1" applyBorder="1" applyAlignment="1">
      <alignment wrapText="1"/>
    </xf>
    <xf numFmtId="49" fontId="315" fillId="7" borderId="0" xfId="0" applyNumberFormat="1" applyFont="1" applyFill="1" applyBorder="1" applyAlignment="1">
      <alignment horizontal="left" wrapText="1"/>
    </xf>
    <xf numFmtId="49" fontId="315" fillId="7" borderId="0" xfId="0" applyNumberFormat="1" applyFont="1" applyFill="1" applyBorder="1" applyAlignment="1">
      <alignment wrapText="1"/>
    </xf>
    <xf numFmtId="172" fontId="4" fillId="10" borderId="0" xfId="0" applyNumberFormat="1" applyFont="1" applyFill="1" applyBorder="1" applyAlignment="1">
      <alignment horizontal="right" wrapText="1"/>
    </xf>
    <xf numFmtId="172" fontId="4" fillId="75" borderId="0" xfId="0" applyNumberFormat="1" applyFont="1" applyFill="1" applyBorder="1" applyAlignment="1">
      <alignment horizontal="right" wrapText="1"/>
    </xf>
    <xf numFmtId="0" fontId="14" fillId="0" borderId="107" xfId="2" applyFill="1" applyBorder="1" applyAlignment="1" applyProtection="1"/>
    <xf numFmtId="49" fontId="8" fillId="5" borderId="107" xfId="0" applyNumberFormat="1" applyFont="1" applyFill="1" applyBorder="1" applyAlignment="1">
      <alignment vertical="center" wrapText="1"/>
    </xf>
    <xf numFmtId="49" fontId="10" fillId="7" borderId="107" xfId="0" applyNumberFormat="1" applyFont="1" applyFill="1" applyBorder="1" applyAlignment="1">
      <alignment wrapText="1"/>
    </xf>
    <xf numFmtId="49" fontId="4" fillId="7" borderId="107" xfId="0" applyNumberFormat="1" applyFont="1" applyFill="1" applyBorder="1" applyAlignment="1">
      <alignment horizontal="left" wrapText="1"/>
    </xf>
    <xf numFmtId="49" fontId="11" fillId="7" borderId="107" xfId="0" applyNumberFormat="1" applyFont="1" applyFill="1" applyBorder="1" applyAlignment="1">
      <alignment wrapText="1"/>
    </xf>
    <xf numFmtId="171" fontId="4" fillId="0" borderId="107" xfId="0" applyNumberFormat="1" applyFont="1" applyFill="1" applyBorder="1" applyAlignment="1">
      <alignment horizontal="left" wrapText="1"/>
    </xf>
    <xf numFmtId="49" fontId="10" fillId="7" borderId="107" xfId="0" applyNumberFormat="1" applyFont="1" applyFill="1" applyBorder="1" applyAlignment="1">
      <alignment horizontal="left" wrapText="1" indent="1"/>
    </xf>
    <xf numFmtId="171" fontId="8" fillId="5" borderId="107" xfId="0" applyNumberFormat="1" applyFont="1" applyFill="1" applyBorder="1" applyAlignment="1">
      <alignment vertical="center" wrapText="1"/>
    </xf>
    <xf numFmtId="171" fontId="10" fillId="7" borderId="107" xfId="0" applyNumberFormat="1" applyFont="1" applyFill="1" applyBorder="1" applyAlignment="1">
      <alignment wrapText="1"/>
    </xf>
    <xf numFmtId="171" fontId="11" fillId="7" borderId="107" xfId="0" applyNumberFormat="1" applyFont="1" applyFill="1" applyBorder="1" applyAlignment="1">
      <alignment wrapText="1"/>
    </xf>
    <xf numFmtId="49" fontId="8" fillId="5" borderId="107" xfId="0" applyNumberFormat="1" applyFont="1" applyFill="1" applyBorder="1" applyAlignment="1">
      <alignment horizontal="left" vertical="center" wrapText="1"/>
    </xf>
    <xf numFmtId="171" fontId="148" fillId="0" borderId="107" xfId="0" applyNumberFormat="1" applyFont="1" applyFill="1" applyBorder="1" applyAlignment="1">
      <alignment wrapText="1"/>
    </xf>
    <xf numFmtId="171" fontId="4" fillId="7" borderId="107" xfId="0" applyNumberFormat="1" applyFont="1" applyFill="1" applyBorder="1" applyAlignment="1">
      <alignment wrapText="1"/>
    </xf>
    <xf numFmtId="171" fontId="6" fillId="7" borderId="107" xfId="0" applyNumberFormat="1" applyFont="1" applyFill="1" applyBorder="1" applyAlignment="1">
      <alignment wrapText="1"/>
    </xf>
    <xf numFmtId="0" fontId="12" fillId="0" borderId="107" xfId="0" applyNumberFormat="1" applyFont="1" applyFill="1" applyBorder="1" applyAlignment="1">
      <alignment horizontal="justify" wrapText="1"/>
    </xf>
    <xf numFmtId="171" fontId="11" fillId="7" borderId="107" xfId="0" applyNumberFormat="1" applyFont="1" applyFill="1" applyBorder="1" applyAlignment="1">
      <alignment horizontal="left" wrapText="1"/>
    </xf>
    <xf numFmtId="0" fontId="8" fillId="5" borderId="107" xfId="0" applyNumberFormat="1" applyFont="1" applyFill="1" applyBorder="1" applyAlignment="1">
      <alignment horizontal="center" vertical="center" wrapText="1"/>
    </xf>
    <xf numFmtId="171" fontId="315" fillId="7" borderId="107" xfId="0" applyNumberFormat="1" applyFont="1" applyFill="1" applyBorder="1" applyAlignment="1">
      <alignment horizontal="left" wrapText="1"/>
    </xf>
    <xf numFmtId="0" fontId="8" fillId="5" borderId="107" xfId="0" applyFont="1" applyFill="1" applyBorder="1" applyAlignment="1">
      <alignment vertical="center" wrapText="1"/>
    </xf>
    <xf numFmtId="0" fontId="8" fillId="0" borderId="107" xfId="0" applyFont="1" applyFill="1" applyBorder="1" applyAlignment="1">
      <alignment vertical="center" wrapText="1"/>
    </xf>
    <xf numFmtId="0" fontId="10" fillId="0" borderId="107" xfId="0" applyFont="1" applyFill="1" applyBorder="1"/>
    <xf numFmtId="49" fontId="144" fillId="5" borderId="107" xfId="0" applyNumberFormat="1" applyFont="1" applyFill="1" applyBorder="1" applyAlignment="1">
      <alignment vertical="center" wrapText="1"/>
    </xf>
    <xf numFmtId="49" fontId="10" fillId="7" borderId="107" xfId="0" applyNumberFormat="1" applyFont="1" applyFill="1" applyBorder="1" applyAlignment="1">
      <alignment horizontal="left" vertical="center" wrapText="1"/>
    </xf>
    <xf numFmtId="49" fontId="11" fillId="7" borderId="107" xfId="0" applyNumberFormat="1" applyFont="1" applyFill="1" applyBorder="1" applyAlignment="1">
      <alignment horizontal="left" vertical="center" wrapText="1"/>
    </xf>
    <xf numFmtId="171" fontId="10" fillId="0" borderId="107" xfId="0" applyNumberFormat="1" applyFont="1" applyFill="1" applyBorder="1" applyAlignment="1">
      <alignment horizontal="left" vertical="center" wrapText="1"/>
    </xf>
    <xf numFmtId="171" fontId="10" fillId="7" borderId="107" xfId="0" applyNumberFormat="1" applyFont="1" applyFill="1" applyBorder="1" applyAlignment="1">
      <alignment horizontal="left" vertical="center" wrapText="1"/>
    </xf>
    <xf numFmtId="171" fontId="11" fillId="7" borderId="107" xfId="0" applyNumberFormat="1" applyFont="1" applyFill="1" applyBorder="1" applyAlignment="1">
      <alignment horizontal="left" vertical="center" wrapText="1"/>
    </xf>
    <xf numFmtId="0" fontId="10" fillId="0" borderId="107" xfId="0" applyFont="1" applyFill="1" applyBorder="1" applyAlignment="1">
      <alignment vertical="center"/>
    </xf>
    <xf numFmtId="171" fontId="151" fillId="0" borderId="107" xfId="0" applyNumberFormat="1" applyFont="1" applyFill="1" applyBorder="1" applyAlignment="1">
      <alignment horizontal="left" vertical="center" wrapText="1"/>
    </xf>
    <xf numFmtId="172" fontId="6" fillId="0" borderId="107" xfId="0" applyNumberFormat="1" applyFont="1" applyFill="1" applyBorder="1" applyAlignment="1">
      <alignment vertical="center" wrapText="1"/>
    </xf>
    <xf numFmtId="0" fontId="144" fillId="5" borderId="107" xfId="0" applyFont="1" applyFill="1" applyBorder="1" applyAlignment="1">
      <alignment horizontal="left" vertical="center" wrapText="1"/>
    </xf>
    <xf numFmtId="172" fontId="144" fillId="5" borderId="107" xfId="0" applyNumberFormat="1" applyFont="1" applyFill="1" applyBorder="1" applyAlignment="1">
      <alignment horizontal="left" vertical="center" wrapText="1"/>
    </xf>
    <xf numFmtId="49" fontId="11" fillId="7" borderId="107" xfId="0" applyNumberFormat="1" applyFont="1" applyFill="1" applyBorder="1" applyAlignment="1">
      <alignment horizontal="left" wrapText="1" indent="2"/>
    </xf>
    <xf numFmtId="172" fontId="152" fillId="0" borderId="107" xfId="0" applyNumberFormat="1" applyFont="1" applyFill="1" applyBorder="1" applyAlignment="1">
      <alignment wrapText="1"/>
    </xf>
    <xf numFmtId="49" fontId="315" fillId="7" borderId="107" xfId="0" applyNumberFormat="1" applyFont="1" applyFill="1" applyBorder="1" applyAlignment="1">
      <alignment horizontal="left" wrapText="1"/>
    </xf>
    <xf numFmtId="210" fontId="144" fillId="5" borderId="107" xfId="0" quotePrefix="1" applyNumberFormat="1" applyFont="1" applyFill="1" applyBorder="1" applyAlignment="1">
      <alignment horizontal="center" vertical="center" wrapText="1"/>
    </xf>
    <xf numFmtId="49" fontId="10" fillId="7" borderId="107" xfId="0" applyNumberFormat="1" applyFont="1" applyFill="1" applyBorder="1" applyAlignment="1">
      <alignment horizontal="center" wrapText="1"/>
    </xf>
    <xf numFmtId="210" fontId="144" fillId="5" borderId="107" xfId="0" quotePrefix="1" applyNumberFormat="1" applyFont="1" applyFill="1" applyBorder="1" applyAlignment="1">
      <alignment horizontal="left" vertical="center" wrapText="1"/>
    </xf>
    <xf numFmtId="172" fontId="4" fillId="0" borderId="107" xfId="0" applyNumberFormat="1" applyFont="1" applyFill="1" applyBorder="1" applyAlignment="1">
      <alignment horizontal="left" wrapText="1"/>
    </xf>
    <xf numFmtId="171" fontId="10" fillId="7" borderId="107" xfId="0" applyNumberFormat="1" applyFont="1" applyFill="1" applyBorder="1" applyAlignment="1">
      <alignment horizontal="left" vertical="center" wrapText="1" indent="1"/>
    </xf>
    <xf numFmtId="0" fontId="316" fillId="0" borderId="0" xfId="0" applyFont="1"/>
    <xf numFmtId="171" fontId="11" fillId="7" borderId="109" xfId="0" applyNumberFormat="1" applyFont="1" applyFill="1" applyBorder="1" applyAlignment="1">
      <alignment vertical="center" wrapText="1"/>
    </xf>
    <xf numFmtId="171" fontId="11" fillId="7" borderId="107" xfId="0" applyNumberFormat="1" applyFont="1" applyFill="1" applyBorder="1" applyAlignment="1">
      <alignment vertical="center" wrapText="1"/>
    </xf>
    <xf numFmtId="171" fontId="10" fillId="7" borderId="107" xfId="0" applyNumberFormat="1" applyFont="1" applyFill="1" applyBorder="1" applyAlignment="1">
      <alignment vertical="center" wrapText="1"/>
    </xf>
    <xf numFmtId="171" fontId="11" fillId="6" borderId="107" xfId="0" applyNumberFormat="1" applyFont="1" applyFill="1" applyBorder="1" applyAlignment="1">
      <alignment wrapText="1"/>
    </xf>
    <xf numFmtId="171" fontId="10" fillId="6" borderId="107" xfId="0" applyNumberFormat="1" applyFont="1" applyFill="1" applyBorder="1" applyAlignment="1">
      <alignment wrapText="1"/>
    </xf>
    <xf numFmtId="171" fontId="11" fillId="0" borderId="107" xfId="0" applyNumberFormat="1" applyFont="1" applyFill="1" applyBorder="1" applyAlignment="1">
      <alignment wrapText="1"/>
    </xf>
    <xf numFmtId="171" fontId="10" fillId="0" borderId="107" xfId="0" applyNumberFormat="1" applyFont="1" applyFill="1" applyBorder="1" applyAlignment="1">
      <alignment wrapText="1"/>
    </xf>
    <xf numFmtId="210" fontId="4" fillId="75" borderId="0" xfId="0" applyNumberFormat="1" applyFont="1" applyFill="1" applyBorder="1" applyAlignment="1">
      <alignment horizontal="right" vertical="center" wrapText="1"/>
    </xf>
    <xf numFmtId="172" fontId="4" fillId="10" borderId="0" xfId="0" applyNumberFormat="1" applyFont="1" applyFill="1" applyBorder="1" applyAlignment="1">
      <alignment horizontal="right" vertical="center" wrapText="1"/>
    </xf>
    <xf numFmtId="210" fontId="4" fillId="10" borderId="0" xfId="0" applyNumberFormat="1" applyFont="1" applyFill="1" applyBorder="1" applyAlignment="1">
      <alignment horizontal="right" vertical="center" wrapText="1"/>
    </xf>
    <xf numFmtId="0" fontId="10" fillId="0" borderId="0" xfId="0" applyFont="1" applyFill="1" applyBorder="1" applyAlignment="1">
      <alignment wrapText="1"/>
    </xf>
    <xf numFmtId="0" fontId="6" fillId="0" borderId="0" xfId="0" applyFont="1" applyFill="1" applyBorder="1" applyAlignment="1">
      <alignment vertical="center"/>
    </xf>
    <xf numFmtId="171" fontId="10" fillId="7" borderId="107" xfId="0" applyNumberFormat="1" applyFont="1" applyFill="1" applyBorder="1" applyAlignment="1">
      <alignment horizontal="left" wrapText="1"/>
    </xf>
    <xf numFmtId="171" fontId="10" fillId="7" borderId="0" xfId="0" applyNumberFormat="1" applyFont="1" applyFill="1" applyBorder="1" applyAlignment="1">
      <alignment horizontal="left" wrapText="1"/>
    </xf>
    <xf numFmtId="172" fontId="4" fillId="198" borderId="0" xfId="0" applyNumberFormat="1" applyFont="1" applyFill="1" applyBorder="1" applyAlignment="1">
      <alignment horizontal="right" vertical="center"/>
    </xf>
    <xf numFmtId="0" fontId="0" fillId="0" borderId="0" xfId="0" applyAlignment="1">
      <alignment wrapText="1"/>
    </xf>
    <xf numFmtId="0" fontId="0" fillId="0" borderId="0" xfId="0" applyAlignment="1">
      <alignment vertical="center"/>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top"/>
    </xf>
    <xf numFmtId="49" fontId="369" fillId="0" borderId="0" xfId="0" applyNumberFormat="1" applyFont="1" applyFill="1" applyBorder="1" applyAlignment="1">
      <alignment horizontal="center" vertical="center"/>
    </xf>
    <xf numFmtId="0" fontId="368" fillId="9" borderId="0" xfId="0" applyFont="1" applyFill="1" applyBorder="1" applyAlignment="1">
      <alignment horizontal="center"/>
    </xf>
    <xf numFmtId="171" fontId="370" fillId="0" borderId="0" xfId="0" applyNumberFormat="1" applyFont="1" applyFill="1" applyBorder="1" applyAlignment="1">
      <alignment horizontal="center"/>
    </xf>
    <xf numFmtId="0" fontId="368" fillId="0" borderId="0" xfId="0" applyFont="1" applyBorder="1" applyAlignment="1">
      <alignment horizontal="center"/>
    </xf>
    <xf numFmtId="49" fontId="369" fillId="0" borderId="0" xfId="0" applyNumberFormat="1" applyFont="1" applyFill="1" applyBorder="1" applyAlignment="1">
      <alignment horizontal="center" vertical="center" wrapText="1"/>
    </xf>
    <xf numFmtId="49" fontId="10" fillId="7" borderId="0" xfId="0" applyNumberFormat="1" applyFont="1" applyFill="1" applyBorder="1" applyAlignment="1">
      <alignment horizontal="left" wrapText="1"/>
    </xf>
    <xf numFmtId="49" fontId="10" fillId="7" borderId="107" xfId="0" applyNumberFormat="1" applyFont="1" applyFill="1" applyBorder="1" applyAlignment="1">
      <alignment horizontal="left" wrapText="1"/>
    </xf>
    <xf numFmtId="0" fontId="8" fillId="5" borderId="0" xfId="0" applyNumberFormat="1" applyFont="1" applyFill="1" applyBorder="1" applyAlignment="1">
      <alignment horizontal="center" vertical="center" wrapText="1"/>
    </xf>
    <xf numFmtId="49" fontId="10" fillId="7" borderId="0" xfId="0" applyNumberFormat="1" applyFont="1" applyFill="1" applyBorder="1" applyAlignment="1">
      <alignment vertical="top" wrapText="1"/>
    </xf>
    <xf numFmtId="171" fontId="10" fillId="0" borderId="0" xfId="0" applyNumberFormat="1" applyFont="1" applyFill="1" applyBorder="1" applyAlignment="1">
      <alignment horizontal="left" wrapText="1"/>
    </xf>
    <xf numFmtId="172" fontId="175" fillId="197" borderId="0" xfId="0" applyNumberFormat="1" applyFont="1" applyFill="1" applyBorder="1" applyAlignment="1">
      <alignment horizontal="right" vertical="center"/>
    </xf>
    <xf numFmtId="0" fontId="10" fillId="0" borderId="0" xfId="0" applyFont="1" applyFill="1" applyBorder="1" applyAlignment="1"/>
    <xf numFmtId="0" fontId="0" fillId="0" borderId="2" xfId="0" applyBorder="1" applyAlignment="1">
      <alignment horizontal="center" vertical="top"/>
    </xf>
    <xf numFmtId="0" fontId="371" fillId="4" borderId="2" xfId="0" applyFont="1" applyFill="1" applyBorder="1" applyAlignment="1">
      <alignment horizontal="left" wrapText="1"/>
    </xf>
    <xf numFmtId="0" fontId="371" fillId="4" borderId="2" xfId="0" applyFont="1" applyFill="1" applyBorder="1" applyAlignment="1">
      <alignment horizontal="left"/>
    </xf>
    <xf numFmtId="0" fontId="0" fillId="7" borderId="2" xfId="0" applyFill="1" applyBorder="1" applyAlignment="1">
      <alignment horizontal="center" vertical="top"/>
    </xf>
    <xf numFmtId="0" fontId="0" fillId="0" borderId="2" xfId="0" applyBorder="1" applyAlignment="1">
      <alignment vertical="top" wrapText="1"/>
    </xf>
    <xf numFmtId="0" fontId="0" fillId="0" borderId="2" xfId="0" applyBorder="1" applyAlignment="1">
      <alignment vertical="center"/>
    </xf>
    <xf numFmtId="0" fontId="0" fillId="0" borderId="2" xfId="0" applyBorder="1" applyAlignment="1">
      <alignment vertical="top"/>
    </xf>
    <xf numFmtId="0" fontId="7" fillId="0" borderId="2" xfId="0" applyFont="1" applyBorder="1" applyAlignment="1">
      <alignment vertical="top" wrapText="1"/>
    </xf>
    <xf numFmtId="172" fontId="4" fillId="0" borderId="0" xfId="0" applyNumberFormat="1" applyFont="1" applyFill="1" applyBorder="1" applyAlignment="1">
      <alignment horizontal="right" wrapText="1"/>
    </xf>
    <xf numFmtId="0" fontId="10" fillId="0" borderId="0" xfId="0" applyFont="1" applyFill="1" applyBorder="1" applyAlignment="1">
      <alignment horizontal="right"/>
    </xf>
    <xf numFmtId="49" fontId="10" fillId="7" borderId="111" xfId="0" applyNumberFormat="1" applyFont="1" applyFill="1" applyBorder="1" applyAlignment="1">
      <alignment horizontal="center" wrapText="1"/>
    </xf>
    <xf numFmtId="295" fontId="144" fillId="5" borderId="0" xfId="0" applyNumberFormat="1" applyFont="1" applyFill="1" applyBorder="1" applyAlignment="1">
      <alignment vertical="center" wrapText="1"/>
    </xf>
    <xf numFmtId="295" fontId="144" fillId="5" borderId="0" xfId="0" applyNumberFormat="1" applyFont="1" applyFill="1" applyBorder="1" applyAlignment="1">
      <alignment horizontal="right" vertical="center" wrapText="1"/>
    </xf>
    <xf numFmtId="171" fontId="11" fillId="6" borderId="107" xfId="0" applyNumberFormat="1" applyFont="1" applyFill="1" applyBorder="1" applyAlignment="1">
      <alignment horizontal="left" vertical="center" wrapText="1"/>
    </xf>
    <xf numFmtId="171" fontId="11" fillId="6" borderId="0" xfId="0" applyNumberFormat="1" applyFont="1" applyFill="1" applyBorder="1" applyAlignment="1">
      <alignment horizontal="left" vertical="center" wrapText="1"/>
    </xf>
    <xf numFmtId="171" fontId="10" fillId="6" borderId="107" xfId="0" applyNumberFormat="1" applyFont="1" applyFill="1" applyBorder="1" applyAlignment="1">
      <alignment horizontal="left" vertical="center" wrapText="1"/>
    </xf>
    <xf numFmtId="171" fontId="10" fillId="6" borderId="0" xfId="0" applyNumberFormat="1" applyFont="1" applyFill="1" applyBorder="1" applyAlignment="1">
      <alignment horizontal="left" vertical="center" wrapText="1"/>
    </xf>
    <xf numFmtId="172" fontId="4" fillId="6" borderId="107" xfId="0" applyNumberFormat="1" applyFont="1" applyFill="1" applyBorder="1" applyAlignment="1">
      <alignment horizontal="left" vertical="center" wrapText="1"/>
    </xf>
    <xf numFmtId="172" fontId="4" fillId="6" borderId="0" xfId="0" applyNumberFormat="1" applyFont="1" applyFill="1" applyBorder="1" applyAlignment="1">
      <alignment horizontal="left" vertical="center" wrapText="1"/>
    </xf>
    <xf numFmtId="172" fontId="6" fillId="6" borderId="107" xfId="0" applyNumberFormat="1" applyFont="1" applyFill="1" applyBorder="1" applyAlignment="1">
      <alignment horizontal="left" vertical="center" wrapText="1"/>
    </xf>
    <xf numFmtId="172" fontId="6" fillId="6" borderId="0" xfId="0" applyNumberFormat="1" applyFont="1" applyFill="1" applyBorder="1" applyAlignment="1">
      <alignment horizontal="left" vertical="center" wrapText="1"/>
    </xf>
    <xf numFmtId="171" fontId="315" fillId="7" borderId="107" xfId="0" applyNumberFormat="1" applyFont="1" applyFill="1" applyBorder="1" applyAlignment="1">
      <alignment horizontal="left" vertical="center" wrapText="1"/>
    </xf>
    <xf numFmtId="171" fontId="315" fillId="7" borderId="107" xfId="0" applyNumberFormat="1" applyFont="1" applyFill="1" applyBorder="1" applyAlignment="1">
      <alignment horizontal="left" vertical="center" wrapText="1" indent="1"/>
    </xf>
    <xf numFmtId="171" fontId="315" fillId="7" borderId="0" xfId="0" applyNumberFormat="1" applyFont="1" applyFill="1" applyBorder="1" applyAlignment="1">
      <alignment horizontal="left" vertical="center" wrapText="1"/>
    </xf>
    <xf numFmtId="171" fontId="315" fillId="7" borderId="0" xfId="0" applyNumberFormat="1" applyFont="1" applyFill="1" applyBorder="1" applyAlignment="1">
      <alignment horizontal="left" vertical="center" wrapText="1" indent="1"/>
    </xf>
    <xf numFmtId="171" fontId="10" fillId="0" borderId="107" xfId="0" applyNumberFormat="1" applyFont="1" applyFill="1" applyBorder="1" applyAlignment="1">
      <alignment horizontal="left" vertical="center" wrapText="1" indent="1"/>
    </xf>
    <xf numFmtId="171" fontId="10" fillId="0" borderId="0" xfId="0" applyNumberFormat="1" applyFont="1" applyFill="1" applyBorder="1" applyAlignment="1">
      <alignment horizontal="left" vertical="center" wrapText="1" indent="1"/>
    </xf>
    <xf numFmtId="172" fontId="6" fillId="0" borderId="0" xfId="0" applyNumberFormat="1" applyFont="1" applyFill="1" applyBorder="1" applyAlignment="1">
      <alignment horizontal="right" vertical="center"/>
    </xf>
    <xf numFmtId="171" fontId="372" fillId="7" borderId="107" xfId="0" applyNumberFormat="1" applyFont="1" applyFill="1" applyBorder="1" applyAlignment="1">
      <alignment horizontal="left" vertical="center" wrapText="1"/>
    </xf>
    <xf numFmtId="171" fontId="366" fillId="7" borderId="0" xfId="0" applyNumberFormat="1" applyFont="1" applyFill="1" applyBorder="1" applyAlignment="1">
      <alignment horizontal="left" vertical="center" wrapText="1"/>
    </xf>
    <xf numFmtId="171" fontId="316" fillId="7" borderId="0" xfId="0" applyNumberFormat="1" applyFont="1" applyFill="1" applyBorder="1" applyAlignment="1">
      <alignment horizontal="left" vertical="center" wrapText="1"/>
    </xf>
    <xf numFmtId="171" fontId="316" fillId="7" borderId="107" xfId="0" applyNumberFormat="1" applyFont="1" applyFill="1" applyBorder="1" applyAlignment="1">
      <alignment horizontal="left" vertical="center" wrapText="1"/>
    </xf>
    <xf numFmtId="171" fontId="315" fillId="0" borderId="107" xfId="0" applyNumberFormat="1" applyFont="1" applyFill="1" applyBorder="1" applyAlignment="1">
      <alignment horizontal="left" vertical="center" wrapText="1"/>
    </xf>
    <xf numFmtId="171" fontId="315" fillId="0" borderId="0" xfId="0" applyNumberFormat="1" applyFont="1" applyFill="1" applyBorder="1" applyAlignment="1">
      <alignment horizontal="left" vertical="center" wrapText="1"/>
    </xf>
    <xf numFmtId="172" fontId="6" fillId="7" borderId="107" xfId="0" applyNumberFormat="1" applyFont="1" applyFill="1" applyBorder="1" applyAlignment="1">
      <alignment horizontal="left" vertical="center" wrapText="1"/>
    </xf>
    <xf numFmtId="172" fontId="6" fillId="7" borderId="0" xfId="0" applyNumberFormat="1" applyFont="1" applyFill="1" applyBorder="1" applyAlignment="1">
      <alignment horizontal="left" vertical="center" wrapText="1"/>
    </xf>
    <xf numFmtId="171" fontId="366" fillId="7" borderId="107" xfId="0" applyNumberFormat="1" applyFont="1" applyFill="1" applyBorder="1" applyAlignment="1">
      <alignment horizontal="left" vertical="center" wrapText="1"/>
    </xf>
    <xf numFmtId="171" fontId="372" fillId="7" borderId="0" xfId="0" applyNumberFormat="1" applyFont="1" applyFill="1" applyBorder="1" applyAlignment="1">
      <alignment horizontal="left" vertical="center" wrapText="1"/>
    </xf>
    <xf numFmtId="171" fontId="316" fillId="7" borderId="107" xfId="0" applyNumberFormat="1" applyFont="1" applyFill="1" applyBorder="1" applyAlignment="1">
      <alignment horizontal="left" vertical="center" wrapText="1" indent="1"/>
    </xf>
    <xf numFmtId="171" fontId="316" fillId="7" borderId="0" xfId="0" applyNumberFormat="1" applyFont="1" applyFill="1" applyBorder="1" applyAlignment="1">
      <alignment horizontal="left" vertical="center" wrapText="1" indent="1"/>
    </xf>
    <xf numFmtId="172" fontId="175" fillId="7" borderId="107" xfId="0" applyNumberFormat="1" applyFont="1" applyFill="1" applyBorder="1" applyAlignment="1">
      <alignment horizontal="left" vertical="center" wrapText="1"/>
    </xf>
    <xf numFmtId="172" fontId="175" fillId="7" borderId="0" xfId="0" applyNumberFormat="1" applyFont="1" applyFill="1" applyBorder="1" applyAlignment="1">
      <alignment horizontal="left" vertical="center" wrapText="1"/>
    </xf>
    <xf numFmtId="3" fontId="175" fillId="75" borderId="0" xfId="0" applyNumberFormat="1" applyFont="1" applyFill="1" applyBorder="1" applyAlignment="1">
      <alignment horizontal="right" vertical="center"/>
    </xf>
    <xf numFmtId="3" fontId="175" fillId="10" borderId="0" xfId="0" applyNumberFormat="1" applyFont="1" applyFill="1" applyBorder="1" applyAlignment="1">
      <alignment horizontal="right" vertical="center"/>
    </xf>
    <xf numFmtId="171" fontId="10" fillId="0" borderId="0" xfId="0" applyNumberFormat="1" applyFont="1" applyFill="1" applyBorder="1" applyAlignment="1">
      <alignment horizontal="right" vertical="top" wrapText="1"/>
    </xf>
    <xf numFmtId="0" fontId="144" fillId="5" borderId="108" xfId="0" applyFont="1" applyFill="1" applyBorder="1" applyAlignment="1">
      <alignment horizontal="center" vertical="center" wrapText="1"/>
    </xf>
    <xf numFmtId="0" fontId="374" fillId="7" borderId="0" xfId="1" applyNumberFormat="1" applyFont="1" applyFill="1" applyAlignment="1">
      <alignment horizontal="left" vertical="top" wrapText="1"/>
    </xf>
    <xf numFmtId="0" fontId="0" fillId="0" borderId="0" xfId="0" applyFill="1" applyBorder="1" applyAlignment="1">
      <alignment horizontal="left" wrapText="1"/>
    </xf>
    <xf numFmtId="0" fontId="316" fillId="7" borderId="0" xfId="0" applyFont="1" applyFill="1" applyBorder="1" applyAlignment="1">
      <alignment horizontal="left" vertical="center" wrapText="1"/>
    </xf>
    <xf numFmtId="0" fontId="315" fillId="6" borderId="0" xfId="0" applyFont="1" applyFill="1" applyBorder="1" applyAlignment="1">
      <alignment horizontal="left" vertical="center" wrapText="1"/>
    </xf>
    <xf numFmtId="0" fontId="315" fillId="0" borderId="0" xfId="0" applyFont="1" applyAlignment="1">
      <alignment horizontal="right" vertical="center"/>
    </xf>
    <xf numFmtId="0" fontId="316" fillId="0" borderId="0" xfId="0" applyFont="1" applyAlignment="1">
      <alignment horizontal="right" vertical="center"/>
    </xf>
    <xf numFmtId="172" fontId="27" fillId="197" borderId="0" xfId="0" applyNumberFormat="1" applyFont="1" applyFill="1" applyBorder="1" applyAlignment="1">
      <alignment horizontal="right" vertical="center"/>
    </xf>
    <xf numFmtId="172" fontId="27" fillId="8" borderId="0" xfId="0" applyNumberFormat="1" applyFont="1" applyFill="1" applyBorder="1" applyAlignment="1">
      <alignment horizontal="right" vertical="center"/>
    </xf>
    <xf numFmtId="210" fontId="4" fillId="198" borderId="0" xfId="0" applyNumberFormat="1" applyFont="1" applyFill="1" applyBorder="1" applyAlignment="1">
      <alignment horizontal="right" vertical="center"/>
    </xf>
    <xf numFmtId="210" fontId="6" fillId="198" borderId="0" xfId="0" applyNumberFormat="1" applyFont="1" applyFill="1" applyBorder="1" applyAlignment="1">
      <alignment horizontal="right" vertical="center"/>
    </xf>
    <xf numFmtId="210" fontId="4" fillId="200" borderId="0" xfId="0" applyNumberFormat="1" applyFont="1" applyFill="1" applyBorder="1" applyAlignment="1">
      <alignment horizontal="right" vertical="center"/>
    </xf>
    <xf numFmtId="0" fontId="8" fillId="5" borderId="0" xfId="0" applyNumberFormat="1" applyFont="1" applyFill="1" applyBorder="1" applyAlignment="1">
      <alignment horizontal="center" vertical="center" wrapText="1"/>
    </xf>
    <xf numFmtId="172" fontId="12" fillId="2" borderId="0" xfId="0" applyNumberFormat="1" applyFont="1" applyFill="1" applyBorder="1" applyAlignment="1">
      <alignment horizontal="left" vertical="center"/>
    </xf>
    <xf numFmtId="210" fontId="6" fillId="200" borderId="0" xfId="0" applyNumberFormat="1" applyFont="1" applyFill="1" applyBorder="1" applyAlignment="1">
      <alignment horizontal="right" vertical="center"/>
    </xf>
    <xf numFmtId="3" fontId="4" fillId="199" borderId="0" xfId="0" applyNumberFormat="1" applyFont="1" applyFill="1" applyBorder="1" applyAlignment="1">
      <alignment horizontal="right"/>
    </xf>
    <xf numFmtId="3" fontId="4" fillId="198" borderId="0" xfId="0" applyNumberFormat="1" applyFont="1" applyFill="1" applyBorder="1" applyAlignment="1">
      <alignment horizontal="right"/>
    </xf>
    <xf numFmtId="3" fontId="10" fillId="199" borderId="0" xfId="0" applyNumberFormat="1" applyFont="1" applyFill="1" applyBorder="1" applyAlignment="1">
      <alignment horizontal="right"/>
    </xf>
    <xf numFmtId="3" fontId="10" fillId="198" borderId="0" xfId="0" applyNumberFormat="1" applyFont="1" applyFill="1" applyBorder="1" applyAlignment="1">
      <alignment horizontal="right"/>
    </xf>
    <xf numFmtId="0" fontId="375" fillId="0" borderId="112" xfId="0" applyFont="1" applyFill="1" applyBorder="1" applyAlignment="1">
      <alignment wrapText="1"/>
    </xf>
    <xf numFmtId="0" fontId="375" fillId="0" borderId="0" xfId="0" applyFont="1" applyFill="1" applyBorder="1" applyAlignment="1">
      <alignment wrapText="1"/>
    </xf>
    <xf numFmtId="172" fontId="4" fillId="199" borderId="0" xfId="0" applyNumberFormat="1" applyFont="1" applyFill="1" applyBorder="1" applyAlignment="1">
      <alignment horizontal="right" vertical="center"/>
    </xf>
    <xf numFmtId="172" fontId="6" fillId="199" borderId="0" xfId="0" applyNumberFormat="1" applyFont="1" applyFill="1" applyBorder="1" applyAlignment="1">
      <alignment horizontal="right" vertical="center"/>
    </xf>
    <xf numFmtId="172" fontId="6" fillId="198" borderId="0" xfId="0" applyNumberFormat="1" applyFont="1" applyFill="1" applyBorder="1" applyAlignment="1">
      <alignment horizontal="right" vertical="center"/>
    </xf>
    <xf numFmtId="296" fontId="8" fillId="5" borderId="0" xfId="0" applyNumberFormat="1" applyFont="1" applyFill="1" applyBorder="1" applyAlignment="1">
      <alignment horizontal="center" vertical="center" wrapText="1"/>
    </xf>
    <xf numFmtId="0" fontId="150" fillId="0" borderId="0" xfId="0" applyFont="1" applyFill="1" applyBorder="1" applyAlignment="1">
      <alignment wrapText="1"/>
    </xf>
    <xf numFmtId="171" fontId="10" fillId="7" borderId="107" xfId="0" quotePrefix="1" applyNumberFormat="1" applyFont="1" applyFill="1" applyBorder="1" applyAlignment="1">
      <alignment horizontal="left" vertical="center" wrapText="1" indent="3"/>
    </xf>
    <xf numFmtId="171" fontId="12" fillId="0" borderId="0" xfId="0" applyNumberFormat="1" applyFont="1" applyFill="1" applyBorder="1" applyAlignment="1">
      <alignment horizontal="left"/>
    </xf>
    <xf numFmtId="0" fontId="154" fillId="0" borderId="0" xfId="0" applyFont="1" applyBorder="1" applyAlignment="1">
      <alignment horizontal="left"/>
    </xf>
    <xf numFmtId="0" fontId="8" fillId="5" borderId="0" xfId="0" applyNumberFormat="1" applyFont="1" applyFill="1" applyBorder="1" applyAlignment="1">
      <alignment horizontal="center" vertical="center" wrapText="1"/>
    </xf>
    <xf numFmtId="0" fontId="8" fillId="5" borderId="0" xfId="0" applyNumberFormat="1" applyFont="1" applyFill="1" applyBorder="1" applyAlignment="1">
      <alignment horizontal="center" vertical="center" wrapText="1"/>
    </xf>
    <xf numFmtId="172" fontId="4" fillId="0" borderId="0" xfId="0" applyNumberFormat="1" applyFont="1" applyFill="1" applyBorder="1" applyAlignment="1">
      <alignment horizontal="left" wrapText="1"/>
    </xf>
    <xf numFmtId="210" fontId="6" fillId="75" borderId="0" xfId="0" applyNumberFormat="1" applyFont="1" applyFill="1" applyBorder="1" applyAlignment="1">
      <alignment horizontal="right" vertical="center" wrapText="1"/>
    </xf>
    <xf numFmtId="210" fontId="6" fillId="10" borderId="0" xfId="0" applyNumberFormat="1" applyFont="1" applyFill="1" applyBorder="1" applyAlignment="1">
      <alignment horizontal="right" vertical="center" wrapText="1"/>
    </xf>
    <xf numFmtId="0" fontId="10" fillId="0" borderId="107" xfId="0" applyNumberFormat="1" applyFont="1" applyFill="1" applyBorder="1" applyAlignment="1">
      <alignment wrapText="1"/>
    </xf>
    <xf numFmtId="0" fontId="10" fillId="0" borderId="0" xfId="0" applyNumberFormat="1" applyFont="1" applyFill="1" applyBorder="1" applyAlignment="1">
      <alignment wrapText="1"/>
    </xf>
    <xf numFmtId="0" fontId="9" fillId="9" borderId="0" xfId="0" applyFont="1" applyFill="1" applyBorder="1" applyAlignment="1">
      <alignment horizontal="left" wrapText="1"/>
    </xf>
    <xf numFmtId="0" fontId="13" fillId="0" borderId="0" xfId="0" applyNumberFormat="1" applyFont="1" applyFill="1" applyBorder="1" applyAlignment="1">
      <alignment horizontal="left" wrapText="1"/>
    </xf>
    <xf numFmtId="210" fontId="4" fillId="199" borderId="0" xfId="0" applyNumberFormat="1" applyFont="1" applyFill="1" applyBorder="1" applyAlignment="1">
      <alignment horizontal="right" vertical="center" wrapText="1"/>
    </xf>
    <xf numFmtId="210" fontId="4" fillId="198" borderId="0" xfId="0" applyNumberFormat="1" applyFont="1" applyFill="1" applyBorder="1" applyAlignment="1">
      <alignment horizontal="right" vertical="center" wrapText="1"/>
    </xf>
    <xf numFmtId="0" fontId="0" fillId="0" borderId="0" xfId="0" applyFont="1" applyFill="1" applyBorder="1" applyAlignment="1">
      <alignment wrapText="1"/>
    </xf>
    <xf numFmtId="210" fontId="6" fillId="199" borderId="0" xfId="0" applyNumberFormat="1" applyFont="1" applyFill="1" applyBorder="1" applyAlignment="1">
      <alignment horizontal="right" vertical="center" wrapText="1"/>
    </xf>
    <xf numFmtId="210" fontId="6" fillId="198" borderId="0" xfId="0" applyNumberFormat="1" applyFont="1" applyFill="1" applyBorder="1" applyAlignment="1">
      <alignment horizontal="right" vertical="center" wrapText="1"/>
    </xf>
    <xf numFmtId="49" fontId="8" fillId="0" borderId="107"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center" vertical="center"/>
    </xf>
    <xf numFmtId="171" fontId="8" fillId="0" borderId="0" xfId="0" applyNumberFormat="1" applyFont="1" applyFill="1" applyBorder="1" applyAlignment="1">
      <alignment horizontal="center" vertical="center"/>
    </xf>
    <xf numFmtId="0" fontId="145" fillId="0" borderId="0" xfId="0" applyFont="1" applyFill="1" applyBorder="1" applyAlignment="1"/>
    <xf numFmtId="171" fontId="151" fillId="0" borderId="107" xfId="0" applyNumberFormat="1" applyFont="1" applyFill="1" applyBorder="1" applyAlignment="1">
      <alignment horizontal="left"/>
    </xf>
    <xf numFmtId="171" fontId="151" fillId="0" borderId="0" xfId="0" applyNumberFormat="1" applyFont="1" applyFill="1" applyBorder="1" applyAlignment="1">
      <alignment horizontal="left"/>
    </xf>
    <xf numFmtId="0" fontId="10" fillId="0" borderId="0" xfId="0" applyNumberFormat="1" applyFont="1" applyFill="1" applyBorder="1" applyAlignment="1"/>
    <xf numFmtId="171" fontId="11" fillId="6" borderId="107" xfId="0" applyNumberFormat="1" applyFont="1" applyFill="1" applyBorder="1" applyAlignment="1"/>
    <xf numFmtId="171" fontId="11" fillId="6" borderId="0" xfId="0" applyNumberFormat="1" applyFont="1" applyFill="1" applyBorder="1" applyAlignment="1"/>
    <xf numFmtId="171" fontId="10" fillId="6" borderId="107" xfId="0" applyNumberFormat="1" applyFont="1" applyFill="1" applyBorder="1" applyAlignment="1"/>
    <xf numFmtId="171" fontId="10" fillId="6" borderId="0" xfId="0" applyNumberFormat="1" applyFont="1" applyFill="1" applyBorder="1" applyAlignment="1"/>
    <xf numFmtId="171" fontId="11" fillId="6" borderId="107" xfId="0" applyNumberFormat="1" applyFont="1" applyFill="1" applyBorder="1" applyAlignment="1">
      <alignment horizontal="left"/>
    </xf>
    <xf numFmtId="171" fontId="11" fillId="6" borderId="0" xfId="0" applyNumberFormat="1" applyFont="1" applyFill="1" applyBorder="1" applyAlignment="1">
      <alignment horizontal="left"/>
    </xf>
    <xf numFmtId="171" fontId="10" fillId="6" borderId="107" xfId="0" applyNumberFormat="1" applyFont="1" applyFill="1" applyBorder="1" applyAlignment="1">
      <alignment horizontal="left"/>
    </xf>
    <xf numFmtId="171" fontId="10" fillId="6" borderId="0" xfId="0" applyNumberFormat="1" applyFont="1" applyFill="1" applyBorder="1" applyAlignment="1">
      <alignment horizontal="left"/>
    </xf>
    <xf numFmtId="171" fontId="11" fillId="0" borderId="107" xfId="0" applyNumberFormat="1" applyFont="1" applyFill="1" applyBorder="1" applyAlignment="1"/>
    <xf numFmtId="171" fontId="11" fillId="0" borderId="0" xfId="0" applyNumberFormat="1" applyFont="1" applyFill="1" applyBorder="1" applyAlignment="1"/>
    <xf numFmtId="171" fontId="10" fillId="0" borderId="107" xfId="0" applyNumberFormat="1" applyFont="1" applyFill="1" applyBorder="1" applyAlignment="1"/>
    <xf numFmtId="171" fontId="10" fillId="0" borderId="0" xfId="0" applyNumberFormat="1" applyFont="1" applyFill="1" applyBorder="1" applyAlignment="1"/>
    <xf numFmtId="171" fontId="12" fillId="0" borderId="107" xfId="0" applyNumberFormat="1" applyFont="1" applyFill="1" applyBorder="1" applyAlignment="1"/>
    <xf numFmtId="171" fontId="12" fillId="0" borderId="0" xfId="0" applyNumberFormat="1" applyFont="1" applyFill="1" applyBorder="1" applyAlignment="1"/>
    <xf numFmtId="174" fontId="12" fillId="0" borderId="0" xfId="0" applyNumberFormat="1" applyFont="1" applyFill="1" applyBorder="1" applyAlignment="1"/>
    <xf numFmtId="0" fontId="12" fillId="0" borderId="0" xfId="0" applyNumberFormat="1" applyFont="1" applyFill="1" applyBorder="1" applyAlignment="1"/>
    <xf numFmtId="0" fontId="0" fillId="0" borderId="107" xfId="0" applyBorder="1" applyAlignment="1"/>
    <xf numFmtId="0" fontId="0" fillId="0" borderId="0" xfId="0" applyAlignment="1"/>
    <xf numFmtId="0" fontId="9" fillId="9" borderId="0" xfId="0" applyFont="1" applyFill="1" applyBorder="1" applyAlignment="1">
      <alignment horizontal="left"/>
    </xf>
    <xf numFmtId="210" fontId="6" fillId="8" borderId="0" xfId="0" applyNumberFormat="1" applyFont="1" applyFill="1" applyBorder="1" applyAlignment="1">
      <alignment horizontal="right" vertical="center" wrapText="1"/>
    </xf>
    <xf numFmtId="210" fontId="4" fillId="8" borderId="0" xfId="0" applyNumberFormat="1" applyFont="1" applyFill="1" applyBorder="1" applyAlignment="1">
      <alignment horizontal="right" vertical="center" wrapText="1"/>
    </xf>
    <xf numFmtId="171" fontId="11" fillId="6" borderId="107" xfId="0" applyNumberFormat="1" applyFont="1" applyFill="1" applyBorder="1" applyAlignment="1">
      <alignment horizontal="left" wrapText="1"/>
    </xf>
    <xf numFmtId="171" fontId="11" fillId="6" borderId="0" xfId="0" applyNumberFormat="1" applyFont="1" applyFill="1" applyBorder="1" applyAlignment="1">
      <alignment horizontal="left" wrapText="1"/>
    </xf>
    <xf numFmtId="171" fontId="10" fillId="6" borderId="0" xfId="0" applyNumberFormat="1" applyFont="1" applyFill="1" applyBorder="1" applyAlignment="1">
      <alignment horizontal="left" wrapText="1"/>
    </xf>
    <xf numFmtId="210" fontId="4" fillId="200" borderId="0" xfId="0" applyNumberFormat="1" applyFont="1" applyFill="1" applyBorder="1" applyAlignment="1">
      <alignment horizontal="right" vertical="center" wrapText="1"/>
    </xf>
    <xf numFmtId="173" fontId="6" fillId="0" borderId="0" xfId="0" applyNumberFormat="1" applyFont="1" applyFill="1" applyBorder="1" applyAlignment="1">
      <alignment horizontal="right" vertical="center" wrapText="1"/>
    </xf>
    <xf numFmtId="171" fontId="151" fillId="0" borderId="107" xfId="0" applyNumberFormat="1" applyFont="1" applyFill="1" applyBorder="1" applyAlignment="1">
      <alignment horizontal="left" wrapText="1"/>
    </xf>
    <xf numFmtId="171" fontId="151" fillId="0" borderId="0" xfId="0" applyNumberFormat="1" applyFont="1" applyFill="1" applyBorder="1" applyAlignment="1">
      <alignment horizontal="left" wrapText="1"/>
    </xf>
    <xf numFmtId="173" fontId="4" fillId="0" borderId="0" xfId="0" applyNumberFormat="1" applyFont="1" applyFill="1" applyBorder="1" applyAlignment="1">
      <alignment horizontal="right" vertical="center" wrapText="1"/>
    </xf>
    <xf numFmtId="0" fontId="368" fillId="0" borderId="0" xfId="0" applyFont="1" applyBorder="1" applyAlignment="1">
      <alignment horizontal="center" wrapText="1"/>
    </xf>
    <xf numFmtId="171" fontId="12" fillId="0" borderId="107" xfId="0" applyNumberFormat="1" applyFont="1" applyFill="1" applyBorder="1" applyAlignment="1">
      <alignment horizontal="left"/>
    </xf>
    <xf numFmtId="49" fontId="0" fillId="0" borderId="107" xfId="0" applyNumberFormat="1" applyBorder="1" applyAlignment="1">
      <alignment wrapText="1"/>
    </xf>
    <xf numFmtId="49" fontId="0" fillId="0" borderId="0" xfId="0" applyNumberFormat="1" applyBorder="1" applyAlignment="1">
      <alignment wrapText="1"/>
    </xf>
    <xf numFmtId="210" fontId="0" fillId="0" borderId="0" xfId="0" applyNumberFormat="1" applyBorder="1" applyAlignment="1">
      <alignment horizontal="right" wrapText="1"/>
    </xf>
    <xf numFmtId="285" fontId="4" fillId="10" borderId="0" xfId="0" applyNumberFormat="1" applyFont="1" applyFill="1" applyBorder="1" applyAlignment="1">
      <alignment horizontal="right" wrapText="1"/>
    </xf>
    <xf numFmtId="285" fontId="4" fillId="75" borderId="0" xfId="0" applyNumberFormat="1" applyFont="1" applyFill="1" applyBorder="1" applyAlignment="1">
      <alignment horizontal="right" wrapText="1"/>
    </xf>
    <xf numFmtId="188" fontId="4" fillId="75" borderId="0" xfId="4978" applyNumberFormat="1" applyFont="1" applyFill="1" applyBorder="1" applyAlignment="1">
      <alignment horizontal="right" wrapText="1"/>
    </xf>
    <xf numFmtId="188" fontId="4" fillId="10" borderId="0" xfId="4978" applyNumberFormat="1" applyFont="1" applyFill="1" applyBorder="1" applyAlignment="1">
      <alignment horizontal="right" wrapText="1"/>
    </xf>
    <xf numFmtId="171" fontId="4" fillId="0" borderId="107" xfId="0" applyNumberFormat="1" applyFont="1" applyFill="1" applyBorder="1" applyAlignment="1">
      <alignment wrapText="1"/>
    </xf>
    <xf numFmtId="171" fontId="4" fillId="0" borderId="0" xfId="0" applyNumberFormat="1" applyFont="1" applyFill="1" applyBorder="1" applyAlignment="1">
      <alignment wrapText="1"/>
    </xf>
    <xf numFmtId="0" fontId="9" fillId="9" borderId="107" xfId="0" applyFont="1" applyFill="1" applyBorder="1" applyAlignment="1">
      <alignment horizontal="left" wrapText="1"/>
    </xf>
    <xf numFmtId="0" fontId="7" fillId="0" borderId="0" xfId="0" applyFont="1" applyFill="1" applyBorder="1" applyAlignment="1">
      <alignment wrapText="1"/>
    </xf>
    <xf numFmtId="172" fontId="6" fillId="75" borderId="0" xfId="0" applyNumberFormat="1" applyFont="1" applyFill="1" applyBorder="1" applyAlignment="1">
      <alignment horizontal="right" wrapText="1"/>
    </xf>
    <xf numFmtId="172" fontId="6" fillId="10" borderId="0" xfId="0" applyNumberFormat="1" applyFont="1" applyFill="1" applyBorder="1" applyAlignment="1">
      <alignment horizontal="right" wrapText="1"/>
    </xf>
    <xf numFmtId="172" fontId="0" fillId="0" borderId="0" xfId="0" applyNumberFormat="1" applyBorder="1" applyAlignment="1">
      <alignment horizontal="right" wrapText="1"/>
    </xf>
    <xf numFmtId="172" fontId="4" fillId="76" borderId="0" xfId="0" applyNumberFormat="1" applyFont="1" applyFill="1" applyBorder="1" applyAlignment="1">
      <alignment horizontal="right" vertical="center" wrapText="1"/>
    </xf>
    <xf numFmtId="173" fontId="6" fillId="75" borderId="1" xfId="0" applyNumberFormat="1" applyFont="1" applyFill="1" applyBorder="1" applyAlignment="1">
      <alignment horizontal="right" vertical="center" wrapText="1"/>
    </xf>
    <xf numFmtId="173" fontId="6" fillId="10" borderId="1" xfId="0" applyNumberFormat="1" applyFont="1" applyFill="1" applyBorder="1" applyAlignment="1">
      <alignment horizontal="right" vertical="center" wrapText="1"/>
    </xf>
    <xf numFmtId="173" fontId="6" fillId="75" borderId="0" xfId="0" applyNumberFormat="1" applyFont="1" applyFill="1" applyBorder="1" applyAlignment="1">
      <alignment horizontal="right" vertical="center" wrapText="1"/>
    </xf>
    <xf numFmtId="173" fontId="6" fillId="10" borderId="0" xfId="0" applyNumberFormat="1" applyFont="1" applyFill="1" applyBorder="1" applyAlignment="1">
      <alignment horizontal="right" vertical="center" wrapText="1"/>
    </xf>
    <xf numFmtId="171" fontId="10" fillId="9" borderId="0" xfId="0" applyNumberFormat="1" applyFont="1" applyFill="1" applyBorder="1" applyAlignment="1">
      <alignment wrapText="1"/>
    </xf>
    <xf numFmtId="0" fontId="0" fillId="0" borderId="107" xfId="0" applyBorder="1" applyAlignment="1">
      <alignment wrapText="1"/>
    </xf>
    <xf numFmtId="0" fontId="0" fillId="0" borderId="0" xfId="0" applyFill="1" applyAlignment="1">
      <alignment wrapText="1"/>
    </xf>
    <xf numFmtId="49" fontId="373" fillId="0" borderId="0" xfId="0" applyNumberFormat="1" applyFont="1" applyFill="1" applyBorder="1" applyAlignment="1">
      <alignment horizontal="center" vertical="center" wrapText="1"/>
    </xf>
    <xf numFmtId="172" fontId="6" fillId="76" borderId="0" xfId="0" applyNumberFormat="1" applyFont="1" applyFill="1" applyBorder="1" applyAlignment="1">
      <alignment horizontal="right" vertical="center" wrapText="1"/>
    </xf>
    <xf numFmtId="0" fontId="368" fillId="9" borderId="0" xfId="0" applyFont="1" applyFill="1" applyBorder="1" applyAlignment="1">
      <alignment horizontal="center" wrapText="1"/>
    </xf>
    <xf numFmtId="171" fontId="370" fillId="0" borderId="0" xfId="0" applyNumberFormat="1" applyFont="1" applyFill="1" applyBorder="1" applyAlignment="1">
      <alignment horizontal="center" wrapText="1"/>
    </xf>
    <xf numFmtId="173" fontId="367" fillId="9" borderId="0" xfId="0" applyNumberFormat="1" applyFont="1" applyFill="1" applyBorder="1" applyAlignment="1">
      <alignment wrapText="1"/>
    </xf>
    <xf numFmtId="173" fontId="0" fillId="9" borderId="0" xfId="0" applyNumberFormat="1" applyFont="1" applyFill="1" applyBorder="1" applyAlignment="1">
      <alignment wrapText="1"/>
    </xf>
    <xf numFmtId="0" fontId="0" fillId="9" borderId="107" xfId="0" applyFont="1" applyFill="1" applyBorder="1" applyAlignment="1">
      <alignment wrapText="1"/>
    </xf>
    <xf numFmtId="173" fontId="4" fillId="199" borderId="0" xfId="0" applyNumberFormat="1" applyFont="1" applyFill="1" applyBorder="1" applyAlignment="1">
      <alignment horizontal="right" vertical="center" wrapText="1"/>
    </xf>
    <xf numFmtId="173" fontId="4" fillId="198" borderId="0" xfId="0" applyNumberFormat="1" applyFont="1" applyFill="1" applyBorder="1" applyAlignment="1">
      <alignment horizontal="right" vertical="center" wrapText="1"/>
    </xf>
    <xf numFmtId="171" fontId="148" fillId="0" borderId="107" xfId="0" applyNumberFormat="1" applyFont="1" applyFill="1" applyBorder="1" applyAlignment="1"/>
    <xf numFmtId="171" fontId="148" fillId="0" borderId="0" xfId="0" applyNumberFormat="1" applyFont="1" applyFill="1" applyBorder="1" applyAlignment="1"/>
    <xf numFmtId="0" fontId="4" fillId="0" borderId="0" xfId="0" applyFont="1" applyFill="1" applyBorder="1" applyAlignment="1"/>
    <xf numFmtId="0" fontId="4" fillId="0" borderId="107" xfId="0" applyFont="1" applyFill="1" applyBorder="1" applyAlignment="1"/>
    <xf numFmtId="171" fontId="10" fillId="7" borderId="107" xfId="0" applyNumberFormat="1" applyFont="1" applyFill="1" applyBorder="1" applyAlignment="1">
      <alignment horizontal="left"/>
    </xf>
    <xf numFmtId="171" fontId="10" fillId="7" borderId="0" xfId="0" applyNumberFormat="1" applyFont="1" applyFill="1" applyBorder="1" applyAlignment="1">
      <alignment horizontal="left"/>
    </xf>
    <xf numFmtId="3" fontId="4" fillId="0" borderId="0" xfId="0" applyNumberFormat="1" applyFont="1" applyFill="1" applyBorder="1" applyAlignment="1"/>
    <xf numFmtId="171" fontId="11" fillId="7" borderId="107" xfId="0" applyNumberFormat="1" applyFont="1" applyFill="1" applyBorder="1" applyAlignment="1">
      <alignment horizontal="left"/>
    </xf>
    <xf numFmtId="171" fontId="11" fillId="7" borderId="0" xfId="0" applyNumberFormat="1" applyFont="1" applyFill="1" applyBorder="1" applyAlignment="1">
      <alignment horizontal="left"/>
    </xf>
    <xf numFmtId="173" fontId="4" fillId="75" borderId="0" xfId="0" applyNumberFormat="1" applyFont="1" applyFill="1" applyBorder="1" applyAlignment="1">
      <alignment horizontal="right" wrapText="1"/>
    </xf>
    <xf numFmtId="173" fontId="4" fillId="10" borderId="0" xfId="0" applyNumberFormat="1" applyFont="1" applyFill="1" applyBorder="1" applyAlignment="1">
      <alignment horizontal="right" wrapText="1"/>
    </xf>
    <xf numFmtId="3" fontId="4" fillId="75" borderId="0" xfId="0" applyNumberFormat="1" applyFont="1" applyFill="1" applyBorder="1" applyAlignment="1">
      <alignment horizontal="right" wrapText="1"/>
    </xf>
    <xf numFmtId="3" fontId="4" fillId="10" borderId="0" xfId="0" applyNumberFormat="1" applyFont="1" applyFill="1" applyBorder="1" applyAlignment="1">
      <alignment horizontal="right" wrapText="1"/>
    </xf>
    <xf numFmtId="0" fontId="4" fillId="0" borderId="107" xfId="0" applyFont="1" applyFill="1" applyBorder="1" applyAlignment="1">
      <alignment wrapText="1"/>
    </xf>
    <xf numFmtId="3" fontId="4" fillId="75" borderId="0" xfId="0" applyNumberFormat="1" applyFont="1" applyFill="1" applyBorder="1" applyAlignment="1">
      <alignment horizontal="right" vertical="center" wrapText="1"/>
    </xf>
    <xf numFmtId="3" fontId="4" fillId="10" borderId="0" xfId="0" applyNumberFormat="1" applyFont="1" applyFill="1" applyBorder="1" applyAlignment="1">
      <alignment horizontal="right" vertical="center" wrapText="1"/>
    </xf>
    <xf numFmtId="3" fontId="6" fillId="75" borderId="0" xfId="0" applyNumberFormat="1" applyFont="1" applyFill="1" applyBorder="1" applyAlignment="1">
      <alignment horizontal="right" vertical="center" wrapText="1"/>
    </xf>
    <xf numFmtId="3" fontId="6" fillId="10" borderId="0" xfId="0" applyNumberFormat="1" applyFont="1" applyFill="1" applyBorder="1" applyAlignment="1">
      <alignment horizontal="right" vertical="center" wrapText="1"/>
    </xf>
    <xf numFmtId="171" fontId="4" fillId="7" borderId="107" xfId="0" applyNumberFormat="1" applyFont="1" applyFill="1" applyBorder="1" applyAlignment="1">
      <alignment horizontal="left" wrapText="1"/>
    </xf>
    <xf numFmtId="171" fontId="4" fillId="7" borderId="0" xfId="0" applyNumberFormat="1" applyFont="1" applyFill="1" applyBorder="1" applyAlignment="1">
      <alignment horizontal="left" wrapText="1"/>
    </xf>
    <xf numFmtId="3" fontId="10" fillId="75" borderId="0" xfId="0" applyNumberFormat="1" applyFont="1" applyFill="1" applyBorder="1" applyAlignment="1">
      <alignment horizontal="right" vertical="center" wrapText="1"/>
    </xf>
    <xf numFmtId="3" fontId="10" fillId="10" borderId="0" xfId="0" applyNumberFormat="1" applyFont="1" applyFill="1" applyBorder="1" applyAlignment="1">
      <alignment horizontal="right" vertical="center" wrapText="1"/>
    </xf>
    <xf numFmtId="3" fontId="4" fillId="0" borderId="0" xfId="0" applyNumberFormat="1" applyFont="1" applyFill="1" applyBorder="1" applyAlignment="1">
      <alignment wrapText="1"/>
    </xf>
    <xf numFmtId="3" fontId="4" fillId="75" borderId="0" xfId="5925" applyNumberFormat="1" applyFont="1" applyFill="1" applyBorder="1" applyAlignment="1">
      <alignment horizontal="right" vertical="center" wrapText="1"/>
    </xf>
    <xf numFmtId="3" fontId="6" fillId="75" borderId="0" xfId="0" applyNumberFormat="1" applyFont="1" applyFill="1" applyBorder="1" applyAlignment="1">
      <alignment horizontal="right" wrapText="1"/>
    </xf>
    <xf numFmtId="3" fontId="6" fillId="10" borderId="0" xfId="0" applyNumberFormat="1" applyFont="1" applyFill="1" applyBorder="1" applyAlignment="1">
      <alignment horizontal="right" wrapText="1"/>
    </xf>
    <xf numFmtId="171" fontId="11" fillId="0" borderId="107" xfId="0" applyNumberFormat="1" applyFont="1" applyFill="1" applyBorder="1" applyAlignment="1">
      <alignment horizontal="left" wrapText="1"/>
    </xf>
    <xf numFmtId="171" fontId="11" fillId="0" borderId="0" xfId="0" applyNumberFormat="1" applyFont="1" applyFill="1" applyBorder="1" applyAlignment="1">
      <alignment horizontal="left" wrapText="1"/>
    </xf>
    <xf numFmtId="3" fontId="6" fillId="0" borderId="0" xfId="0" applyNumberFormat="1" applyFont="1" applyFill="1" applyBorder="1" applyAlignment="1">
      <alignment horizontal="right" wrapText="1"/>
    </xf>
    <xf numFmtId="3" fontId="175" fillId="75" borderId="0" xfId="0" applyNumberFormat="1" applyFont="1" applyFill="1" applyBorder="1" applyAlignment="1">
      <alignment horizontal="right" wrapText="1"/>
    </xf>
    <xf numFmtId="3" fontId="175" fillId="10" borderId="0" xfId="0" applyNumberFormat="1" applyFont="1" applyFill="1" applyBorder="1" applyAlignment="1">
      <alignment horizontal="right" wrapText="1"/>
    </xf>
    <xf numFmtId="3" fontId="4" fillId="75" borderId="0" xfId="0" applyNumberFormat="1" applyFont="1" applyFill="1" applyBorder="1" applyAlignment="1">
      <alignment horizontal="center" vertical="center" wrapText="1"/>
    </xf>
    <xf numFmtId="3" fontId="4" fillId="196" borderId="0" xfId="0" applyNumberFormat="1" applyFont="1" applyFill="1" applyBorder="1" applyAlignment="1">
      <alignment horizontal="center" vertical="center" wrapText="1"/>
    </xf>
    <xf numFmtId="0" fontId="8" fillId="0" borderId="107" xfId="0" applyFont="1" applyFill="1" applyBorder="1" applyAlignment="1">
      <alignment vertical="center"/>
    </xf>
    <xf numFmtId="0" fontId="8" fillId="0" borderId="0" xfId="0" applyFont="1" applyFill="1" applyBorder="1" applyAlignment="1">
      <alignment vertical="center"/>
    </xf>
    <xf numFmtId="171" fontId="12" fillId="0" borderId="107" xfId="0" applyNumberFormat="1" applyFont="1" applyFill="1" applyBorder="1" applyAlignment="1">
      <alignment wrapText="1"/>
    </xf>
    <xf numFmtId="171" fontId="12" fillId="0" borderId="0" xfId="0" applyNumberFormat="1" applyFont="1" applyFill="1" applyBorder="1" applyAlignment="1">
      <alignment wrapText="1"/>
    </xf>
    <xf numFmtId="0" fontId="10" fillId="0" borderId="107" xfId="0" applyFont="1" applyFill="1" applyBorder="1" applyAlignment="1">
      <alignment wrapText="1"/>
    </xf>
    <xf numFmtId="0" fontId="10" fillId="0" borderId="0" xfId="0" applyFont="1" applyFill="1" applyBorder="1" applyAlignment="1">
      <alignment vertical="center" wrapText="1"/>
    </xf>
    <xf numFmtId="171" fontId="10" fillId="0" borderId="107" xfId="0" applyNumberFormat="1" applyFont="1" applyFill="1" applyBorder="1" applyAlignment="1">
      <alignment horizontal="left" wrapText="1"/>
    </xf>
    <xf numFmtId="210" fontId="4" fillId="0" borderId="0" xfId="0" applyNumberFormat="1" applyFont="1" applyFill="1" applyBorder="1" applyAlignment="1">
      <alignment horizontal="right" vertical="center" wrapText="1"/>
    </xf>
    <xf numFmtId="172" fontId="4" fillId="75" borderId="0" xfId="0" applyNumberFormat="1" applyFont="1" applyFill="1" applyBorder="1" applyAlignment="1">
      <alignment horizontal="right" vertical="center" wrapText="1"/>
    </xf>
    <xf numFmtId="172" fontId="4" fillId="199" borderId="0" xfId="0" applyNumberFormat="1" applyFont="1" applyFill="1" applyBorder="1" applyAlignment="1">
      <alignment horizontal="right" vertical="center" wrapText="1"/>
    </xf>
    <xf numFmtId="172" fontId="4" fillId="198" borderId="0" xfId="0" applyNumberFormat="1" applyFont="1" applyFill="1" applyBorder="1" applyAlignment="1">
      <alignment horizontal="right" vertical="center" wrapText="1"/>
    </xf>
    <xf numFmtId="49" fontId="11" fillId="7" borderId="107" xfId="0" applyNumberFormat="1" applyFont="1" applyFill="1" applyBorder="1" applyAlignment="1">
      <alignment horizontal="left" wrapText="1"/>
    </xf>
    <xf numFmtId="49" fontId="11" fillId="7" borderId="0" xfId="0" applyNumberFormat="1" applyFont="1" applyFill="1" applyBorder="1" applyAlignment="1">
      <alignment horizontal="left" wrapText="1"/>
    </xf>
    <xf numFmtId="172" fontId="6" fillId="75" borderId="0" xfId="0" applyNumberFormat="1" applyFont="1" applyFill="1" applyBorder="1" applyAlignment="1">
      <alignment horizontal="right" vertical="center" wrapText="1"/>
    </xf>
    <xf numFmtId="172" fontId="6" fillId="10" borderId="0" xfId="0" applyNumberFormat="1" applyFont="1" applyFill="1" applyBorder="1" applyAlignment="1">
      <alignment horizontal="right" vertical="center" wrapText="1"/>
    </xf>
    <xf numFmtId="172" fontId="175" fillId="10" borderId="0" xfId="0" applyNumberFormat="1" applyFont="1" applyFill="1" applyBorder="1" applyAlignment="1">
      <alignment horizontal="right" vertical="center" wrapText="1"/>
    </xf>
    <xf numFmtId="172" fontId="4" fillId="0" borderId="0" xfId="0" applyNumberFormat="1" applyFont="1" applyFill="1" applyBorder="1" applyAlignment="1">
      <alignment wrapText="1"/>
    </xf>
    <xf numFmtId="0" fontId="317" fillId="0" borderId="0" xfId="0" applyFont="1" applyFill="1" applyBorder="1" applyAlignment="1">
      <alignment horizontal="center" wrapText="1"/>
    </xf>
    <xf numFmtId="172" fontId="27" fillId="75" borderId="0" xfId="0" applyNumberFormat="1" applyFont="1" applyFill="1" applyBorder="1" applyAlignment="1">
      <alignment horizontal="right" vertical="center" wrapText="1"/>
    </xf>
    <xf numFmtId="49" fontId="316" fillId="7" borderId="107" xfId="0" applyNumberFormat="1" applyFont="1" applyFill="1" applyBorder="1" applyAlignment="1">
      <alignment horizontal="left" wrapText="1"/>
    </xf>
    <xf numFmtId="49" fontId="316" fillId="7" borderId="0" xfId="0" applyNumberFormat="1" applyFont="1" applyFill="1" applyBorder="1" applyAlignment="1">
      <alignment horizontal="left" wrapText="1"/>
    </xf>
    <xf numFmtId="172" fontId="27" fillId="10" borderId="0" xfId="0" applyNumberFormat="1" applyFont="1" applyFill="1" applyBorder="1" applyAlignment="1">
      <alignment horizontal="right" vertical="center" wrapText="1"/>
    </xf>
    <xf numFmtId="172" fontId="175" fillId="75" borderId="0" xfId="0" applyNumberFormat="1" applyFont="1" applyFill="1" applyBorder="1" applyAlignment="1">
      <alignment horizontal="right" vertical="center" wrapText="1"/>
    </xf>
    <xf numFmtId="0" fontId="14" fillId="0" borderId="107" xfId="2" applyFill="1" applyBorder="1" applyAlignment="1" applyProtection="1">
      <alignment wrapText="1"/>
    </xf>
    <xf numFmtId="0" fontId="14" fillId="0" borderId="0" xfId="2" applyFill="1" applyBorder="1" applyAlignment="1" applyProtection="1">
      <alignment wrapText="1"/>
    </xf>
    <xf numFmtId="172" fontId="4" fillId="0" borderId="0" xfId="0" applyNumberFormat="1" applyFont="1" applyFill="1" applyBorder="1" applyAlignment="1">
      <alignment horizontal="right" vertical="center" wrapText="1"/>
    </xf>
    <xf numFmtId="0" fontId="320" fillId="0" borderId="0" xfId="0" applyFont="1" applyFill="1" applyBorder="1" applyAlignment="1">
      <alignment horizontal="center" wrapText="1"/>
    </xf>
    <xf numFmtId="0" fontId="10" fillId="9" borderId="0" xfId="0" applyFont="1" applyFill="1" applyBorder="1" applyAlignment="1">
      <alignment wrapText="1"/>
    </xf>
    <xf numFmtId="0" fontId="315" fillId="9" borderId="0" xfId="0" applyFont="1" applyFill="1" applyBorder="1" applyAlignment="1">
      <alignment wrapText="1"/>
    </xf>
    <xf numFmtId="0" fontId="10" fillId="9" borderId="0" xfId="0" applyFont="1" applyFill="1" applyBorder="1" applyAlignment="1">
      <alignment horizontal="center" vertical="center" wrapText="1"/>
    </xf>
    <xf numFmtId="49" fontId="10" fillId="7" borderId="110" xfId="0" applyNumberFormat="1" applyFont="1" applyFill="1" applyBorder="1" applyAlignment="1">
      <alignment horizontal="left" wrapText="1"/>
    </xf>
    <xf numFmtId="0" fontId="11" fillId="0" borderId="0" xfId="0" applyFont="1" applyFill="1" applyBorder="1" applyAlignment="1">
      <alignment wrapText="1"/>
    </xf>
    <xf numFmtId="285" fontId="4" fillId="75" borderId="0" xfId="0" applyNumberFormat="1" applyFont="1" applyFill="1" applyBorder="1" applyAlignment="1">
      <alignment horizontal="right" vertical="center" wrapText="1"/>
    </xf>
    <xf numFmtId="285" fontId="4" fillId="10" borderId="0" xfId="0" applyNumberFormat="1" applyFont="1" applyFill="1" applyBorder="1" applyAlignment="1">
      <alignment horizontal="right" vertical="center" wrapText="1"/>
    </xf>
    <xf numFmtId="0" fontId="11" fillId="0" borderId="0" xfId="0" applyFont="1" applyAlignment="1">
      <alignment vertical="center" wrapText="1"/>
    </xf>
    <xf numFmtId="14" fontId="144" fillId="5" borderId="107" xfId="0" applyNumberFormat="1" applyFont="1" applyFill="1" applyBorder="1" applyAlignment="1">
      <alignment vertical="center" wrapText="1"/>
    </xf>
    <xf numFmtId="14" fontId="144" fillId="5" borderId="0" xfId="0" applyNumberFormat="1" applyFont="1" applyFill="1" applyBorder="1" applyAlignment="1">
      <alignment vertical="center" wrapText="1"/>
    </xf>
    <xf numFmtId="49" fontId="10" fillId="0" borderId="107" xfId="0" applyNumberFormat="1" applyFont="1" applyFill="1" applyBorder="1" applyAlignment="1">
      <alignment horizontal="left" wrapText="1"/>
    </xf>
    <xf numFmtId="49" fontId="10" fillId="0" borderId="0" xfId="0" applyNumberFormat="1" applyFont="1" applyFill="1" applyBorder="1" applyAlignment="1">
      <alignment horizontal="left" wrapText="1"/>
    </xf>
    <xf numFmtId="0" fontId="11" fillId="0" borderId="0" xfId="0" applyFont="1" applyFill="1" applyBorder="1" applyAlignment="1">
      <alignment vertical="center" wrapText="1"/>
    </xf>
    <xf numFmtId="0" fontId="10" fillId="0" borderId="0" xfId="0" applyFont="1" applyAlignment="1">
      <alignment wrapText="1"/>
    </xf>
    <xf numFmtId="0" fontId="10" fillId="0" borderId="107" xfId="0" applyFont="1" applyBorder="1" applyAlignment="1">
      <alignment wrapText="1"/>
    </xf>
    <xf numFmtId="0" fontId="315" fillId="0" borderId="0" xfId="0" applyFont="1" applyFill="1" applyAlignment="1">
      <alignment horizontal="right" vertical="center"/>
    </xf>
    <xf numFmtId="0" fontId="315" fillId="0" borderId="0" xfId="0" applyFont="1" applyFill="1" applyBorder="1" applyAlignment="1">
      <alignment horizontal="left" vertical="center" wrapText="1"/>
    </xf>
    <xf numFmtId="172" fontId="175" fillId="0" borderId="0" xfId="0" applyNumberFormat="1" applyFont="1" applyFill="1" applyBorder="1" applyAlignment="1">
      <alignment horizontal="right" vertical="center"/>
    </xf>
    <xf numFmtId="172" fontId="27" fillId="0" borderId="0" xfId="0" applyNumberFormat="1" applyFont="1" applyFill="1" applyBorder="1" applyAlignment="1">
      <alignment horizontal="right" vertical="center"/>
    </xf>
    <xf numFmtId="0" fontId="10" fillId="9" borderId="107" xfId="0" applyNumberFormat="1" applyFont="1" applyFill="1" applyBorder="1" applyAlignment="1"/>
    <xf numFmtId="0" fontId="10" fillId="0" borderId="112" xfId="0" applyNumberFormat="1" applyFont="1" applyFill="1" applyBorder="1" applyAlignment="1">
      <alignment vertical="top"/>
    </xf>
    <xf numFmtId="0" fontId="10" fillId="9" borderId="0" xfId="0" applyNumberFormat="1" applyFont="1" applyFill="1" applyBorder="1" applyAlignment="1">
      <alignment vertical="top"/>
    </xf>
    <xf numFmtId="0" fontId="10" fillId="9" borderId="0" xfId="0" applyNumberFormat="1" applyFont="1" applyFill="1" applyBorder="1" applyAlignment="1"/>
    <xf numFmtId="174" fontId="10" fillId="9" borderId="0" xfId="0" applyNumberFormat="1" applyFont="1" applyFill="1" applyBorder="1" applyAlignment="1"/>
    <xf numFmtId="0" fontId="0" fillId="9" borderId="0" xfId="0" applyFont="1" applyFill="1" applyBorder="1" applyAlignment="1"/>
    <xf numFmtId="173" fontId="4" fillId="75" borderId="0" xfId="0" applyNumberFormat="1" applyFont="1" applyFill="1" applyBorder="1" applyAlignment="1">
      <alignment horizontal="right" vertical="center"/>
    </xf>
    <xf numFmtId="173" fontId="4" fillId="10" borderId="0" xfId="0" applyNumberFormat="1" applyFont="1" applyFill="1" applyBorder="1" applyAlignment="1">
      <alignment horizontal="right" vertical="center"/>
    </xf>
    <xf numFmtId="173" fontId="4" fillId="199" borderId="0" xfId="0" applyNumberFormat="1" applyFont="1" applyFill="1" applyBorder="1" applyAlignment="1">
      <alignment horizontal="right" vertical="center"/>
    </xf>
    <xf numFmtId="173" fontId="4" fillId="198" borderId="0" xfId="0" applyNumberFormat="1" applyFont="1" applyFill="1" applyBorder="1" applyAlignment="1">
      <alignment horizontal="right" vertical="center"/>
    </xf>
    <xf numFmtId="0" fontId="10" fillId="0" borderId="0" xfId="0" applyFont="1" applyFill="1" applyBorder="1" applyAlignment="1">
      <alignment horizontal="center" vertical="center" wrapText="1"/>
    </xf>
    <xf numFmtId="0" fontId="316" fillId="0" borderId="0" xfId="0" applyFont="1" applyFill="1" applyBorder="1" applyAlignment="1">
      <alignment wrapText="1"/>
    </xf>
    <xf numFmtId="172" fontId="175" fillId="75" borderId="0" xfId="0" applyNumberFormat="1" applyFont="1" applyFill="1" applyBorder="1" applyAlignment="1">
      <alignment horizontal="right"/>
    </xf>
    <xf numFmtId="172" fontId="4" fillId="75" borderId="0" xfId="0" applyNumberFormat="1" applyFont="1" applyFill="1" applyBorder="1" applyAlignment="1">
      <alignment horizontal="right"/>
    </xf>
    <xf numFmtId="0" fontId="8" fillId="5" borderId="0" xfId="0" applyNumberFormat="1" applyFont="1" applyFill="1" applyBorder="1" applyAlignment="1">
      <alignment horizontal="center" vertical="center" wrapText="1"/>
    </xf>
    <xf numFmtId="171" fontId="12" fillId="0" borderId="0" xfId="0" applyNumberFormat="1" applyFont="1" applyFill="1" applyBorder="1" applyAlignment="1">
      <alignment horizontal="left" vertical="center"/>
    </xf>
    <xf numFmtId="0" fontId="144" fillId="5" borderId="0" xfId="0" applyFont="1" applyFill="1" applyBorder="1" applyAlignment="1">
      <alignment horizontal="left" vertical="center" wrapText="1"/>
    </xf>
    <xf numFmtId="171" fontId="376" fillId="0" borderId="107" xfId="0" applyNumberFormat="1" applyFont="1" applyFill="1" applyBorder="1" applyAlignment="1">
      <alignment wrapText="1"/>
    </xf>
    <xf numFmtId="171" fontId="376" fillId="0" borderId="0" xfId="0" applyNumberFormat="1" applyFont="1" applyFill="1" applyBorder="1" applyAlignment="1">
      <alignment wrapText="1"/>
    </xf>
    <xf numFmtId="0" fontId="144" fillId="5" borderId="0" xfId="0" applyFont="1" applyFill="1" applyBorder="1" applyAlignment="1">
      <alignment horizontal="left" vertical="center" wrapText="1"/>
    </xf>
    <xf numFmtId="210" fontId="6" fillId="200" borderId="0" xfId="0" applyNumberFormat="1" applyFont="1" applyFill="1" applyBorder="1" applyAlignment="1">
      <alignment horizontal="right" vertical="center" wrapText="1"/>
    </xf>
    <xf numFmtId="0" fontId="12" fillId="0" borderId="0" xfId="0" applyNumberFormat="1" applyFont="1" applyFill="1" applyBorder="1" applyAlignment="1">
      <alignment horizontal="left" wrapText="1"/>
    </xf>
    <xf numFmtId="0" fontId="12" fillId="0" borderId="0" xfId="0" applyNumberFormat="1" applyFont="1" applyFill="1" applyBorder="1" applyAlignment="1">
      <alignment horizontal="justify" vertical="top" wrapText="1"/>
    </xf>
    <xf numFmtId="0" fontId="8" fillId="5" borderId="0" xfId="0" applyNumberFormat="1" applyFont="1" applyFill="1" applyBorder="1" applyAlignment="1">
      <alignment horizontal="center" vertical="center" wrapText="1"/>
    </xf>
    <xf numFmtId="0" fontId="377" fillId="0" borderId="0" xfId="0" applyFont="1" applyBorder="1" applyAlignment="1">
      <alignment horizontal="center" vertical="center"/>
    </xf>
    <xf numFmtId="172" fontId="4" fillId="9" borderId="0" xfId="0" applyNumberFormat="1" applyFont="1" applyFill="1" applyBorder="1"/>
    <xf numFmtId="0" fontId="0" fillId="9" borderId="0" xfId="0" applyFill="1" applyBorder="1"/>
    <xf numFmtId="0" fontId="9" fillId="9" borderId="0" xfId="0" applyFont="1" applyFill="1" applyBorder="1" applyAlignment="1">
      <alignment horizontal="left" wrapText="1" indent="1"/>
    </xf>
    <xf numFmtId="0" fontId="378" fillId="4" borderId="0" xfId="0" applyFont="1" applyFill="1" applyBorder="1" applyAlignment="1">
      <alignment horizontal="left" vertical="center" wrapText="1" indent="1"/>
    </xf>
    <xf numFmtId="0" fontId="379" fillId="7" borderId="0" xfId="1" applyNumberFormat="1" applyFont="1" applyFill="1"/>
    <xf numFmtId="0" fontId="380" fillId="7" borderId="0" xfId="2" applyNumberFormat="1" applyFont="1" applyFill="1" applyAlignment="1" applyProtection="1">
      <alignment horizontal="left" vertical="center" indent="1"/>
    </xf>
    <xf numFmtId="0" fontId="8" fillId="5" borderId="0" xfId="0" applyNumberFormat="1" applyFont="1" applyFill="1" applyBorder="1" applyAlignment="1">
      <alignment horizontal="center" vertical="center" wrapText="1"/>
    </xf>
    <xf numFmtId="0" fontId="8" fillId="5" borderId="0" xfId="0" applyNumberFormat="1" applyFont="1" applyFill="1" applyBorder="1" applyAlignment="1">
      <alignment horizontal="center" vertical="center" wrapText="1"/>
    </xf>
    <xf numFmtId="188" fontId="4" fillId="75" borderId="0" xfId="4978" applyNumberFormat="1" applyFont="1" applyFill="1" applyBorder="1" applyAlignment="1">
      <alignment horizontal="right"/>
    </xf>
    <xf numFmtId="188" fontId="10" fillId="75" borderId="0" xfId="4978" applyNumberFormat="1" applyFont="1" applyFill="1" applyBorder="1" applyAlignment="1">
      <alignment horizontal="right"/>
    </xf>
    <xf numFmtId="188" fontId="10" fillId="10" borderId="0" xfId="4978" applyNumberFormat="1" applyFont="1" applyFill="1" applyBorder="1" applyAlignment="1">
      <alignment horizontal="right"/>
    </xf>
    <xf numFmtId="49" fontId="10" fillId="7" borderId="0" xfId="0" applyNumberFormat="1" applyFont="1" applyFill="1" applyBorder="1" applyAlignment="1">
      <alignment horizontal="left" vertical="top" wrapText="1"/>
    </xf>
    <xf numFmtId="49" fontId="11" fillId="7" borderId="0" xfId="0" applyNumberFormat="1" applyFont="1" applyFill="1" applyBorder="1" applyAlignment="1">
      <alignment horizontal="left" vertical="top" wrapText="1"/>
    </xf>
    <xf numFmtId="49" fontId="316" fillId="7" borderId="107" xfId="0" applyNumberFormat="1" applyFont="1" applyFill="1" applyBorder="1" applyAlignment="1">
      <alignment horizontal="left" wrapText="1" indent="1"/>
    </xf>
    <xf numFmtId="49" fontId="316" fillId="7" borderId="0" xfId="0" applyNumberFormat="1" applyFont="1" applyFill="1" applyBorder="1" applyAlignment="1">
      <alignment horizontal="left" vertical="top" wrapText="1" indent="1"/>
    </xf>
    <xf numFmtId="0" fontId="10" fillId="0" borderId="107" xfId="0" applyFont="1" applyBorder="1" applyAlignment="1"/>
    <xf numFmtId="0" fontId="10" fillId="0" borderId="0" xfId="0" applyFont="1" applyAlignment="1"/>
    <xf numFmtId="285" fontId="6" fillId="75" borderId="0" xfId="0" applyNumberFormat="1" applyFont="1" applyFill="1" applyBorder="1" applyAlignment="1">
      <alignment horizontal="right" vertical="center"/>
    </xf>
    <xf numFmtId="285" fontId="6" fillId="10" borderId="0" xfId="0" applyNumberFormat="1" applyFont="1" applyFill="1" applyBorder="1" applyAlignment="1">
      <alignment horizontal="right" vertical="center"/>
    </xf>
    <xf numFmtId="0" fontId="8" fillId="5" borderId="0" xfId="0" applyNumberFormat="1" applyFont="1" applyFill="1" applyBorder="1" applyAlignment="1">
      <alignment horizontal="center" vertical="center" wrapText="1"/>
    </xf>
    <xf numFmtId="0" fontId="8" fillId="5" borderId="0" xfId="0" applyNumberFormat="1" applyFont="1" applyFill="1" applyBorder="1" applyAlignment="1">
      <alignment horizontal="center" vertical="center" wrapText="1"/>
    </xf>
    <xf numFmtId="210" fontId="4" fillId="75" borderId="0" xfId="4978" applyNumberFormat="1" applyFont="1" applyFill="1" applyBorder="1" applyAlignment="1">
      <alignment horizontal="right" wrapText="1"/>
    </xf>
    <xf numFmtId="9" fontId="4" fillId="10" borderId="0" xfId="4978" applyFont="1" applyFill="1" applyBorder="1" applyAlignment="1">
      <alignment horizontal="right" wrapText="1"/>
    </xf>
    <xf numFmtId="0" fontId="8" fillId="5" borderId="0" xfId="0" applyNumberFormat="1" applyFont="1" applyFill="1" applyBorder="1" applyAlignment="1">
      <alignment horizontal="center" vertical="center" wrapText="1"/>
    </xf>
    <xf numFmtId="3" fontId="4" fillId="75" borderId="0" xfId="0" applyNumberFormat="1" applyFont="1" applyFill="1" applyBorder="1" applyAlignment="1">
      <alignment horizontal="center" vertical="center"/>
    </xf>
    <xf numFmtId="3" fontId="4" fillId="196" borderId="0" xfId="0" applyNumberFormat="1" applyFont="1" applyFill="1" applyBorder="1" applyAlignment="1">
      <alignment horizontal="center" vertical="center"/>
    </xf>
    <xf numFmtId="0" fontId="0" fillId="9" borderId="2" xfId="0" applyFill="1" applyBorder="1" applyAlignment="1">
      <alignment vertical="top" wrapText="1"/>
    </xf>
    <xf numFmtId="0" fontId="0" fillId="9" borderId="2" xfId="0" applyFill="1" applyBorder="1" applyAlignment="1">
      <alignment vertical="top"/>
    </xf>
    <xf numFmtId="0" fontId="0" fillId="0" borderId="2" xfId="0" applyFill="1" applyBorder="1" applyAlignment="1">
      <alignment vertical="top" wrapText="1"/>
    </xf>
    <xf numFmtId="0" fontId="368" fillId="0" borderId="0" xfId="0" applyFont="1" applyFill="1" applyBorder="1" applyAlignment="1">
      <alignment horizontal="center" wrapText="1"/>
    </xf>
    <xf numFmtId="0" fontId="8" fillId="5" borderId="0" xfId="0" applyNumberFormat="1" applyFont="1" applyFill="1" applyBorder="1" applyAlignment="1">
      <alignment horizontal="center" vertical="center" wrapText="1"/>
    </xf>
    <xf numFmtId="0" fontId="8" fillId="5" borderId="0" xfId="0" applyNumberFormat="1" applyFont="1" applyFill="1" applyBorder="1" applyAlignment="1">
      <alignment horizontal="center" vertical="center" wrapText="1"/>
    </xf>
    <xf numFmtId="49" fontId="316" fillId="7" borderId="0" xfId="0" applyNumberFormat="1" applyFont="1" applyFill="1" applyBorder="1" applyAlignment="1">
      <alignment horizontal="left" wrapText="1" indent="2"/>
    </xf>
    <xf numFmtId="49" fontId="315" fillId="7" borderId="0" xfId="0" applyNumberFormat="1" applyFont="1" applyFill="1" applyBorder="1" applyAlignment="1">
      <alignment horizontal="left"/>
    </xf>
    <xf numFmtId="171" fontId="10" fillId="9" borderId="107" xfId="0" applyNumberFormat="1" applyFont="1" applyFill="1" applyBorder="1" applyAlignment="1">
      <alignment horizontal="left" wrapText="1"/>
    </xf>
    <xf numFmtId="49" fontId="11" fillId="0" borderId="107" xfId="0" applyNumberFormat="1"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0" fontId="8" fillId="5" borderId="0" xfId="0" applyNumberFormat="1" applyFont="1" applyFill="1" applyBorder="1" applyAlignment="1">
      <alignment horizontal="center" vertical="center" wrapText="1"/>
    </xf>
    <xf numFmtId="172" fontId="0" fillId="0" borderId="0" xfId="0" applyNumberFormat="1"/>
    <xf numFmtId="0" fontId="8" fillId="5" borderId="0" xfId="0" applyNumberFormat="1" applyFont="1" applyFill="1" applyBorder="1" applyAlignment="1">
      <alignment horizontal="center" vertical="center" wrapText="1"/>
    </xf>
    <xf numFmtId="174" fontId="0" fillId="0" borderId="0" xfId="0" applyNumberFormat="1"/>
    <xf numFmtId="0" fontId="143" fillId="5" borderId="0" xfId="0" applyFont="1" applyFill="1" applyBorder="1" applyAlignment="1">
      <alignment horizontal="center" vertical="center" wrapText="1"/>
    </xf>
    <xf numFmtId="0" fontId="8" fillId="5" borderId="0" xfId="0" applyNumberFormat="1" applyFont="1" applyFill="1" applyBorder="1" applyAlignment="1">
      <alignment horizontal="center" vertical="center" wrapText="1"/>
    </xf>
    <xf numFmtId="171" fontId="12" fillId="0" borderId="0" xfId="0" applyNumberFormat="1" applyFont="1" applyFill="1" applyBorder="1" applyAlignment="1">
      <alignment horizontal="left" vertical="center"/>
    </xf>
    <xf numFmtId="0" fontId="144" fillId="5" borderId="0" xfId="0" applyFont="1" applyFill="1" applyBorder="1" applyAlignment="1">
      <alignment horizontal="left" vertical="center" wrapText="1"/>
    </xf>
    <xf numFmtId="0" fontId="144" fillId="5" borderId="108" xfId="0" applyFont="1" applyFill="1" applyBorder="1" applyAlignment="1">
      <alignment horizontal="center" vertical="center" wrapText="1"/>
    </xf>
    <xf numFmtId="171" fontId="11" fillId="7" borderId="1" xfId="0" applyNumberFormat="1" applyFont="1" applyFill="1" applyBorder="1" applyAlignment="1">
      <alignment horizontal="left" vertical="center" wrapText="1"/>
    </xf>
    <xf numFmtId="171" fontId="11" fillId="7" borderId="109" xfId="0" applyNumberFormat="1" applyFont="1" applyFill="1" applyBorder="1" applyAlignment="1">
      <alignment horizontal="left" vertical="center" wrapText="1"/>
    </xf>
    <xf numFmtId="172" fontId="4" fillId="0" borderId="0" xfId="0" applyNumberFormat="1" applyFont="1" applyFill="1" applyBorder="1" applyAlignment="1">
      <alignment horizontal="left" vertical="top" wrapText="1"/>
    </xf>
    <xf numFmtId="172" fontId="4" fillId="2" borderId="0" xfId="0" applyNumberFormat="1" applyFont="1" applyFill="1" applyBorder="1" applyAlignment="1">
      <alignment horizontal="left" vertical="top"/>
    </xf>
  </cellXfs>
  <cellStyles count="37097">
    <cellStyle name=" 1" xfId="4106"/>
    <cellStyle name=" 1 2" xfId="7638"/>
    <cellStyle name=" 2" xfId="6296"/>
    <cellStyle name="_x000d__x000a_JournalTemplate=C:\COMFO\CTALK\JOURSTD.TPL_x000d__x000a_LbStateAddress=3 3 0 251 1 89 2 311_x000d__x000a_LbStateJou" xfId="3495"/>
    <cellStyle name="#,###.0" xfId="3"/>
    <cellStyle name="#,##0.0▲" xfId="4"/>
    <cellStyle name="? BP" xfId="3494"/>
    <cellStyle name="? BP 2" xfId="3493"/>
    <cellStyle name="? BP 3" xfId="35853"/>
    <cellStyle name="? JY" xfId="3492"/>
    <cellStyle name="? JY 2" xfId="3491"/>
    <cellStyle name="? JY 3" xfId="35852"/>
    <cellStyle name="]_x000d__x000a_Zoomed=1_x000d__x000a_Row=0_x000d__x000a_Column=0_x000d__x000a_Height=0_x000d__x000a_Width=0_x000d__x000a_FontName=FoxFont_x000d__x000a_FontStyle=0_x000d__x000a_FontSize=9_x000d__x000a_PrtFontName=FoxPrin" xfId="1629"/>
    <cellStyle name="_130_Terv Template_értékként" xfId="1128"/>
    <cellStyle name="_130_Terv Template_értékként 2" xfId="7639"/>
    <cellStyle name="_2.sz.melléklet _1-3.hó_08.04.11" xfId="1129"/>
    <cellStyle name="_2.sz.melléklet _1-3.hó_08.04.11 2" xfId="7640"/>
    <cellStyle name="_2007_olaj_gáz_termék" xfId="3490"/>
    <cellStyle name="_2007_olaj_gáz_termék 2" xfId="4105"/>
    <cellStyle name="_2007_olaj_gáz_termék 2 2" xfId="36031"/>
    <cellStyle name="_2007_olaj_gáz_termék 3" xfId="35851"/>
    <cellStyle name="_2009_Russian_prices_SEC" xfId="1627"/>
    <cellStyle name="_2011 BRQ2_CAPEX_2011 08 12 (2)" xfId="1626"/>
    <cellStyle name="_2011 BRQ2_CAPEX_2011 08 12 (2) 2" xfId="1625"/>
    <cellStyle name="_2011 BRQ2_CAPEX_2011 08 12 (2) 3" xfId="1624"/>
    <cellStyle name="_becslés_02_DRAFT" xfId="36373"/>
    <cellStyle name="_becslés_02_DRAFT 2" xfId="36374"/>
    <cellStyle name="_Book7" xfId="4104"/>
    <cellStyle name="_Br_Értékesítés" xfId="3489"/>
    <cellStyle name="_Br_Értékesítés 2" xfId="4103"/>
    <cellStyle name="_Br_Értékesítés 2 2" xfId="36030"/>
    <cellStyle name="_Br_Értékesítés 3" xfId="35850"/>
    <cellStyle name="_BR_Q1-Q3_2010_Plan_2011-2013_E&amp;P" xfId="4102"/>
    <cellStyle name="_capex  2009_январь-дек МОЛ опер" xfId="1623"/>
    <cellStyle name="_CAPEX 3 8  TD INPUT" xfId="1622"/>
    <cellStyle name="_CAPEX 3 8  TD INPUT 2" xfId="1621"/>
    <cellStyle name="_CAPEX 3 8  TD INPUT 2 2" xfId="36402"/>
    <cellStyle name="_CAPEX 3 8  TD INPUT 3" xfId="36401"/>
    <cellStyle name="_CAPEX 3 8  TD INPUT_BR Q4_INA reserves" xfId="4101"/>
    <cellStyle name="_CAPEX 3 8  TD INPUT_Bu_BR_US_PPC_part" xfId="1620"/>
    <cellStyle name="_CAPEX 3 8  TD INPUT_Bu_BR_US_PPC_part wo TD_11 11 07" xfId="1619"/>
    <cellStyle name="_CAPEX 3 8  TD INPUT_CAPEX chart_BR Q4_Krisztina" xfId="4100"/>
    <cellStyle name="_CAPEX 3 8  TD INPUT_EBIT_ext_int_1_INA" xfId="1618"/>
    <cellStyle name="_CAPEX 3 8  TD INPUT_EBIT_ext_int_1_MOL" xfId="1617"/>
    <cellStyle name="_CAPEX 3 8  TD INPUT_EBIT_ext_int_1_MOL+INA" xfId="1616"/>
    <cellStyle name="_CAPEX 3 8  TD INPUT_eredménylevezetés FC1_Q1_2011 CT (2)" xfId="1615"/>
    <cellStyle name="_CAPEX 3 8  TD INPUT_eredménylevezetés FC1_Q1_2011.CT" xfId="1614"/>
    <cellStyle name="_CAPEX 3 8  TD INPUT_Felhasznált excel táblázazok_2011.08.29" xfId="2344"/>
    <cellStyle name="_CAPEX 3 8  TD INPUT_Felhasznált excel táblázazok_2011.08.29 2" xfId="36403"/>
    <cellStyle name="_CAPEX 3 8  TD INPUT_Fitch dia_9._12.03.22" xfId="1613"/>
    <cellStyle name="_CAPEX 3 8  TD INPUT_Kontrolling tábla 2010 1-8 hó tény,3.várh_2011-13 terv" xfId="7641"/>
    <cellStyle name="_CAPEX 3 8  TD INPUT_Kontrolling tábla 2011.1-8.hó tény_3.várh_2012-14.terv_módosítva_10.05" xfId="7642"/>
    <cellStyle name="_Chart EP February" xfId="4099"/>
    <cellStyle name="_Chart_ EP_Jan_Feb" xfId="3488"/>
    <cellStyle name="_Chart_ EP_Jan_Feb 2" xfId="35849"/>
    <cellStyle name="_Copy of Grafikon odstupanja EBIT_EP_1-3 2010" xfId="4098"/>
    <cellStyle name="_Copy of Grafikon odstupanja EBIT_EP_1-3 2010_BR CROSCO GRUPA I-IX 2010 INA HRV+50%INAGIP+100%HAYAN (2)" xfId="4097"/>
    <cellStyle name="_Detailed_CAPEX_032010_act" xfId="1612"/>
    <cellStyle name="_detailed_CAPEX_072009" xfId="1611"/>
    <cellStyle name="_Detailed_CAPEX_09" xfId="1610"/>
    <cellStyle name="_Detailed_CAPEX_June_actual" xfId="1609"/>
    <cellStyle name="_Deviation between F4 and F3 CAPEX at EPD projects" xfId="1608"/>
    <cellStyle name="_DS_Impairment2011_Summary_24012012" xfId="4096"/>
    <cellStyle name="_DS_Impairment2011_Summary_24012012 2" xfId="7643"/>
    <cellStyle name="_E&amp;P BU-TD project plan differences_2007.09.17" xfId="1130"/>
    <cellStyle name="_E&amp;P BU-TD project plan differences_2007.09.17 2" xfId="7644"/>
    <cellStyle name="_E1 melléklet" xfId="1607"/>
    <cellStyle name="_E1E2 melléklet SFAS 20070322 első discont éves 11-Endre-javítva" xfId="1606"/>
    <cellStyle name="_E1E2 melléklet SFAS 20070322 első discont éves 11-Endre-javítva 2" xfId="1605"/>
    <cellStyle name="_E1E2 melléklet SFAS 20070322 első discont éves 11-Endre-javítva 2 2" xfId="36405"/>
    <cellStyle name="_E1E2 melléklet SFAS 20070322 első discont éves 11-Endre-javítva 3" xfId="1604"/>
    <cellStyle name="_E1E2 melléklet SFAS 20070322 első discont éves 11-Endre-javítva 4" xfId="36404"/>
    <cellStyle name="_E1E2 melléklet SFAS 20070322 első discont éves 11-Endre-javítva_BR Q4_INA reserves" xfId="4095"/>
    <cellStyle name="_E1E2 melléklet SFAS 20070322 első discont éves 11-Endre-javítva_Bu_BR_US_PPC_part" xfId="1603"/>
    <cellStyle name="_E1E2 melléklet SFAS 20070322 első discont éves 11-Endre-javítva_Bu_BR_US_PPC_part wo TD_11 11 07" xfId="1602"/>
    <cellStyle name="_E1E2 melléklet SFAS 20070322 első discont éves 11-Endre-javítva_CAPEX chart_BR Q4_Krisztina" xfId="4094"/>
    <cellStyle name="_E1E2 melléklet SFAS 20070322 első discont éves 11-Endre-javítva_EBIT_ext_int_1_INA" xfId="1601"/>
    <cellStyle name="_E1E2 melléklet SFAS 20070322 első discont éves 11-Endre-javítva_EBIT_ext_int_1_MOL" xfId="1600"/>
    <cellStyle name="_E1E2 melléklet SFAS 20070322 első discont éves 11-Endre-javítva_EBIT_ext_int_1_MOL+INA" xfId="1599"/>
    <cellStyle name="_E1E2 melléklet SFAS 20070322 első discont éves 11-Endre-javítva_eredménylevezetés FC1_Q1_2011 CT (2)" xfId="1598"/>
    <cellStyle name="_E1E2 melléklet SFAS 20070322 első discont éves 11-Endre-javítva_eredménylevezetés FC1_Q1_2011.CT" xfId="1597"/>
    <cellStyle name="_E1E2 melléklet SFAS 20070322 első discont éves 11-Endre-javítva_FC1_effects_2012" xfId="1596"/>
    <cellStyle name="_E1E2 melléklet SFAS 20070322 első discont éves 11-Endre-javítva_Felhasznált excel táblázazok_2011.08.29" xfId="2343"/>
    <cellStyle name="_E1E2 melléklet SFAS 20070322 első discont éves 11-Endre-javítva_Felhasznált excel táblázazok_2011.08.29 2" xfId="36406"/>
    <cellStyle name="_EBIT_za prezentacijul_BUPlan" xfId="4093"/>
    <cellStyle name="_EBIT_za prezentacijul_BUPlan_ROACE_INA d d _2010-2015 - final" xfId="4092"/>
    <cellStyle name="_EP_DAR_13 12 09_DRAFT" xfId="3487"/>
    <cellStyle name="_EP_DAR_13 12 09_DRAFT 2" xfId="3486"/>
    <cellStyle name="_EP_DAR_13 12 09_DRAFT 2 2" xfId="7645"/>
    <cellStyle name="_EP_DAR_13 12 09_DRAFT 2_MR_Upstream 3-2013" xfId="4091"/>
    <cellStyle name="_EP_DAR_13 12 09_DRAFT 2_Template_ MR_Retail (3)" xfId="4090"/>
    <cellStyle name="_EP_DAR_13 12 09_DRAFT_FC3-BU 2011-2013" xfId="4089"/>
    <cellStyle name="_EP_DAR_13 12 09_DRAFT_Odstupanja za RP" xfId="4088"/>
    <cellStyle name="_EP_DAR_13 12 09_DRAFT_PP Estimated  01 2012 Sanja" xfId="3485"/>
    <cellStyle name="_EP_DAR_13 12 09_DRAFT_PP Estimated  01 2012 Sanja 2" xfId="3484"/>
    <cellStyle name="_EP_DAR_13 12 09_DRAFT_ROACE_INA d d _2010-2015 - final" xfId="4087"/>
    <cellStyle name="_Estimated Gas&amp;Power template" xfId="3483"/>
    <cellStyle name="_Estimated Gas&amp;Power template 2" xfId="35848"/>
    <cellStyle name="_FC3-BU 2011-2013" xfId="4086"/>
    <cellStyle name="_FC3-BU 2011-2013 (2)" xfId="4085"/>
    <cellStyle name="_Global5 DT tartalék save" xfId="4084"/>
    <cellStyle name="_Grafikon odstupanja EBIT_E&amp;P" xfId="3482"/>
    <cellStyle name="_Grafikon odstupanja EBIT_E&amp;P 2" xfId="4083"/>
    <cellStyle name="_Grafikon odstupanja EBIT_E&amp;P 3" xfId="35847"/>
    <cellStyle name="_IDC Opn.Clos" xfId="4082"/>
    <cellStyle name="_IDC Opn.Clos 2" xfId="4081"/>
    <cellStyle name="_Igazgatói_Jelentés_2008.07.29" xfId="3481"/>
    <cellStyle name="_Igazgatói_Jelentés_2008.07.29 2" xfId="4080"/>
    <cellStyle name="_Igazgatói_Jelentés_2008.07.29 2 2" xfId="36029"/>
    <cellStyle name="_Igazgatói_Jelentés_2008.07.29 3" xfId="35846"/>
    <cellStyle name="_INA 2011-2015_plan_HRK_23-7-2010BASELINE" xfId="1595"/>
    <cellStyle name="_INA Group EBIT_Chart_Kalkulacija" xfId="4079"/>
    <cellStyle name="_INA Group EBIT_Chart_Kalkulacija_ROACE_INA d d _2010-2015 - final" xfId="4078"/>
    <cellStyle name="_INA_Upstream_H1_2010" xfId="4077"/>
    <cellStyle name="_INPUT CAPEX BASELINE23.7." xfId="1594"/>
    <cellStyle name="_INPUT CAPEX BASELINE23.7. 2" xfId="1593"/>
    <cellStyle name="_INPUT CAPEX BASELINE23.7. 2 2" xfId="36408"/>
    <cellStyle name="_INPUT CAPEX BASELINE23.7. 3" xfId="36407"/>
    <cellStyle name="_INPUT CAPEX BASELINE23.7._BR Q4_INA reserves" xfId="4076"/>
    <cellStyle name="_INPUT CAPEX BASELINE23.7._Bu_BR_US_PPC_part" xfId="1592"/>
    <cellStyle name="_INPUT CAPEX BASELINE23.7._Bu_BR_US_PPC_part wo TD_11 11 07" xfId="1591"/>
    <cellStyle name="_INPUT CAPEX BASELINE23.7._CAPEX chart_BR Q4_Krisztina" xfId="4075"/>
    <cellStyle name="_INPUT CAPEX BASELINE23.7._EBIT_ext_int_1_INA" xfId="1590"/>
    <cellStyle name="_INPUT CAPEX BASELINE23.7._EBIT_ext_int_1_MOL" xfId="1589"/>
    <cellStyle name="_INPUT CAPEX BASELINE23.7._EBIT_ext_int_1_MOL+INA" xfId="1588"/>
    <cellStyle name="_INPUT CAPEX BASELINE23.7._eredménylevezetés FC1_Q1_2011 CT (2)" xfId="1586"/>
    <cellStyle name="_INPUT CAPEX BASELINE23.7._eredménylevezetés FC1_Q1_2011.CT" xfId="1584"/>
    <cellStyle name="_INPUT CAPEX BASELINE23.7._Felhasznált excel táblázazok_2011.08.29" xfId="2342"/>
    <cellStyle name="_INPUT CAPEX BASELINE23.7._Felhasznált excel táblázazok_2011.08.29 2" xfId="36409"/>
    <cellStyle name="_INPUT CAPEX BASELINE23.7._Fitch dia_9._12.03.22" xfId="1582"/>
    <cellStyle name="_INPUT CAPEX BASELINE23.7._Kontrolling tábla 2010 1-8 hó tény,3.várh_2011-13 terv" xfId="7646"/>
    <cellStyle name="_INPUT CAPEX BASELINE23.7._Kontrolling tábla 2011.1-8.hó tény_3.várh_2012-14.terv_módosítva_10.05" xfId="7647"/>
    <cellStyle name="_layout-MOL Grupa FC3_2011-Rafinerija nafte Rijeka" xfId="4073"/>
    <cellStyle name="_L-B-P-2000" xfId="1581"/>
    <cellStyle name="_LBP-TRS-2000" xfId="1580"/>
    <cellStyle name="_L-B-P-TRS-2000" xfId="1579"/>
    <cellStyle name="_L-Bur-Perm-9-m" xfId="1578"/>
    <cellStyle name="_LHS-TRS-2000" xfId="1577"/>
    <cellStyle name="_MEH_adatszolgáltatás_2011" xfId="1576"/>
    <cellStyle name="_MOL Caspianszabi" xfId="1184"/>
    <cellStyle name="_MOL Caspianszabi 2" xfId="1575"/>
    <cellStyle name="_MOL Caspianszabi 2 2" xfId="36411"/>
    <cellStyle name="_MOL Caspianszabi 3" xfId="1574"/>
    <cellStyle name="_MOL Caspianszabi 3 2" xfId="36412"/>
    <cellStyle name="_MOL Caspianszabi 4" xfId="36410"/>
    <cellStyle name="_MOL Caspianszabi_BR Q4_INA reserves" xfId="4072"/>
    <cellStyle name="_MOL Caspianszabi_Bu_BR_US_PPC_part" xfId="1573"/>
    <cellStyle name="_MOL Caspianszabi_Bu_BR_US_PPC_part wo TD_11 11 07" xfId="1572"/>
    <cellStyle name="_MOL Caspianszabi_CAPEX" xfId="4071"/>
    <cellStyle name="_MOL Caspianszabi_CAPEX chart_BR Q4_Krisztina" xfId="4070"/>
    <cellStyle name="_MOL Caspianszabi_CAPEX Monthly_report_2013_za MOL MARCH" xfId="2332"/>
    <cellStyle name="_MOL Caspianszabi_EBIT_ext_int_1_INA" xfId="1571"/>
    <cellStyle name="_MOL Caspianszabi_EBIT_ext_int_1_MOL" xfId="1570"/>
    <cellStyle name="_MOL Caspianszabi_EBIT_ext_int_1_MOL+INA" xfId="1569"/>
    <cellStyle name="_MOL Caspianszabi_eredménylevezetés FC1_Q1_2011 CT (2)" xfId="1568"/>
    <cellStyle name="_MOL Caspianszabi_eredménylevezetés FC1_Q1_2011.CT" xfId="1567"/>
    <cellStyle name="_MOL Caspianszabi_ESTIMATED ACTUAL CAPEX APRIL" xfId="4069"/>
    <cellStyle name="_MOL Caspianszabi_ESTIMATED ACTUAL CAPEX FEBRUARY" xfId="2331"/>
    <cellStyle name="_MOL Caspianszabi_ESTIMATED ACTUAL CAPEX MARCH (2)" xfId="2330"/>
    <cellStyle name="_MOL Caspianszabi_ESTIMATED ACTUAL CAPEX MAY" xfId="4068"/>
    <cellStyle name="_MOL Caspianszabi_Estimated actual_March 2013 Production and sales" xfId="2328"/>
    <cellStyle name="_MOL Caspianszabi_FC1_effects_2012" xfId="1566"/>
    <cellStyle name="_MOL Caspianszabi_Felhasznált excel táblázazok_2011.08.29" xfId="2341"/>
    <cellStyle name="_MOL Caspianszabi_Felhasznált excel táblázazok_2011.08.29 2" xfId="36413"/>
    <cellStyle name="_MOL Caspianszabi_Monthly_report_2011.1-5." xfId="1185"/>
    <cellStyle name="_MOL Caspianszabi_Monthly_report_2011.1-5. 2" xfId="36414"/>
    <cellStyle name="_MOL Caspianszabi_Monthly_report_2013_February INA FS" xfId="2305"/>
    <cellStyle name="_MOL Caspianszabi_Monthly_report_2013_INA US_Feb (2) (2)" xfId="2852"/>
    <cellStyle name="_MOL Caspianszabi_Monthly_report_2013_INA US_Mar" xfId="2849"/>
    <cellStyle name="_MOL Caspianszabi_Monthly_report_2013_minta INA FS_est" xfId="2847"/>
    <cellStyle name="_MOL Caspianszabi_Monthly_report_2013_za MOL APRIL" xfId="2845"/>
    <cellStyle name="_MOL_Caspian_2005_1_3_work_2file_08-05" xfId="1565"/>
    <cellStyle name="_MOL_Caspian_2005_1_3_work_2file_08-05 2" xfId="1564"/>
    <cellStyle name="_MOL_Caspian_2005_1_3_work_2file_08-05 2 2" xfId="36416"/>
    <cellStyle name="_MOL_Caspian_2005_1_3_work_2file_08-05 3" xfId="1563"/>
    <cellStyle name="_MOL_Caspian_2005_1_3_work_2file_08-05 4" xfId="36415"/>
    <cellStyle name="_MOL_Caspian_2005_1_3_work_2file_08-05_BR Q4_INA reserves" xfId="4066"/>
    <cellStyle name="_MOL_Caspian_2005_1_3_work_2file_08-05_Bu_BR_US_PPC_part" xfId="1562"/>
    <cellStyle name="_MOL_Caspian_2005_1_3_work_2file_08-05_Bu_BR_US_PPC_part wo TD_11 11 07" xfId="1561"/>
    <cellStyle name="_MOL_Caspian_2005_1_3_work_2file_08-05_CAPEX chart_BR Q4_Krisztina" xfId="4065"/>
    <cellStyle name="_MOL_Caspian_2005_1_3_work_2file_08-05_EBIT_ext_int_1_INA" xfId="1560"/>
    <cellStyle name="_MOL_Caspian_2005_1_3_work_2file_08-05_EBIT_ext_int_1_MOL" xfId="1559"/>
    <cellStyle name="_MOL_Caspian_2005_1_3_work_2file_08-05_EBIT_ext_int_1_MOL+INA" xfId="1558"/>
    <cellStyle name="_MOL_Caspian_2005_1_3_work_2file_08-05_eredménylevezetés FC1_Q1_2011 CT (2)" xfId="1557"/>
    <cellStyle name="_MOL_Caspian_2005_1_3_work_2file_08-05_eredménylevezetés FC1_Q1_2011.CT" xfId="1556"/>
    <cellStyle name="_MOL_Caspian_2005_1_3_work_2file_08-05_FC1_effects_2012" xfId="1555"/>
    <cellStyle name="_MOL_Caspian_2005_1_3_work_2file_08-05_Felhasznált excel táblázazok_2011.08.29" xfId="2340"/>
    <cellStyle name="_MOL_Caspian_2005_1_3_work_2file_08-05_Felhasznált excel táblázazok_2011.08.29 2" xfId="36417"/>
    <cellStyle name="_MOL_Caspian_2005_1_3_work_file_09-05" xfId="1186"/>
    <cellStyle name="_MOL_Caspian_2005_1_3_work_file_09-05 2" xfId="1553"/>
    <cellStyle name="_MOL_Caspian_2005_1_3_work_file_09-05 2 2" xfId="36419"/>
    <cellStyle name="_MOL_Caspian_2005_1_3_work_file_09-05 3" xfId="1552"/>
    <cellStyle name="_MOL_Caspian_2005_1_3_work_file_09-05 3 2" xfId="36420"/>
    <cellStyle name="_MOL_Caspian_2005_1_3_work_file_09-05 4" xfId="36418"/>
    <cellStyle name="_MOL_Caspian_2005_1_3_work_file_09-05_BR Q4_INA reserves" xfId="4064"/>
    <cellStyle name="_MOL_Caspian_2005_1_3_work_file_09-05_Bu_BR_US_PPC_part" xfId="1551"/>
    <cellStyle name="_MOL_Caspian_2005_1_3_work_file_09-05_Bu_BR_US_PPC_part wo TD_11 11 07" xfId="1550"/>
    <cellStyle name="_MOL_Caspian_2005_1_3_work_file_09-05_CAPEX" xfId="4063"/>
    <cellStyle name="_MOL_Caspian_2005_1_3_work_file_09-05_CAPEX chart_BR Q4_Krisztina" xfId="4062"/>
    <cellStyle name="_MOL_Caspian_2005_1_3_work_file_09-05_CAPEX Monthly_report_2013_za MOL MARCH" xfId="2844"/>
    <cellStyle name="_MOL_Caspian_2005_1_3_work_file_09-05_EBIT_ext_int_1_INA" xfId="1549"/>
    <cellStyle name="_MOL_Caspian_2005_1_3_work_file_09-05_EBIT_ext_int_1_MOL" xfId="1548"/>
    <cellStyle name="_MOL_Caspian_2005_1_3_work_file_09-05_EBIT_ext_int_1_MOL+INA" xfId="1547"/>
    <cellStyle name="_MOL_Caspian_2005_1_3_work_file_09-05_eredménylevezetés FC1_Q1_2011 CT (2)" xfId="1546"/>
    <cellStyle name="_MOL_Caspian_2005_1_3_work_file_09-05_eredménylevezetés FC1_Q1_2011.CT" xfId="1545"/>
    <cellStyle name="_MOL_Caspian_2005_1_3_work_file_09-05_ESTIMATED ACTUAL CAPEX APRIL" xfId="4060"/>
    <cellStyle name="_MOL_Caspian_2005_1_3_work_file_09-05_ESTIMATED ACTUAL CAPEX FEBRUARY" xfId="2843"/>
    <cellStyle name="_MOL_Caspian_2005_1_3_work_file_09-05_ESTIMATED ACTUAL CAPEX MARCH (2)" xfId="2842"/>
    <cellStyle name="_MOL_Caspian_2005_1_3_work_file_09-05_ESTIMATED ACTUAL CAPEX MAY" xfId="4059"/>
    <cellStyle name="_MOL_Caspian_2005_1_3_work_file_09-05_Estimated actual_March 2013 Production and sales" xfId="2841"/>
    <cellStyle name="_MOL_Caspian_2005_1_3_work_file_09-05_FC1_effects_2012" xfId="1544"/>
    <cellStyle name="_MOL_Caspian_2005_1_3_work_file_09-05_Felhasznált excel táblázazok_2011.08.29" xfId="2339"/>
    <cellStyle name="_MOL_Caspian_2005_1_3_work_file_09-05_Felhasznált excel táblázazok_2011.08.29 2" xfId="36421"/>
    <cellStyle name="_MOL_Caspian_2005_1_3_work_file_09-05_Monthly_report_2011.1-5." xfId="1187"/>
    <cellStyle name="_MOL_Caspian_2005_1_3_work_file_09-05_Monthly_report_2011.1-5. 2" xfId="36422"/>
    <cellStyle name="_MOL_Caspian_2005_1_3_work_file_09-05_Monthly_report_2013_February INA FS" xfId="2839"/>
    <cellStyle name="_MOL_Caspian_2005_1_3_work_file_09-05_Monthly_report_2013_INA US_Feb (2) (2)" xfId="2838"/>
    <cellStyle name="_MOL_Caspian_2005_1_3_work_file_09-05_Monthly_report_2013_INA US_Mar" xfId="2837"/>
    <cellStyle name="_MOL_Caspian_2005_1_3_work_file_09-05_Monthly_report_2013_minta INA FS_est" xfId="2836"/>
    <cellStyle name="_MOL_Caspian_2005_1_3_work_file_09-05_Monthly_report_2013_za MOL APRIL" xfId="2835"/>
    <cellStyle name="_MOLCaspianTBreclass_to_Cyprus" xfId="1188"/>
    <cellStyle name="_Munkafüzet2" xfId="1543"/>
    <cellStyle name="_Munkafüzet2 (3)" xfId="1542"/>
    <cellStyle name="_Munkafüzet2 (3) 2" xfId="1541"/>
    <cellStyle name="_Munkafüzet2 (3) 2 2" xfId="36425"/>
    <cellStyle name="_Munkafüzet2 (3) 3" xfId="1540"/>
    <cellStyle name="_Munkafüzet2 (3) 4" xfId="36424"/>
    <cellStyle name="_Munkafüzet2 (3)_BR Q4_INA reserves" xfId="4058"/>
    <cellStyle name="_Munkafüzet2 (3)_Bu_BR_US_PPC_part" xfId="1539"/>
    <cellStyle name="_Munkafüzet2 (3)_Bu_BR_US_PPC_part wo TD_11 11 07" xfId="1538"/>
    <cellStyle name="_Munkafüzet2 (3)_CAPEX chart_BR Q4_Krisztina" xfId="4048"/>
    <cellStyle name="_Munkafüzet2 (3)_EBIT_ext_int_1_INA" xfId="1537"/>
    <cellStyle name="_Munkafüzet2 (3)_EBIT_ext_int_1_MOL" xfId="1536"/>
    <cellStyle name="_Munkafüzet2 (3)_EBIT_ext_int_1_MOL+INA" xfId="1535"/>
    <cellStyle name="_Munkafüzet2 (3)_eredménylevezetés FC1_Q1_2011 CT (2)" xfId="1534"/>
    <cellStyle name="_Munkafüzet2 (3)_eredménylevezetés FC1_Q1_2011.CT" xfId="1533"/>
    <cellStyle name="_Munkafüzet2 (3)_FC1_effects_2012" xfId="1532"/>
    <cellStyle name="_Munkafüzet2 (3)_Felhasznált excel táblázazok_2011.08.29" xfId="2338"/>
    <cellStyle name="_Munkafüzet2 (3)_Felhasznált excel táblázazok_2011.08.29 2" xfId="36426"/>
    <cellStyle name="_Munkafüzet2 10" xfId="1531"/>
    <cellStyle name="_Munkafüzet2 10 2" xfId="36427"/>
    <cellStyle name="_Munkafüzet2 11" xfId="1530"/>
    <cellStyle name="_Munkafüzet2 11 2" xfId="36428"/>
    <cellStyle name="_Munkafüzet2 12" xfId="1529"/>
    <cellStyle name="_Munkafüzet2 12 2" xfId="36429"/>
    <cellStyle name="_Munkafüzet2 13" xfId="1528"/>
    <cellStyle name="_Munkafüzet2 13 2" xfId="36430"/>
    <cellStyle name="_Munkafüzet2 14" xfId="1527"/>
    <cellStyle name="_Munkafüzet2 15" xfId="1526"/>
    <cellStyle name="_Munkafüzet2 16" xfId="1525"/>
    <cellStyle name="_Munkafüzet2 17" xfId="1524"/>
    <cellStyle name="_Munkafüzet2 18" xfId="1523"/>
    <cellStyle name="_Munkafüzet2 19" xfId="1522"/>
    <cellStyle name="_Munkafüzet2 2" xfId="1521"/>
    <cellStyle name="_Munkafüzet2 2 2" xfId="36431"/>
    <cellStyle name="_Munkafüzet2 20" xfId="1520"/>
    <cellStyle name="_Munkafüzet2 21" xfId="1519"/>
    <cellStyle name="_Munkafüzet2 22" xfId="1518"/>
    <cellStyle name="_Munkafüzet2 23" xfId="1517"/>
    <cellStyle name="_Munkafüzet2 24" xfId="1516"/>
    <cellStyle name="_Munkafüzet2 25" xfId="1513"/>
    <cellStyle name="_Munkafüzet2 26" xfId="1512"/>
    <cellStyle name="_Munkafüzet2 27" xfId="1511"/>
    <cellStyle name="_Munkafüzet2 28" xfId="1510"/>
    <cellStyle name="_Munkafüzet2 29" xfId="1509"/>
    <cellStyle name="_Munkafüzet2 3" xfId="1508"/>
    <cellStyle name="_Munkafüzet2 3 2" xfId="36432"/>
    <cellStyle name="_Munkafüzet2 30" xfId="1507"/>
    <cellStyle name="_Munkafüzet2 31" xfId="1506"/>
    <cellStyle name="_Munkafüzet2 32" xfId="1505"/>
    <cellStyle name="_Munkafüzet2 33" xfId="1504"/>
    <cellStyle name="_Munkafüzet2 34" xfId="1503"/>
    <cellStyle name="_Munkafüzet2 35" xfId="1502"/>
    <cellStyle name="_Munkafüzet2 36" xfId="36423"/>
    <cellStyle name="_Munkafüzet2 4" xfId="1501"/>
    <cellStyle name="_Munkafüzet2 4 2" xfId="36433"/>
    <cellStyle name="_Munkafüzet2 5" xfId="1500"/>
    <cellStyle name="_Munkafüzet2 5 2" xfId="36434"/>
    <cellStyle name="_Munkafüzet2 6" xfId="1499"/>
    <cellStyle name="_Munkafüzet2 6 2" xfId="36435"/>
    <cellStyle name="_Munkafüzet2 7" xfId="1498"/>
    <cellStyle name="_Munkafüzet2 7 2" xfId="36436"/>
    <cellStyle name="_Munkafüzet2 8" xfId="1497"/>
    <cellStyle name="_Munkafüzet2 8 2" xfId="36437"/>
    <cellStyle name="_Munkafüzet2 9" xfId="1496"/>
    <cellStyle name="_Munkafüzet2 9 2" xfId="36438"/>
    <cellStyle name="_Munkafüzet2_BR Q4_INA reserves" xfId="3701"/>
    <cellStyle name="_Munkafüzet2_Bu_BR_US_PPC_part" xfId="1495"/>
    <cellStyle name="_Munkafüzet2_Bu_BR_US_PPC_part wo TD_11 11 07" xfId="1494"/>
    <cellStyle name="_Munkafüzet2_CAPEX chart_BR Q4_Krisztina" xfId="3702"/>
    <cellStyle name="_Munkafüzet2_EBIT_ext_int_1_INA" xfId="1493"/>
    <cellStyle name="_Munkafüzet2_EBIT_ext_int_1_MOL" xfId="1492"/>
    <cellStyle name="_Munkafüzet2_EBIT_ext_int_1_MOL+INA" xfId="1490"/>
    <cellStyle name="_Munkafüzet2_eredménylevezetés FC1_Q1_2011 CT (2)" xfId="1489"/>
    <cellStyle name="_Munkafüzet2_eredménylevezetés FC1_Q1_2011.CT" xfId="1488"/>
    <cellStyle name="_Munkafüzet2_FC1_effects_2012" xfId="1487"/>
    <cellStyle name="_Munkafüzet2_Felhasznált excel táblázazok_2011.08.29" xfId="2298"/>
    <cellStyle name="_Munkafüzet2_Felhasznált excel táblázazok_2011.08.29 2" xfId="36439"/>
    <cellStyle name="_NN-SF-9-mon" xfId="1486"/>
    <cellStyle name="_NN-SF-9-mon_1" xfId="1485"/>
    <cellStyle name="_NN-SF-9-mon_5 -З (2)" xfId="1484"/>
    <cellStyle name="_NN-SF-9-mon_L-B-P-2000" xfId="1483"/>
    <cellStyle name="_NN-SF-9-mon_L-Bur-SF-9-mon" xfId="1481"/>
    <cellStyle name="_NN-SF-9-mon_LHS-TRS-2000" xfId="1480"/>
    <cellStyle name="_NN-SF-9-mon_TRS-BUR-2000" xfId="1479"/>
    <cellStyle name="_NN-SF-9-mon_Декларация (2)" xfId="1478"/>
    <cellStyle name="_NN-SF-9-mon_Реал 2 (2)" xfId="1477"/>
    <cellStyle name="_NN-SF-9-mon_Ф-11  (2)" xfId="1476"/>
    <cellStyle name="_NN-SF-9-mon_Ф-11 (2)" xfId="1475"/>
    <cellStyle name="_NN-SF-9-mon_Ф3 (2)" xfId="1474"/>
    <cellStyle name="_NN-SF-9-mon_Ф4 (2)" xfId="1472"/>
    <cellStyle name="_NN-SF-9-mon_Ф5 (2)" xfId="1471"/>
    <cellStyle name="_Odstupanja za RP" xfId="3705"/>
    <cellStyle name="_Olajterm" xfId="3466"/>
    <cellStyle name="_Olajterm 2" xfId="3707"/>
    <cellStyle name="_Olajterm 2 2" xfId="35954"/>
    <cellStyle name="_Olajterm 3" xfId="35833"/>
    <cellStyle name="_Optina plan 2011 - 2013" xfId="3708"/>
    <cellStyle name="_Podloge za MR_Retail_Dec 2010" xfId="3709"/>
    <cellStyle name="_Podloge za MR_Retail_Dec 2010_ROACE_INA d d _2010-2015 - final" xfId="3710"/>
    <cellStyle name="_Potrošnja prirodnog plina FC2" xfId="3712"/>
    <cellStyle name="_PP WorkCap Chart" xfId="3465"/>
    <cellStyle name="_PP WorkCap Chart 2" xfId="3464"/>
    <cellStyle name="_PP WorkCap Chart 2 2" xfId="35832"/>
    <cellStyle name="_PP WorkCap Chart 3" xfId="3463"/>
    <cellStyle name="_preprava(autá)_nev" xfId="3713"/>
    <cellStyle name="_Prev. Br_Értékesítés" xfId="3462"/>
    <cellStyle name="_Prev. Br_Értékesítés 2" xfId="3714"/>
    <cellStyle name="_Prev. Br_Értékesítés 2 2" xfId="35955"/>
    <cellStyle name="_Prev. Br_Értékesítés 3" xfId="35831"/>
    <cellStyle name="_Prev. Olajterm" xfId="3461"/>
    <cellStyle name="_Prev. Olajterm 2" xfId="3715"/>
    <cellStyle name="_Prev. Olajterm 2 2" xfId="35956"/>
    <cellStyle name="_Prev. Olajterm 3" xfId="35830"/>
    <cellStyle name="_Prev. Termék" xfId="3460"/>
    <cellStyle name="_Prev. Termék 2" xfId="3717"/>
    <cellStyle name="_Prev. Termék 2 2" xfId="35957"/>
    <cellStyle name="_Prev. Termék 3" xfId="35829"/>
    <cellStyle name="_Provision actualization_30-06-2010_SIMPLE_values" xfId="3718"/>
    <cellStyle name="_QR_Retail_moj template" xfId="3719"/>
    <cellStyle name="_QR_Retail_moj template 2" xfId="3720"/>
    <cellStyle name="_QuickReport Jan-October 2011" xfId="3722"/>
    <cellStyle name="_Rekonszi_2005_Q3" xfId="5"/>
    <cellStyle name="_Rekonszi_2005_Q3 2" xfId="777"/>
    <cellStyle name="_Rekonszi_2005_Q3 2 2" xfId="7648"/>
    <cellStyle name="_Rekonszi_2005_Q3 2 3" xfId="34643"/>
    <cellStyle name="_Rekonszi_2005_Q3 3" xfId="3459"/>
    <cellStyle name="_Rekonszi_2005_Q3 3 2" xfId="35828"/>
    <cellStyle name="_Rekonszi_2005_Q3 4" xfId="5011"/>
    <cellStyle name="_Rekonszi_2005_Q3 5" xfId="435"/>
    <cellStyle name="_Reserves" xfId="3723"/>
    <cellStyle name="_Reserves (2)" xfId="1469"/>
    <cellStyle name="_Reserves (2) 2" xfId="1468"/>
    <cellStyle name="_Reserves (2) 3" xfId="1467"/>
    <cellStyle name="_reserves_INA+MOL_2009" xfId="1466"/>
    <cellStyle name="_Revised plan 2009_PEvevőalaptőkerészesedés_(Icának)_v3" xfId="1190"/>
    <cellStyle name="_RP-2000" xfId="1465"/>
    <cellStyle name="_RP-2000new" xfId="1463"/>
    <cellStyle name="_Russia and Pakistan reserve evaluation 2009_határozatok_alapján" xfId="1462"/>
    <cellStyle name="_Sheet1" xfId="2829"/>
    <cellStyle name="_Sheet1 2" xfId="7649"/>
    <cellStyle name="_SPM_kickoff_H2_2010 (4)" xfId="7650"/>
    <cellStyle name="_SPM_kickoff_H2_2010 (4) 2" xfId="7651"/>
    <cellStyle name="_SPM_kickoff_H2_2010 (4) 2 2" xfId="7652"/>
    <cellStyle name="_SPM_kickoff_H2_2010 (4) 2 2 2" xfId="7653"/>
    <cellStyle name="_SPM_kickoff_H2_2010 (4) 2 2_Croatia_NACA" xfId="7654"/>
    <cellStyle name="_SPM_kickoff_H2_2010 (4) 2 2_Croatia_NACA 2" xfId="7655"/>
    <cellStyle name="_SPM_kickoff_H2_2010 (4) 2 2_Croatia_NACA_IkaSW_and_Ilena" xfId="7656"/>
    <cellStyle name="_SPM_kickoff_H2_2010 (4) 2 2_Croatia_NACA_IkaSW_and_Ilena 2" xfId="7657"/>
    <cellStyle name="_SPM_kickoff_H2_2010 (4) 2 2_Egypt MULTIPROSPECT" xfId="7658"/>
    <cellStyle name="_SPM_kickoff_H2_2010 (4) 2 2_Egypt MULTIPROSPECT 2" xfId="7659"/>
    <cellStyle name="_SPM_kickoff_H2_2010 (4) 2 2_Montenegro MULTIPROSPECT" xfId="7660"/>
    <cellStyle name="_SPM_kickoff_H2_2010 (4) 2 2_Montenegro MULTIPROSPECT 2" xfId="7661"/>
    <cellStyle name="_SPM_kickoff_H2_2010 (4) 2 3" xfId="7662"/>
    <cellStyle name="_SPM_kickoff_H2_2010 (4) 2 3 2" xfId="7663"/>
    <cellStyle name="_SPM_kickoff_H2_2010 (4) 2 3_Croatia_NACA" xfId="7664"/>
    <cellStyle name="_SPM_kickoff_H2_2010 (4) 2 3_Croatia_NACA 2" xfId="7665"/>
    <cellStyle name="_SPM_kickoff_H2_2010 (4) 2 3_Croatia_NACA_IkaSW_and_Ilena" xfId="7666"/>
    <cellStyle name="_SPM_kickoff_H2_2010 (4) 2 3_Croatia_NACA_IkaSW_and_Ilena 2" xfId="7667"/>
    <cellStyle name="_SPM_kickoff_H2_2010 (4) 2 3_Egypt MULTIPROSPECT" xfId="7668"/>
    <cellStyle name="_SPM_kickoff_H2_2010 (4) 2 3_Egypt MULTIPROSPECT 2" xfId="7669"/>
    <cellStyle name="_SPM_kickoff_H2_2010 (4) 2 3_Montenegro MULTIPROSPECT" xfId="7670"/>
    <cellStyle name="_SPM_kickoff_H2_2010 (4) 2 3_Montenegro MULTIPROSPECT 2" xfId="7671"/>
    <cellStyle name="_SPM_kickoff_H2_2010 (4) 2 4" xfId="7672"/>
    <cellStyle name="_SPM_kickoff_H2_2010 (4) 2_Croatia_NACA" xfId="7673"/>
    <cellStyle name="_SPM_kickoff_H2_2010 (4) 2_Croatia_NACA 2" xfId="7674"/>
    <cellStyle name="_SPM_kickoff_H2_2010 (4) 2_Croatia_NACA_IkaSW_and_Ilena" xfId="7675"/>
    <cellStyle name="_SPM_kickoff_H2_2010 (4) 2_Croatia_NACA_IkaSW_and_Ilena 2" xfId="7676"/>
    <cellStyle name="_SPM_kickoff_H2_2010 (4) 2_Egypt MULTIPROSPECT" xfId="7677"/>
    <cellStyle name="_SPM_kickoff_H2_2010 (4) 2_Egypt MULTIPROSPECT 2" xfId="7678"/>
    <cellStyle name="_SPM_kickoff_H2_2010 (4) 2_Montenegro MULTIPROSPECT" xfId="7679"/>
    <cellStyle name="_SPM_kickoff_H2_2010 (4) 2_Montenegro MULTIPROSPECT 2" xfId="7680"/>
    <cellStyle name="_SPM_kickoff_H2_2010 (4) 3" xfId="7681"/>
    <cellStyle name="_SPM_kickoff_H2_2010 (4) 3 2" xfId="7682"/>
    <cellStyle name="_SPM_kickoff_H2_2010 (4) 3 2 2" xfId="7683"/>
    <cellStyle name="_SPM_kickoff_H2_2010 (4) 3 2_Croatia_NACA" xfId="7684"/>
    <cellStyle name="_SPM_kickoff_H2_2010 (4) 3 2_Croatia_NACA 2" xfId="7685"/>
    <cellStyle name="_SPM_kickoff_H2_2010 (4) 3 2_Croatia_NACA_IkaSW_and_Ilena" xfId="7686"/>
    <cellStyle name="_SPM_kickoff_H2_2010 (4) 3 2_Croatia_NACA_IkaSW_and_Ilena 2" xfId="7687"/>
    <cellStyle name="_SPM_kickoff_H2_2010 (4) 3 2_Egypt MULTIPROSPECT" xfId="7688"/>
    <cellStyle name="_SPM_kickoff_H2_2010 (4) 3 2_Egypt MULTIPROSPECT 2" xfId="7689"/>
    <cellStyle name="_SPM_kickoff_H2_2010 (4) 3 2_Montenegro MULTIPROSPECT" xfId="7690"/>
    <cellStyle name="_SPM_kickoff_H2_2010 (4) 3 2_Montenegro MULTIPROSPECT 2" xfId="7691"/>
    <cellStyle name="_SPM_kickoff_H2_2010 (4) 3 3" xfId="7692"/>
    <cellStyle name="_SPM_kickoff_H2_2010 (4) 3 3 2" xfId="7693"/>
    <cellStyle name="_SPM_kickoff_H2_2010 (4) 3 3_Croatia_NACA" xfId="7694"/>
    <cellStyle name="_SPM_kickoff_H2_2010 (4) 3 3_Croatia_NACA 2" xfId="7695"/>
    <cellStyle name="_SPM_kickoff_H2_2010 (4) 3 3_Croatia_NACA_IkaSW_and_Ilena" xfId="7696"/>
    <cellStyle name="_SPM_kickoff_H2_2010 (4) 3 3_Croatia_NACA_IkaSW_and_Ilena 2" xfId="7697"/>
    <cellStyle name="_SPM_kickoff_H2_2010 (4) 3 3_Egypt MULTIPROSPECT" xfId="7698"/>
    <cellStyle name="_SPM_kickoff_H2_2010 (4) 3 3_Egypt MULTIPROSPECT 2" xfId="7699"/>
    <cellStyle name="_SPM_kickoff_H2_2010 (4) 3 3_Montenegro MULTIPROSPECT" xfId="7700"/>
    <cellStyle name="_SPM_kickoff_H2_2010 (4) 3 3_Montenegro MULTIPROSPECT 2" xfId="7701"/>
    <cellStyle name="_SPM_kickoff_H2_2010 (4) 3 4" xfId="7702"/>
    <cellStyle name="_SPM_kickoff_H2_2010 (4) 3_Croatia_NACA" xfId="7703"/>
    <cellStyle name="_SPM_kickoff_H2_2010 (4) 3_Croatia_NACA 2" xfId="7704"/>
    <cellStyle name="_SPM_kickoff_H2_2010 (4) 3_Croatia_NACA_IkaSW_and_Ilena" xfId="7705"/>
    <cellStyle name="_SPM_kickoff_H2_2010 (4) 3_Croatia_NACA_IkaSW_and_Ilena 2" xfId="7706"/>
    <cellStyle name="_SPM_kickoff_H2_2010 (4) 3_Egypt MULTIPROSPECT" xfId="7707"/>
    <cellStyle name="_SPM_kickoff_H2_2010 (4) 3_Egypt MULTIPROSPECT 2" xfId="7708"/>
    <cellStyle name="_SPM_kickoff_H2_2010 (4) 3_Montenegro MULTIPROSPECT" xfId="7709"/>
    <cellStyle name="_SPM_kickoff_H2_2010 (4) 3_Montenegro MULTIPROSPECT 2" xfId="7710"/>
    <cellStyle name="_SPM_kickoff_H2_2010 (4) 4" xfId="7711"/>
    <cellStyle name="_SPM_kickoff_H2_2010 (4)_Croatia_Isabela_with_Irena" xfId="7712"/>
    <cellStyle name="_SPM_kickoff_H2_2010 (4)_Croatia_Isabela_with_Irena 2" xfId="7713"/>
    <cellStyle name="_SPM_kickoff_H2_2010 (4)_Croatia_NACA" xfId="7714"/>
    <cellStyle name="_SPM_kickoff_H2_2010 (4)_Croatia_NACA 2" xfId="7715"/>
    <cellStyle name="_SPM_kickoff_H2_2010 (4)_Croatia_NACA_IkaSW_and_Ilena" xfId="7716"/>
    <cellStyle name="_SPM_kickoff_H2_2010 (4)_Croatia_NACA_IkaSW_and_Ilena 2" xfId="7717"/>
    <cellStyle name="_SPM_kickoff_H2_2010 (4)_Egypt MULTIPROSPECT" xfId="7718"/>
    <cellStyle name="_SPM_kickoff_H2_2010 (4)_Egypt MULTIPROSPECT 2" xfId="7719"/>
    <cellStyle name="_SPM_kickoff_H2_2010 (4)_Model_Fed" xfId="7720"/>
    <cellStyle name="_SPM_kickoff_H2_2010 (4)_Model_Fed 2" xfId="7721"/>
    <cellStyle name="_SPM_kickoff_H2_2010 (4)_Model_Fed_Croatia_NACA" xfId="7722"/>
    <cellStyle name="_SPM_kickoff_H2_2010 (4)_Model_Fed_Croatia_NACA 2" xfId="7723"/>
    <cellStyle name="_SPM_kickoff_H2_2010 (4)_Model_Fed_Croatia_NACA_IkaSW_and_Ilena" xfId="7724"/>
    <cellStyle name="_SPM_kickoff_H2_2010 (4)_Model_Fed_Croatia_NACA_IkaSW_and_Ilena 2" xfId="7725"/>
    <cellStyle name="_SPM_kickoff_H2_2010 (4)_Model_Fed_Egypt MULTIPROSPECT" xfId="7726"/>
    <cellStyle name="_SPM_kickoff_H2_2010 (4)_Model_Fed_Egypt MULTIPROSPECT 2" xfId="7727"/>
    <cellStyle name="_SPM_kickoff_H2_2010 (4)_Model_Fed_Montenegro MULTIPROSPECT" xfId="7728"/>
    <cellStyle name="_SPM_kickoff_H2_2010 (4)_Model_Fed_Montenegro MULTIPROSPECT 2" xfId="7729"/>
    <cellStyle name="_SPM_kickoff_H2_2010 (4)_Model_Oman" xfId="7730"/>
    <cellStyle name="_SPM_kickoff_H2_2010 (4)_Model_Oman 2" xfId="7731"/>
    <cellStyle name="_SPM_kickoff_H2_2010 (4)_Model_Oman 2 2" xfId="7732"/>
    <cellStyle name="_SPM_kickoff_H2_2010 (4)_Model_Oman 2 2 2" xfId="7733"/>
    <cellStyle name="_SPM_kickoff_H2_2010 (4)_Model_Oman 2 2_Croatia_NACA" xfId="7734"/>
    <cellStyle name="_SPM_kickoff_H2_2010 (4)_Model_Oman 2 2_Croatia_NACA 2" xfId="7735"/>
    <cellStyle name="_SPM_kickoff_H2_2010 (4)_Model_Oman 2 2_Croatia_NACA_IkaSW_and_Ilena" xfId="7736"/>
    <cellStyle name="_SPM_kickoff_H2_2010 (4)_Model_Oman 2 2_Croatia_NACA_IkaSW_and_Ilena 2" xfId="7737"/>
    <cellStyle name="_SPM_kickoff_H2_2010 (4)_Model_Oman 2 2_Egypt MULTIPROSPECT" xfId="7738"/>
    <cellStyle name="_SPM_kickoff_H2_2010 (4)_Model_Oman 2 2_Egypt MULTIPROSPECT 2" xfId="7739"/>
    <cellStyle name="_SPM_kickoff_H2_2010 (4)_Model_Oman 2 2_Montenegro MULTIPROSPECT" xfId="7740"/>
    <cellStyle name="_SPM_kickoff_H2_2010 (4)_Model_Oman 2 2_Montenegro MULTIPROSPECT 2" xfId="7741"/>
    <cellStyle name="_SPM_kickoff_H2_2010 (4)_Model_Oman 2 3" xfId="7742"/>
    <cellStyle name="_SPM_kickoff_H2_2010 (4)_Model_Oman 2 3 2" xfId="7743"/>
    <cellStyle name="_SPM_kickoff_H2_2010 (4)_Model_Oman 2 3_Croatia_NACA" xfId="7744"/>
    <cellStyle name="_SPM_kickoff_H2_2010 (4)_Model_Oman 2 3_Croatia_NACA 2" xfId="7745"/>
    <cellStyle name="_SPM_kickoff_H2_2010 (4)_Model_Oman 2 3_Croatia_NACA_IkaSW_and_Ilena" xfId="7746"/>
    <cellStyle name="_SPM_kickoff_H2_2010 (4)_Model_Oman 2 3_Croatia_NACA_IkaSW_and_Ilena 2" xfId="7747"/>
    <cellStyle name="_SPM_kickoff_H2_2010 (4)_Model_Oman 2 3_Egypt MULTIPROSPECT" xfId="7748"/>
    <cellStyle name="_SPM_kickoff_H2_2010 (4)_Model_Oman 2 3_Egypt MULTIPROSPECT 2" xfId="7749"/>
    <cellStyle name="_SPM_kickoff_H2_2010 (4)_Model_Oman 2 3_Montenegro MULTIPROSPECT" xfId="7750"/>
    <cellStyle name="_SPM_kickoff_H2_2010 (4)_Model_Oman 2 3_Montenegro MULTIPROSPECT 2" xfId="7751"/>
    <cellStyle name="_SPM_kickoff_H2_2010 (4)_Model_Oman 2 4" xfId="7752"/>
    <cellStyle name="_SPM_kickoff_H2_2010 (4)_Model_Oman 2_Croatia_NACA" xfId="7753"/>
    <cellStyle name="_SPM_kickoff_H2_2010 (4)_Model_Oman 2_Croatia_NACA 2" xfId="7754"/>
    <cellStyle name="_SPM_kickoff_H2_2010 (4)_Model_Oman 2_Croatia_NACA_IkaSW_and_Ilena" xfId="7755"/>
    <cellStyle name="_SPM_kickoff_H2_2010 (4)_Model_Oman 2_Croatia_NACA_IkaSW_and_Ilena 2" xfId="7756"/>
    <cellStyle name="_SPM_kickoff_H2_2010 (4)_Model_Oman 2_Egypt MULTIPROSPECT" xfId="7757"/>
    <cellStyle name="_SPM_kickoff_H2_2010 (4)_Model_Oman 2_Egypt MULTIPROSPECT 2" xfId="7758"/>
    <cellStyle name="_SPM_kickoff_H2_2010 (4)_Model_Oman 2_Montenegro MULTIPROSPECT" xfId="7759"/>
    <cellStyle name="_SPM_kickoff_H2_2010 (4)_Model_Oman 2_Montenegro MULTIPROSPECT 2" xfId="7760"/>
    <cellStyle name="_SPM_kickoff_H2_2010 (4)_Model_Oman 3" xfId="7761"/>
    <cellStyle name="_SPM_kickoff_H2_2010 (4)_Model_Oman 3 2" xfId="7762"/>
    <cellStyle name="_SPM_kickoff_H2_2010 (4)_Model_Oman 3 2 2" xfId="7763"/>
    <cellStyle name="_SPM_kickoff_H2_2010 (4)_Model_Oman 3 2_Croatia_NACA" xfId="7764"/>
    <cellStyle name="_SPM_kickoff_H2_2010 (4)_Model_Oman 3 2_Croatia_NACA 2" xfId="7765"/>
    <cellStyle name="_SPM_kickoff_H2_2010 (4)_Model_Oman 3 2_Croatia_NACA_IkaSW_and_Ilena" xfId="7766"/>
    <cellStyle name="_SPM_kickoff_H2_2010 (4)_Model_Oman 3 2_Croatia_NACA_IkaSW_and_Ilena 2" xfId="7767"/>
    <cellStyle name="_SPM_kickoff_H2_2010 (4)_Model_Oman 3 2_Egypt MULTIPROSPECT" xfId="7768"/>
    <cellStyle name="_SPM_kickoff_H2_2010 (4)_Model_Oman 3 2_Egypt MULTIPROSPECT 2" xfId="7769"/>
    <cellStyle name="_SPM_kickoff_H2_2010 (4)_Model_Oman 3 2_Montenegro MULTIPROSPECT" xfId="7770"/>
    <cellStyle name="_SPM_kickoff_H2_2010 (4)_Model_Oman 3 2_Montenegro MULTIPROSPECT 2" xfId="7771"/>
    <cellStyle name="_SPM_kickoff_H2_2010 (4)_Model_Oman 3 3" xfId="7772"/>
    <cellStyle name="_SPM_kickoff_H2_2010 (4)_Model_Oman 3 3 2" xfId="7773"/>
    <cellStyle name="_SPM_kickoff_H2_2010 (4)_Model_Oman 3 3_Croatia_NACA" xfId="7774"/>
    <cellStyle name="_SPM_kickoff_H2_2010 (4)_Model_Oman 3 3_Croatia_NACA 2" xfId="7775"/>
    <cellStyle name="_SPM_kickoff_H2_2010 (4)_Model_Oman 3 3_Croatia_NACA_IkaSW_and_Ilena" xfId="7776"/>
    <cellStyle name="_SPM_kickoff_H2_2010 (4)_Model_Oman 3 3_Croatia_NACA_IkaSW_and_Ilena 2" xfId="7777"/>
    <cellStyle name="_SPM_kickoff_H2_2010 (4)_Model_Oman 3 3_Egypt MULTIPROSPECT" xfId="7778"/>
    <cellStyle name="_SPM_kickoff_H2_2010 (4)_Model_Oman 3 3_Egypt MULTIPROSPECT 2" xfId="7779"/>
    <cellStyle name="_SPM_kickoff_H2_2010 (4)_Model_Oman 3 3_Montenegro MULTIPROSPECT" xfId="7780"/>
    <cellStyle name="_SPM_kickoff_H2_2010 (4)_Model_Oman 3 3_Montenegro MULTIPROSPECT 2" xfId="7781"/>
    <cellStyle name="_SPM_kickoff_H2_2010 (4)_Model_Oman 3 4" xfId="7782"/>
    <cellStyle name="_SPM_kickoff_H2_2010 (4)_Model_Oman 3_Croatia_NACA" xfId="7783"/>
    <cellStyle name="_SPM_kickoff_H2_2010 (4)_Model_Oman 3_Croatia_NACA 2" xfId="7784"/>
    <cellStyle name="_SPM_kickoff_H2_2010 (4)_Model_Oman 3_Croatia_NACA_IkaSW_and_Ilena" xfId="7785"/>
    <cellStyle name="_SPM_kickoff_H2_2010 (4)_Model_Oman 3_Croatia_NACA_IkaSW_and_Ilena 2" xfId="7786"/>
    <cellStyle name="_SPM_kickoff_H2_2010 (4)_Model_Oman 3_Egypt MULTIPROSPECT" xfId="7787"/>
    <cellStyle name="_SPM_kickoff_H2_2010 (4)_Model_Oman 3_Egypt MULTIPROSPECT 2" xfId="7788"/>
    <cellStyle name="_SPM_kickoff_H2_2010 (4)_Model_Oman 3_Montenegro MULTIPROSPECT" xfId="7789"/>
    <cellStyle name="_SPM_kickoff_H2_2010 (4)_Model_Oman 3_Montenegro MULTIPROSPECT 2" xfId="7790"/>
    <cellStyle name="_SPM_kickoff_H2_2010 (4)_Model_Oman 4" xfId="7791"/>
    <cellStyle name="_SPM_kickoff_H2_2010 (4)_Model_Oman_Croatia_Isabela_with_Irena" xfId="7792"/>
    <cellStyle name="_SPM_kickoff_H2_2010 (4)_Model_Oman_Croatia_Isabela_with_Irena 2" xfId="7793"/>
    <cellStyle name="_SPM_kickoff_H2_2010 (4)_Model_Oman_Croatia_NACA" xfId="7794"/>
    <cellStyle name="_SPM_kickoff_H2_2010 (4)_Model_Oman_Croatia_NACA 2" xfId="7795"/>
    <cellStyle name="_SPM_kickoff_H2_2010 (4)_Model_Oman_Croatia_NACA_IkaSW_and_Ilena" xfId="7796"/>
    <cellStyle name="_SPM_kickoff_H2_2010 (4)_Model_Oman_Croatia_NACA_IkaSW_and_Ilena 2" xfId="7797"/>
    <cellStyle name="_SPM_kickoff_H2_2010 (4)_Model_Oman_Egypt MULTIPROSPECT" xfId="7798"/>
    <cellStyle name="_SPM_kickoff_H2_2010 (4)_Model_Oman_Egypt MULTIPROSPECT 2" xfId="7799"/>
    <cellStyle name="_SPM_kickoff_H2_2010 (4)_Model_Oman_Montenegro MULTIPROSPECT" xfId="7800"/>
    <cellStyle name="_SPM_kickoff_H2_2010 (4)_Model_Oman_Montenegro MULTIPROSPECT 2" xfId="7801"/>
    <cellStyle name="_SPM_kickoff_H2_2010 (4)_Montenegro MULTIPROSPECT" xfId="7802"/>
    <cellStyle name="_SPM_kickoff_H2_2010 (4)_Montenegro MULTIPROSPECT 2" xfId="7803"/>
    <cellStyle name="_SPM_kickoff_H2_2010 (4)_Pakistan_Margala strategy" xfId="7804"/>
    <cellStyle name="_SPM_kickoff_H2_2010 (4)_Pakistan_Margala strategy 2" xfId="7805"/>
    <cellStyle name="_SPM_kickoff_H2_2010 (4)_Pakistan_Margala strategy_Croatia_NACA" xfId="7806"/>
    <cellStyle name="_SPM_kickoff_H2_2010 (4)_Pakistan_Margala strategy_Croatia_NACA 2" xfId="7807"/>
    <cellStyle name="_SPM_kickoff_H2_2010 (4)_Pakistan_Margala strategy_Croatia_NACA_IkaSW_and_Ilena" xfId="7808"/>
    <cellStyle name="_SPM_kickoff_H2_2010 (4)_Pakistan_Margala strategy_Croatia_NACA_IkaSW_and_Ilena 2" xfId="7809"/>
    <cellStyle name="_SPM_kickoff_H2_2010 (4)_Pakistan_Margala strategy_Egypt MULTIPROSPECT" xfId="7810"/>
    <cellStyle name="_SPM_kickoff_H2_2010 (4)_Pakistan_Margala strategy_Egypt MULTIPROSPECT 2" xfId="7811"/>
    <cellStyle name="_SPM_kickoff_H2_2010 (4)_Pakistan_Margala strategy_Montenegro MULTIPROSPECT" xfId="7812"/>
    <cellStyle name="_SPM_kickoff_H2_2010 (4)_Pakistan_Margala strategy_Montenegro MULTIPROSPECT 2" xfId="7813"/>
    <cellStyle name="_ST_IFRS_June_2005_v1" xfId="1461"/>
    <cellStyle name="_SZNP - Eqiuty Roll" xfId="1460"/>
    <cellStyle name="_SZNP - rasshifrovki-002000-333" xfId="1459"/>
    <cellStyle name="_SZNP - TRS-092000" xfId="1458"/>
    <cellStyle name="_Techn_perf_09act" xfId="1457"/>
    <cellStyle name="_Techn_perform_H1_2010" xfId="6297"/>
    <cellStyle name="_TechnPerf_08act" xfId="1456"/>
    <cellStyle name="_Template_ZMB_24_02_2010_v1" xfId="1455"/>
    <cellStyle name="_Template_ZMB_25092009" xfId="1454"/>
    <cellStyle name="_Termék" xfId="3458"/>
    <cellStyle name="_Termék 2" xfId="3726"/>
    <cellStyle name="_Termék 2 2" xfId="35958"/>
    <cellStyle name="_Termék 3" xfId="35827"/>
    <cellStyle name="_termelő écs számítás" xfId="1131"/>
    <cellStyle name="_termelő écs számítás 2" xfId="3457"/>
    <cellStyle name="_termelő écs számítás 2 2" xfId="7814"/>
    <cellStyle name="_termelő écs számítás 2 3" xfId="35826"/>
    <cellStyle name="_termelő écs számítás 3" xfId="7815"/>
    <cellStyle name="_Textual analysis_Jan-Sept 2011" xfId="3727"/>
    <cellStyle name="_Textual analysis_Jan-Sept 2011 2" xfId="3728"/>
    <cellStyle name="_TopDown_2011_2013_MOL_GROUP_plan_140" xfId="6298"/>
    <cellStyle name="_TopDown_2012_2014_MOL_GROUP_plan_May_1" xfId="6299"/>
    <cellStyle name="_TRS_0603_ZAO_LP_D" xfId="1452"/>
    <cellStyle name="_TRS_0903_ZAOLP_надежда" xfId="1451"/>
    <cellStyle name="_TRS-2000" xfId="1450"/>
    <cellStyle name="_UGL CONSOL 2005" xfId="1449"/>
    <cellStyle name="_ULAZI SDRiM FC1_2011-OSTV1-3+BU4-12_2011+BU1-6_2012" xfId="3729"/>
    <cellStyle name="_ULAZI SDRiM FC1_2011-OSTV1-3+BU4-12_2011+BU1-6_2012 2" xfId="7816"/>
    <cellStyle name="_US_Baseline project plan_2011-2013_10 08 14" xfId="1448"/>
    <cellStyle name="_US_Segment_CAPEX_2010Q1_10.05.14" xfId="1447"/>
    <cellStyle name="_US_Segment_CAPEX_2010Q1_10.05.14 2" xfId="1446"/>
    <cellStyle name="_US_Segment_CAPEX_2010Q1_10.05.14 2 2" xfId="6342"/>
    <cellStyle name="_US_Segment_CAPEX_2010Q1_10.05.14 2 2 2" xfId="7817"/>
    <cellStyle name="_US_Segment_CAPEX_2010Q1_10.05.14 2 3" xfId="7818"/>
    <cellStyle name="_US_Segment_CAPEX_2010Q1_10.05.14 2 4" xfId="36441"/>
    <cellStyle name="_US_Segment_CAPEX_2010Q1_10.05.14 3" xfId="6343"/>
    <cellStyle name="_US_Segment_CAPEX_2010Q1_10.05.14 3 2" xfId="7819"/>
    <cellStyle name="_US_Segment_CAPEX_2010Q1_10.05.14 3 2 2" xfId="7820"/>
    <cellStyle name="_US_Segment_CAPEX_2010Q1_10.05.14 3 3" xfId="7821"/>
    <cellStyle name="_US_Segment_CAPEX_2010Q1_10.05.14 4" xfId="7822"/>
    <cellStyle name="_US_Segment_CAPEX_2010Q1_10.05.14 4 2" xfId="7823"/>
    <cellStyle name="_US_Segment_CAPEX_2010Q1_10.05.14 5" xfId="7824"/>
    <cellStyle name="_US_Segment_CAPEX_2010Q1_10.05.14 6" xfId="36440"/>
    <cellStyle name="_US_Segment_CAPEX_2010Q1_10.05.14_Attachment 1_Carry-overs_Postponements_final_2013" xfId="7825"/>
    <cellStyle name="_US_Segment_CAPEX_2010Q1_10.05.14_Attachment 1_Carry-overs_Postponements_final_2013 2" xfId="7826"/>
    <cellStyle name="_US_Segment_CAPEX_2010Q1_10.05.14_Bottom Up plan 2013- 2015 Corporate functions" xfId="3730"/>
    <cellStyle name="_US_Segment_CAPEX_2010Q1_10.05.14_Bottom Up plan 2013- 2015 Corporate functions 2" xfId="6344"/>
    <cellStyle name="_US_Segment_CAPEX_2010Q1_10.05.14_Bottom Up plan 2013- 2015 Corporate functions 2 2" xfId="7827"/>
    <cellStyle name="_US_Segment_CAPEX_2010Q1_10.05.14_Bottom Up plan 2013- 2015 Corporate functions 2 2 2" xfId="7828"/>
    <cellStyle name="_US_Segment_CAPEX_2010Q1_10.05.14_Bottom Up plan 2013- 2015 Corporate functions 2 3" xfId="7829"/>
    <cellStyle name="_US_Segment_CAPEX_2010Q1_10.05.14_Bottom Up plan 2013- 2015 Corporate functions 3" xfId="7830"/>
    <cellStyle name="_US_Segment_CAPEX_2010Q1_10.05.14_Bottom Up plan 2013- 2015 Corporate functions 3 2" xfId="7831"/>
    <cellStyle name="_US_Segment_CAPEX_2010Q1_10.05.14_Bottom Up plan 2013- 2015 Corporate functions 3 2 2" xfId="7832"/>
    <cellStyle name="_US_Segment_CAPEX_2010Q1_10.05.14_Bottom Up plan 2013- 2015 Corporate functions 3 3" xfId="7833"/>
    <cellStyle name="_US_Segment_CAPEX_2010Q1_10.05.14_Bottom Up plan 2013- 2015 Corporate functions 4" xfId="7834"/>
    <cellStyle name="_US_Segment_CAPEX_2010Q1_10.05.14_Bottom Up plan 2013- 2015 Corporate functions 4 2" xfId="7835"/>
    <cellStyle name="_US_Segment_CAPEX_2010Q1_10.05.14_Bottom Up plan 2013- 2015 Corporate functions 5" xfId="7836"/>
    <cellStyle name="_US_Segment_CAPEX_2010Q1_10.05.14_Bottom Up plan 2013- 2015 Corporate functions 5 2" xfId="7837"/>
    <cellStyle name="_US_Segment_CAPEX_2010Q1_10.05.14_Bottom Up plan 2013- 2015 Corporate functions 6" xfId="7838"/>
    <cellStyle name="_US_Segment_CAPEX_2010Q1_10.05.14_Bottom Up plan 2013- 2015 tablice 1 i 2_verzija3" xfId="3732"/>
    <cellStyle name="_US_Segment_CAPEX_2010Q1_10.05.14_Bottom Up plan 2013- 2015 tablice 1 i 2_verzija3 2" xfId="6345"/>
    <cellStyle name="_US_Segment_CAPEX_2010Q1_10.05.14_Bottom Up plan 2013- 2015 tablice 1 i 2_verzija3 2 2" xfId="7839"/>
    <cellStyle name="_US_Segment_CAPEX_2010Q1_10.05.14_Bottom Up plan 2013- 2015 tablice 1 i 2_verzija3 2 2 2" xfId="7840"/>
    <cellStyle name="_US_Segment_CAPEX_2010Q1_10.05.14_Bottom Up plan 2013- 2015 tablice 1 i 2_verzija3 2 3" xfId="7841"/>
    <cellStyle name="_US_Segment_CAPEX_2010Q1_10.05.14_Bottom Up plan 2013- 2015 tablice 1 i 2_verzija3 3" xfId="7842"/>
    <cellStyle name="_US_Segment_CAPEX_2010Q1_10.05.14_Bottom Up plan 2013- 2015 tablice 1 i 2_verzija3 3 2" xfId="7843"/>
    <cellStyle name="_US_Segment_CAPEX_2010Q1_10.05.14_Bottom Up plan 2013- 2015 tablice 1 i 2_verzija3 3 2 2" xfId="7844"/>
    <cellStyle name="_US_Segment_CAPEX_2010Q1_10.05.14_Bottom Up plan 2013- 2015 tablice 1 i 2_verzija3 3 3" xfId="7845"/>
    <cellStyle name="_US_Segment_CAPEX_2010Q1_10.05.14_Bottom Up plan 2013- 2015 tablice 1 i 2_verzija3 4" xfId="7846"/>
    <cellStyle name="_US_Segment_CAPEX_2010Q1_10.05.14_Bottom Up plan 2013- 2015 tablice 1 i 2_verzija3 4 2" xfId="7847"/>
    <cellStyle name="_US_Segment_CAPEX_2010Q1_10.05.14_Bottom Up plan 2013- 2015 tablice 1 i 2_verzija3 5" xfId="7848"/>
    <cellStyle name="_US_Segment_CAPEX_2010Q1_10.05.14_Bottom Up plan 2013- 2015 tablice 1 i 2_verzija3 5 2" xfId="7849"/>
    <cellStyle name="_US_Segment_CAPEX_2010Q1_10.05.14_Bottom Up plan 2013- 2015 tablice 1 i 2_verzija3 6" xfId="7850"/>
    <cellStyle name="_US_Segment_CAPEX_2010Q1_10.05.14_BR Q4_INA reserves" xfId="3733"/>
    <cellStyle name="_US_Segment_CAPEX_2010Q1_10.05.14_BU 2013-2015 HRK (2)" xfId="7851"/>
    <cellStyle name="_US_Segment_CAPEX_2010Q1_10.05.14_BU 2013-2015 HRK (2) 2" xfId="7852"/>
    <cellStyle name="_US_Segment_CAPEX_2010Q1_10.05.14_BU 2013-2015 HRK (2) 2 2" xfId="7853"/>
    <cellStyle name="_US_Segment_CAPEX_2010Q1_10.05.14_BU 2013-2015 HRK (2) 3" xfId="7854"/>
    <cellStyle name="_US_Segment_CAPEX_2010Q1_10.05.14_Bu_BR_US_PPC_part" xfId="1445"/>
    <cellStyle name="_US_Segment_CAPEX_2010Q1_10.05.14_Bu_BR_US_PPC_part wo TD_11 11 07" xfId="1444"/>
    <cellStyle name="_US_Segment_CAPEX_2010Q1_10.05.14_CAPEX chart_BR Q4_Krisztina" xfId="3735"/>
    <cellStyle name="_US_Segment_CAPEX_2010Q1_10.05.14_CAPEX Status Table 29.10.2012" xfId="3736"/>
    <cellStyle name="_US_Segment_CAPEX_2010Q1_10.05.14_CAPEX Status Table 29.10.2012 2" xfId="6346"/>
    <cellStyle name="_US_Segment_CAPEX_2010Q1_10.05.14_CAPEX Status Table 29.10.2012 2 2" xfId="7855"/>
    <cellStyle name="_US_Segment_CAPEX_2010Q1_10.05.14_CAPEX Status Table 29.10.2012 3" xfId="7856"/>
    <cellStyle name="_US_Segment_CAPEX_2010Q1_10.05.14_EBIT_ext_int_1_INA" xfId="1443"/>
    <cellStyle name="_US_Segment_CAPEX_2010Q1_10.05.14_EBIT_ext_int_1_MOL" xfId="1442"/>
    <cellStyle name="_US_Segment_CAPEX_2010Q1_10.05.14_EBIT_ext_int_1_MOL+INA" xfId="1441"/>
    <cellStyle name="_US_Segment_CAPEX_2010Q1_10.05.14_eredménylevezetés FC1_Q1_2011 CT (2)" xfId="1440"/>
    <cellStyle name="_US_Segment_CAPEX_2010Q1_10.05.14_eredménylevezetés FC1_Q1_2011.CT" xfId="1439"/>
    <cellStyle name="_US_Segment_CAPEX_2010Q1_10.05.14_Felhasznált excel táblázazok_2011.08.29" xfId="2212"/>
    <cellStyle name="_US_Segment_CAPEX_2010Q1_10.05.14_Felhasznált excel táblázazok_2011.08.29 2" xfId="36442"/>
    <cellStyle name="_US_Segment_CAPEX_2010Q1_10.05.14_Final Investment Plan 2012-2014 with update IM positions 26.01.2012." xfId="3739"/>
    <cellStyle name="_US_Segment_CAPEX_2010Q1_10.05.14_Final Investment Plan 2012-2014 with update IM positions 26.01.2012. 2" xfId="6347"/>
    <cellStyle name="_US_Segment_CAPEX_2010Q1_10.05.14_Final Investment Plan 2012-2014 with update IM positions 26.01.2012. 2 2" xfId="7857"/>
    <cellStyle name="_US_Segment_CAPEX_2010Q1_10.05.14_Final Investment Plan 2012-2014 with update IM positions 26.01.2012. 2 2 2" xfId="7858"/>
    <cellStyle name="_US_Segment_CAPEX_2010Q1_10.05.14_Final Investment Plan 2012-2014 with update IM positions 26.01.2012. 2 3" xfId="7859"/>
    <cellStyle name="_US_Segment_CAPEX_2010Q1_10.05.14_Final Investment Plan 2012-2014 with update IM positions 26.01.2012. 3" xfId="7860"/>
    <cellStyle name="_US_Segment_CAPEX_2010Q1_10.05.14_Final Investment Plan 2012-2014 with update IM positions 26.01.2012. 3 2" xfId="7861"/>
    <cellStyle name="_US_Segment_CAPEX_2010Q1_10.05.14_Final Investment Plan 2012-2014 with update IM positions 26.01.2012. 3 2 2" xfId="7862"/>
    <cellStyle name="_US_Segment_CAPEX_2010Q1_10.05.14_Final Investment Plan 2012-2014 with update IM positions 26.01.2012. 3 3" xfId="7863"/>
    <cellStyle name="_US_Segment_CAPEX_2010Q1_10.05.14_Final Investment Plan 2012-2014 with update IM positions 26.01.2012. 4" xfId="7864"/>
    <cellStyle name="_US_Segment_CAPEX_2010Q1_10.05.14_Final Investment Plan 2012-2014 with update IM positions 26.01.2012. 4 2" xfId="7865"/>
    <cellStyle name="_US_Segment_CAPEX_2010Q1_10.05.14_Final Investment Plan 2012-2014 with update IM positions 26.01.2012. 5" xfId="7866"/>
    <cellStyle name="_US_Segment_CAPEX_2010Q1_10.05.14_Final Investment Plan 2012-2014 with update IM positions 26.01.2012. 5 2" xfId="7867"/>
    <cellStyle name="_US_Segment_CAPEX_2010Q1_10.05.14_Final Investment Plan 2012-2014 with update IM positions 26.01.2012. 6" xfId="7868"/>
    <cellStyle name="_US_Segment_CAPEX_2010Q1_10.05.14_FINAL Upstream Carry-overs  Postponements JAN 23rd 2013" xfId="7869"/>
    <cellStyle name="_US_Segment_CAPEX_2010Q1_10.05.14_FINAL Upstream Carry-overs  Postponements JAN 23rd 2013 2" xfId="7870"/>
    <cellStyle name="_US_Segment_CAPEX_2010Q1_10.05.14_FINAL Upstream Carry-overs  Postponements JAN 23rd 2013 2 2" xfId="7871"/>
    <cellStyle name="_US_Segment_CAPEX_2010Q1_10.05.14_FINAL Upstream Carry-overs  Postponements JAN 23rd 2013 3" xfId="7872"/>
    <cellStyle name="_US_Segment_CAPEX_2010Q1_10.05.14_Fitch dia_9._12.03.22" xfId="1438"/>
    <cellStyle name="_US_Segment_CAPEX_2010Q1_10.05.14_IT" xfId="6188"/>
    <cellStyle name="_US_Segment_CAPEX_2010Q1_10.05.14_IT 2" xfId="7873"/>
    <cellStyle name="_US_Segment_CAPEX_2010Q1_10.05.14_IT 2 2" xfId="7874"/>
    <cellStyle name="_US_Segment_CAPEX_2010Q1_10.05.14_IT 3" xfId="7875"/>
    <cellStyle name="_US_Segment_CAPEX_2010Q1_10.05.14_Kontrolling tábla 2010 1-8 hó tény,3.várh_2011-13 terv" xfId="7876"/>
    <cellStyle name="_US_Segment_CAPEX_2010Q1_10.05.14_Kontrolling tábla 2011.1-8.hó tény_3.várh_2012-14.terv_módosítva_10.05" xfId="7877"/>
    <cellStyle name="_US_Segment_CAPEX_2010Q1_10.05.14_PROJECT REALIZATION 2013 - last update on  04_04_2013 (3)" xfId="7878"/>
    <cellStyle name="_US_Segment_CAPEX_2010Q1_10.05.14_PROJECT REALIZATION 2013 - last update on  04_04_2013 (3) 2" xfId="7879"/>
    <cellStyle name="_US_Segment_CAPEX_2010Q1_10.05.14_R&amp;M BUn 2013-2015 FINAL VERSION aft. dynamicchange" xfId="7880"/>
    <cellStyle name="_US_Segment_CAPEX_2010Q1_10.05.14_R&amp;M BUn 2013-2015 FINAL VERSION aft. dynamicchange 2" xfId="7881"/>
    <cellStyle name="_US_Segment_CAPEX_2010Q1_10.05.14_R&amp;M BUn 2013-2015 FINAL VERSION aft. dynamicchange 2 2" xfId="7882"/>
    <cellStyle name="_US_Segment_CAPEX_2010Q1_10.05.14_R&amp;M BUn 2013-2015 FINAL VERSION aft. dynamicchange 3" xfId="7883"/>
    <cellStyle name="_US_Segment_CAPEX_2010Q1_10.05.14_Realization 2013" xfId="7884"/>
    <cellStyle name="_US_Segment_CAPEX_2010Q1_10.05.14_Realization 2013 2" xfId="7885"/>
    <cellStyle name="_US_Segment_CAPEX_2010Q1_10.05.14_Realization 2013 2 2" xfId="7886"/>
    <cellStyle name="_US_Segment_CAPEX_2010Q1_10.05.14_Realization 2013 3" xfId="7887"/>
    <cellStyle name="_US_Segment_CAPEX_2010Q1_10.05.14_rETAIL BU 2013-2015 aft.dynamicchanges" xfId="7888"/>
    <cellStyle name="_US_Segment_CAPEX_2010Q1_10.05.14_rETAIL BU 2013-2015 aft.dynamicchanges 2" xfId="7889"/>
    <cellStyle name="_US_Segment_CAPEX_2010Q1_10.05.14_rETAIL BU 2013-2015 aft.dynamicchanges 2 2" xfId="7890"/>
    <cellStyle name="_US_Segment_CAPEX_2010Q1_10.05.14_rETAIL BU 2013-2015 aft.dynamicchanges 3" xfId="7891"/>
    <cellStyle name="_week_report" xfId="1437"/>
    <cellStyle name="_WORKING CAPITAL -Barimac" xfId="3456"/>
    <cellStyle name="_WORKING CAPITAL -Barimac 2" xfId="3455"/>
    <cellStyle name="_WORKING CAPITAL -Barimac 2 2" xfId="35825"/>
    <cellStyle name="_WORKING CAPITAL -Barimac 3" xfId="3453"/>
    <cellStyle name="_WorkKap 2010" xfId="3741"/>
    <cellStyle name="_WorkKap 2010_ROACE_INA d d _2010-2015 - final" xfId="3743"/>
    <cellStyle name="_ZMB till  30 07 08" xfId="1436"/>
    <cellStyle name="_ZMB till 29 09 09 (2)" xfId="1435"/>
    <cellStyle name="_ZMB_becslés_01" xfId="1191"/>
    <cellStyle name="_ZMB_BR" xfId="1132"/>
    <cellStyle name="_ZMB_BR 2" xfId="7892"/>
    <cellStyle name="_ZMB_CAPEX_kibontás" xfId="436"/>
    <cellStyle name="_ZMB_CAPEX_kibontás 2" xfId="778"/>
    <cellStyle name="_ZMB_CAPEX_kibontás 3" xfId="5012"/>
    <cellStyle name="_ZMB_MONTHLY REPORT2" xfId="1192"/>
    <cellStyle name="_ZMB_TB_dec_2007_ADDA_AT_v11" xfId="1432"/>
    <cellStyle name="_ZMB-MKT 2004 Q1(04.09)" xfId="437"/>
    <cellStyle name="_ZMB-MKT 2004 Q1(04.09) 2" xfId="779"/>
    <cellStyle name="_ZMB-MKT 2004 Q1(04.09) 3" xfId="5013"/>
    <cellStyle name="_ZMB-MKT 2004 Q1(04.15)" xfId="1194"/>
    <cellStyle name="_ZMB-MKT 2004 Q2" xfId="1195"/>
    <cellStyle name="_ZMB-MKT 2004 Q3 v3" xfId="1196"/>
    <cellStyle name="_ZMB-MKT 2004 Q4" xfId="1429"/>
    <cellStyle name="_ZMB-MKT 2004 Q4 v2" xfId="1197"/>
    <cellStyle name="_ZMB-MKT 2005 Q1 v1" xfId="1198"/>
    <cellStyle name="_ZMBQ_1Q_forecast_v12" xfId="438"/>
    <cellStyle name="_ZMBQ_1Q_forecast_v12 2" xfId="780"/>
    <cellStyle name="_ZMBQ_1Q_forecast_v12 3" xfId="5014"/>
    <cellStyle name="_Б640" xfId="1426"/>
    <cellStyle name="_Декларация" xfId="1425"/>
    <cellStyle name="_Замечания_ЛП" xfId="1424"/>
    <cellStyle name="_Копия Business_Plan_2008_RAS_BT_v5_repl" xfId="1200"/>
    <cellStyle name="_Резервы_с комментариями 1_20090115" xfId="1423"/>
    <cellStyle name="_Справка к декларации" xfId="1422"/>
    <cellStyle name="_Форма - добыча нефти и газа  2003г" xfId="1421"/>
    <cellStyle name="£ BP" xfId="6"/>
    <cellStyle name="£ BP 2" xfId="6158"/>
    <cellStyle name="£ BP 3" xfId="7893"/>
    <cellStyle name="£ BP 4" xfId="36443"/>
    <cellStyle name="¥ JY" xfId="7"/>
    <cellStyle name="¥ JY 2" xfId="6159"/>
    <cellStyle name="¥ JY 3" xfId="7894"/>
    <cellStyle name="¥ JY 4" xfId="36444"/>
    <cellStyle name="=C:\WINNT35\SYSTEM32\COMMAND.COM" xfId="3452"/>
    <cellStyle name="=C:\WINNT35\SYSTEM32\COMMAND.COM 2" xfId="3451"/>
    <cellStyle name="=C:\WINNT35\SYSTEM32\COMMAND.COM 2 2" xfId="35823"/>
    <cellStyle name="=D:\WINNT\SYSTEM32\COMMAND.COM" xfId="3744"/>
    <cellStyle name="=D:\WINNT\SYSTEM32\COMMAND.COM 2" xfId="3745"/>
    <cellStyle name="=D:\WINNT\SYSTEM32\COMMAND.COM 2 2" xfId="6348"/>
    <cellStyle name="=D:\WINNT\SYSTEM32\COMMAND.COM 2 2 2" xfId="7895"/>
    <cellStyle name="=D:\WINNT\SYSTEM32\COMMAND.COM 2 3" xfId="7896"/>
    <cellStyle name="=D:\WINNT\SYSTEM32\COMMAND.COM 3" xfId="6349"/>
    <cellStyle name="=D:\WINNT\SYSTEM32\COMMAND.COM 3 2" xfId="7897"/>
    <cellStyle name="=D:\WINNT\SYSTEM32\COMMAND.COM 3 2 2" xfId="7898"/>
    <cellStyle name="=D:\WINNT\SYSTEM32\COMMAND.COM 3 3" xfId="7899"/>
    <cellStyle name="=D:\WINNT\SYSTEM32\COMMAND.COM 4" xfId="7900"/>
    <cellStyle name="=D:\WINNT\SYSTEM32\COMMAND.COM 4 2" xfId="7901"/>
    <cellStyle name="=D:\WINNT\SYSTEM32\COMMAND.COM 5" xfId="7902"/>
    <cellStyle name="=D:\WINNT\SYSTEM32\COMMAND.COM_CAPEX Status Table 29.10.2012" xfId="3746"/>
    <cellStyle name="§Q\?1@" xfId="8"/>
    <cellStyle name="§Q\?1@ 2" xfId="6160"/>
    <cellStyle name="§Q\?1@ 2 2" xfId="34414"/>
    <cellStyle name="§Q\?1@ 2 3" xfId="34256"/>
    <cellStyle name="§Q\?1@ 3" xfId="34339"/>
    <cellStyle name="§Q\?1@ 4" xfId="34255"/>
    <cellStyle name="§Q\?1@_MOL_new_table_12_Q1_kata" xfId="34257"/>
    <cellStyle name="0,00;0;" xfId="1420"/>
    <cellStyle name="01_Page Heading" xfId="1419"/>
    <cellStyle name="03_Table Notes" xfId="1418"/>
    <cellStyle name="04_Table text" xfId="1417"/>
    <cellStyle name="1. jelölőszín 2" xfId="6028"/>
    <cellStyle name="1-1.ｾﾙ均等両端ｽﾍﾟ-ｽ" xfId="9"/>
    <cellStyle name="1-2.縦下詰配置" xfId="10"/>
    <cellStyle name="1-3.縦中央配置" xfId="11"/>
    <cellStyle name="1-4.縦上詰配置" xfId="12"/>
    <cellStyle name="1-5.縦中央配置ｵﾘｶｴｼ" xfId="13"/>
    <cellStyle name="1-6.縦上詰配置ｵﾘｶｴｼ" xfId="14"/>
    <cellStyle name="1tizedes" xfId="15"/>
    <cellStyle name="1tizedes 2" xfId="3747"/>
    <cellStyle name="2. jelölőszín 2" xfId="6029"/>
    <cellStyle name="20 % – Poudarek1" xfId="3748"/>
    <cellStyle name="20 % – Poudarek1 2" xfId="6350"/>
    <cellStyle name="20 % – Poudarek1 2 2" xfId="7903"/>
    <cellStyle name="20 % – Poudarek1 3" xfId="7904"/>
    <cellStyle name="20 % – Poudarek2" xfId="3749"/>
    <cellStyle name="20 % – Poudarek2 2" xfId="6351"/>
    <cellStyle name="20 % – Poudarek2 2 2" xfId="7905"/>
    <cellStyle name="20 % – Poudarek2 3" xfId="7906"/>
    <cellStyle name="20 % – Poudarek3" xfId="3750"/>
    <cellStyle name="20 % – Poudarek3 2" xfId="6352"/>
    <cellStyle name="20 % – Poudarek3 2 2" xfId="7907"/>
    <cellStyle name="20 % – Poudarek3 3" xfId="7908"/>
    <cellStyle name="20 % – Poudarek4" xfId="3751"/>
    <cellStyle name="20 % – Poudarek4 2" xfId="6353"/>
    <cellStyle name="20 % – Poudarek4 2 2" xfId="7909"/>
    <cellStyle name="20 % – Poudarek4 3" xfId="7910"/>
    <cellStyle name="20 % – Poudarek5" xfId="3752"/>
    <cellStyle name="20 % – Poudarek5 2" xfId="6354"/>
    <cellStyle name="20 % – Poudarek5 2 2" xfId="7911"/>
    <cellStyle name="20 % – Poudarek5 3" xfId="7912"/>
    <cellStyle name="20 % – Poudarek6" xfId="3753"/>
    <cellStyle name="20 % – Poudarek6 2" xfId="6355"/>
    <cellStyle name="20 % – Poudarek6 2 2" xfId="7913"/>
    <cellStyle name="20 % – Poudarek6 3" xfId="7914"/>
    <cellStyle name="20 % - zvýraznenie1" xfId="3754"/>
    <cellStyle name="20 % - zvýraznenie1 2" xfId="6356"/>
    <cellStyle name="20 % - zvýraznenie1 2 2" xfId="7915"/>
    <cellStyle name="20 % - zvýraznenie1 3" xfId="7916"/>
    <cellStyle name="20 % - zvýraznenie2" xfId="3755"/>
    <cellStyle name="20 % - zvýraznenie2 2" xfId="6357"/>
    <cellStyle name="20 % - zvýraznenie2 2 2" xfId="7917"/>
    <cellStyle name="20 % - zvýraznenie2 3" xfId="7918"/>
    <cellStyle name="20 % - zvýraznenie3" xfId="3757"/>
    <cellStyle name="20 % - zvýraznenie3 2" xfId="6358"/>
    <cellStyle name="20 % - zvýraznenie3 2 2" xfId="7919"/>
    <cellStyle name="20 % - zvýraznenie3 3" xfId="7920"/>
    <cellStyle name="20 % - zvýraznenie4" xfId="3758"/>
    <cellStyle name="20 % - zvýraznenie4 2" xfId="6359"/>
    <cellStyle name="20 % - zvýraznenie4 2 2" xfId="7921"/>
    <cellStyle name="20 % - zvýraznenie4 3" xfId="7922"/>
    <cellStyle name="20 % - zvýraznenie5" xfId="3759"/>
    <cellStyle name="20 % - zvýraznenie5 2" xfId="6360"/>
    <cellStyle name="20 % - zvýraznenie5 2 2" xfId="7923"/>
    <cellStyle name="20 % - zvýraznenie5 3" xfId="7924"/>
    <cellStyle name="20 % - zvýraznenie6" xfId="3760"/>
    <cellStyle name="20 % - zvýraznenie6 2" xfId="6361"/>
    <cellStyle name="20 % - zvýraznenie6 2 2" xfId="7925"/>
    <cellStyle name="20 % - zvýraznenie6 3" xfId="7926"/>
    <cellStyle name="20% - 1. jelölőszín 2" xfId="16"/>
    <cellStyle name="20% - 1. jelölőszín 2 2" xfId="781"/>
    <cellStyle name="20% - 1. jelölőszín 2 2 2" xfId="7927"/>
    <cellStyle name="20% - 1. jelölőszín 2 2 2 2" xfId="7928"/>
    <cellStyle name="20% - 1. jelölőszín 2 2 3" xfId="7929"/>
    <cellStyle name="20% - 1. jelölőszín 2 2 4" xfId="7930"/>
    <cellStyle name="20% - 1. jelölőszín 2 2 5" xfId="34323"/>
    <cellStyle name="20% - 1. jelölőszín 2 3" xfId="1416"/>
    <cellStyle name="20% - 1. jelölőszín 2 3 2" xfId="7932"/>
    <cellStyle name="20% - 1. jelölőszín 2 3 3" xfId="7931"/>
    <cellStyle name="20% - 1. jelölőszín 2 4" xfId="5015"/>
    <cellStyle name="20% - 1. jelölőszín 2 4 2" xfId="34415"/>
    <cellStyle name="20% - 1. jelölőszín 2 5" xfId="439"/>
    <cellStyle name="20% - 1. jelölőszín 3" xfId="6068"/>
    <cellStyle name="20% - 1. jelölőszín 3 2" xfId="7933"/>
    <cellStyle name="20% - 1. jelölőszín 4" xfId="6165"/>
    <cellStyle name="20% - 1. jelölőszín 4 2" xfId="7934"/>
    <cellStyle name="20% - 1. jelölőszín 5" xfId="7935"/>
    <cellStyle name="20% - 1. jelölőszín 6" xfId="7981"/>
    <cellStyle name="20% - 2. jelölőszín 2" xfId="17"/>
    <cellStyle name="20% - 2. jelölőszín 2 2" xfId="782"/>
    <cellStyle name="20% - 2. jelölőszín 2 2 2" xfId="7936"/>
    <cellStyle name="20% - 2. jelölőszín 2 2 2 2" xfId="7937"/>
    <cellStyle name="20% - 2. jelölőszín 2 2 3" xfId="7938"/>
    <cellStyle name="20% - 2. jelölőszín 2 2 4" xfId="7939"/>
    <cellStyle name="20% - 2. jelölőszín 2 2 5" xfId="34324"/>
    <cellStyle name="20% - 2. jelölőszín 2 3" xfId="1415"/>
    <cellStyle name="20% - 2. jelölőszín 2 3 2" xfId="7941"/>
    <cellStyle name="20% - 2. jelölőszín 2 3 3" xfId="7940"/>
    <cellStyle name="20% - 2. jelölőszín 2 4" xfId="5016"/>
    <cellStyle name="20% - 2. jelölőszín 2 4 2" xfId="34416"/>
    <cellStyle name="20% - 2. jelölőszín 2 5" xfId="440"/>
    <cellStyle name="20% - 2. jelölőszín 3" xfId="6067"/>
    <cellStyle name="20% - 2. jelölőszín 3 2" xfId="7942"/>
    <cellStyle name="20% - 2. jelölőszín 4" xfId="7943"/>
    <cellStyle name="20% - 2. jelölőszín 5" xfId="7944"/>
    <cellStyle name="20% - 2. jelölőszín 6" xfId="7991"/>
    <cellStyle name="20% - 3. jelölőszín 2" xfId="18"/>
    <cellStyle name="20% - 3. jelölőszín 2 2" xfId="783"/>
    <cellStyle name="20% - 3. jelölőszín 2 2 2" xfId="7945"/>
    <cellStyle name="20% - 3. jelölőszín 2 2 2 2" xfId="7946"/>
    <cellStyle name="20% - 3. jelölőszín 2 2 3" xfId="7947"/>
    <cellStyle name="20% - 3. jelölőszín 2 2 4" xfId="7948"/>
    <cellStyle name="20% - 3. jelölőszín 2 2 5" xfId="34325"/>
    <cellStyle name="20% - 3. jelölőszín 2 3" xfId="1414"/>
    <cellStyle name="20% - 3. jelölőszín 2 3 2" xfId="7950"/>
    <cellStyle name="20% - 3. jelölőszín 2 3 3" xfId="7949"/>
    <cellStyle name="20% - 3. jelölőszín 2 4" xfId="5017"/>
    <cellStyle name="20% - 3. jelölőszín 2 4 2" xfId="34417"/>
    <cellStyle name="20% - 3. jelölőszín 2 5" xfId="441"/>
    <cellStyle name="20% - 3. jelölőszín 3" xfId="6066"/>
    <cellStyle name="20% - 3. jelölőszín 3 2" xfId="7951"/>
    <cellStyle name="20% - 3. jelölőszín 4" xfId="7952"/>
    <cellStyle name="20% - 3. jelölőszín 5" xfId="7953"/>
    <cellStyle name="20% - 3. jelölőszín 6" xfId="8001"/>
    <cellStyle name="20% - 4. jelölőszín 2" xfId="19"/>
    <cellStyle name="20% - 4. jelölőszín 2 2" xfId="784"/>
    <cellStyle name="20% - 4. jelölőszín 2 2 2" xfId="7954"/>
    <cellStyle name="20% - 4. jelölőszín 2 2 2 2" xfId="7955"/>
    <cellStyle name="20% - 4. jelölőszín 2 2 3" xfId="7956"/>
    <cellStyle name="20% - 4. jelölőszín 2 2 4" xfId="7957"/>
    <cellStyle name="20% - 4. jelölőszín 2 2 5" xfId="34326"/>
    <cellStyle name="20% - 4. jelölőszín 2 3" xfId="1413"/>
    <cellStyle name="20% - 4. jelölőszín 2 3 2" xfId="7959"/>
    <cellStyle name="20% - 4. jelölőszín 2 3 3" xfId="7958"/>
    <cellStyle name="20% - 4. jelölőszín 2 4" xfId="5018"/>
    <cellStyle name="20% - 4. jelölőszín 2 4 2" xfId="34418"/>
    <cellStyle name="20% - 4. jelölőszín 2 5" xfId="442"/>
    <cellStyle name="20% - 4. jelölőszín 3" xfId="6065"/>
    <cellStyle name="20% - 4. jelölőszín 3 2" xfId="7960"/>
    <cellStyle name="20% - 4. jelölőszín 4" xfId="6166"/>
    <cellStyle name="20% - 4. jelölőszín 4 2" xfId="7961"/>
    <cellStyle name="20% - 4. jelölőszín 5" xfId="7962"/>
    <cellStyle name="20% - 4. jelölőszín 6" xfId="8011"/>
    <cellStyle name="20% - 5. jelölőszín 2" xfId="20"/>
    <cellStyle name="20% - 5. jelölőszín 2 2" xfId="785"/>
    <cellStyle name="20% - 5. jelölőszín 2 2 2" xfId="7963"/>
    <cellStyle name="20% - 5. jelölőszín 2 2 2 2" xfId="7964"/>
    <cellStyle name="20% - 5. jelölőszín 2 2 3" xfId="7965"/>
    <cellStyle name="20% - 5. jelölőszín 2 2 4" xfId="7966"/>
    <cellStyle name="20% - 5. jelölőszín 2 2 5" xfId="34327"/>
    <cellStyle name="20% - 5. jelölőszín 2 3" xfId="1412"/>
    <cellStyle name="20% - 5. jelölőszín 2 3 2" xfId="7968"/>
    <cellStyle name="20% - 5. jelölőszín 2 3 3" xfId="7967"/>
    <cellStyle name="20% - 5. jelölőszín 2 4" xfId="5019"/>
    <cellStyle name="20% - 5. jelölőszín 2 4 2" xfId="34419"/>
    <cellStyle name="20% - 5. jelölőszín 2 5" xfId="443"/>
    <cellStyle name="20% - 5. jelölőszín 3" xfId="6064"/>
    <cellStyle name="20% - 5. jelölőszín 3 2" xfId="7969"/>
    <cellStyle name="20% - 5. jelölőszín 4" xfId="7970"/>
    <cellStyle name="20% - 5. jelölőszín 5" xfId="7971"/>
    <cellStyle name="20% - 5. jelölőszín 6" xfId="8021"/>
    <cellStyle name="20% - 6. jelölőszín 2" xfId="21"/>
    <cellStyle name="20% - 6. jelölőszín 2 2" xfId="786"/>
    <cellStyle name="20% - 6. jelölőszín 2 2 2" xfId="7972"/>
    <cellStyle name="20% - 6. jelölőszín 2 2 2 2" xfId="7973"/>
    <cellStyle name="20% - 6. jelölőszín 2 2 3" xfId="7974"/>
    <cellStyle name="20% - 6. jelölőszín 2 2 4" xfId="7975"/>
    <cellStyle name="20% - 6. jelölőszín 2 2 5" xfId="34328"/>
    <cellStyle name="20% - 6. jelölőszín 2 3" xfId="1411"/>
    <cellStyle name="20% - 6. jelölőszín 2 3 2" xfId="7977"/>
    <cellStyle name="20% - 6. jelölőszín 2 3 3" xfId="7976"/>
    <cellStyle name="20% - 6. jelölőszín 2 4" xfId="5020"/>
    <cellStyle name="20% - 6. jelölőszín 2 4 2" xfId="34420"/>
    <cellStyle name="20% - 6. jelölőszín 2 5" xfId="444"/>
    <cellStyle name="20% - 6. jelölőszín 3" xfId="6063"/>
    <cellStyle name="20% - 6. jelölőszín 3 2" xfId="7978"/>
    <cellStyle name="20% - 6. jelölőszín 4" xfId="6167"/>
    <cellStyle name="20% - 6. jelölőszín 4 2" xfId="7979"/>
    <cellStyle name="20% - 6. jelölőszín 5" xfId="7980"/>
    <cellStyle name="20% - 6. jelölőszín 6" xfId="8031"/>
    <cellStyle name="20% - Accent1" xfId="445"/>
    <cellStyle name="20% - Accent1 2" xfId="787"/>
    <cellStyle name="20% - Accent1 2 2" xfId="3449"/>
    <cellStyle name="20% - Accent1 2 2 2" xfId="3761"/>
    <cellStyle name="20% - Accent1 2 2 2 2" xfId="7982"/>
    <cellStyle name="20% - Accent1 2 2 3" xfId="7983"/>
    <cellStyle name="20% - Accent1 2 2 4" xfId="35821"/>
    <cellStyle name="20% - Accent1 2 3" xfId="3762"/>
    <cellStyle name="20% - Accent1 2 3 2" xfId="7984"/>
    <cellStyle name="20% - Accent1 2 4" xfId="7985"/>
    <cellStyle name="20% - Accent1 2_Bottom Up plan 2013- 2015 Corporate functions" xfId="3763"/>
    <cellStyle name="20% - Accent1 3" xfId="1410"/>
    <cellStyle name="20% - Accent1 3 2" xfId="2795"/>
    <cellStyle name="20% - Accent1 3 2 2" xfId="7986"/>
    <cellStyle name="20% - Accent1 3 2 3" xfId="35341"/>
    <cellStyle name="20% - Accent1 3 3" xfId="3448"/>
    <cellStyle name="20% - Accent1 3 3 2" xfId="35820"/>
    <cellStyle name="20% - Accent1 3 4" xfId="3764"/>
    <cellStyle name="20% - Accent1 3 5" xfId="5021"/>
    <cellStyle name="20% - Accent1 3_Realization 2013" xfId="7987"/>
    <cellStyle name="20% - Accent1 4" xfId="3450"/>
    <cellStyle name="20% - Accent1 4 2" xfId="3765"/>
    <cellStyle name="20% - Accent1 4 2 2" xfId="35959"/>
    <cellStyle name="20% - Accent1 4 3" xfId="7988"/>
    <cellStyle name="20% - Accent1 4 4" xfId="35822"/>
    <cellStyle name="20% - Accent1 5" xfId="6300"/>
    <cellStyle name="20% - Accent1 5 2" xfId="7989"/>
    <cellStyle name="20% - Accent1 5 3" xfId="7990"/>
    <cellStyle name="20% - Accent1 5 4" xfId="34421"/>
    <cellStyle name="20% - Accent2" xfId="446"/>
    <cellStyle name="20% - Accent2 2" xfId="788"/>
    <cellStyle name="20% - Accent2 2 2" xfId="3446"/>
    <cellStyle name="20% - Accent2 2 2 2" xfId="3767"/>
    <cellStyle name="20% - Accent2 2 2 2 2" xfId="7992"/>
    <cellStyle name="20% - Accent2 2 2 3" xfId="7993"/>
    <cellStyle name="20% - Accent2 2 2 4" xfId="35818"/>
    <cellStyle name="20% - Accent2 2 3" xfId="3768"/>
    <cellStyle name="20% - Accent2 2 3 2" xfId="7994"/>
    <cellStyle name="20% - Accent2 2 4" xfId="7995"/>
    <cellStyle name="20% - Accent2 2_Bottom Up plan 2013- 2015 Corporate functions" xfId="3769"/>
    <cellStyle name="20% - Accent2 3" xfId="1409"/>
    <cellStyle name="20% - Accent2 3 2" xfId="2793"/>
    <cellStyle name="20% - Accent2 3 2 2" xfId="7996"/>
    <cellStyle name="20% - Accent2 3 2 3" xfId="35339"/>
    <cellStyle name="20% - Accent2 3 3" xfId="3445"/>
    <cellStyle name="20% - Accent2 3 3 2" xfId="35817"/>
    <cellStyle name="20% - Accent2 3 4" xfId="3770"/>
    <cellStyle name="20% - Accent2 3 5" xfId="5022"/>
    <cellStyle name="20% - Accent2 3_Realization 2013" xfId="7997"/>
    <cellStyle name="20% - Accent2 4" xfId="3447"/>
    <cellStyle name="20% - Accent2 4 2" xfId="3772"/>
    <cellStyle name="20% - Accent2 4 2 2" xfId="35960"/>
    <cellStyle name="20% - Accent2 4 3" xfId="7998"/>
    <cellStyle name="20% - Accent2 4 4" xfId="35819"/>
    <cellStyle name="20% - Accent2 5" xfId="6189"/>
    <cellStyle name="20% - Accent2 5 2" xfId="7999"/>
    <cellStyle name="20% - Accent2 5 3" xfId="8000"/>
    <cellStyle name="20% - Accent2 5 4" xfId="34422"/>
    <cellStyle name="20% - Accent2 6" xfId="6301"/>
    <cellStyle name="20% - Accent3" xfId="447"/>
    <cellStyle name="20% - Accent3 2" xfId="789"/>
    <cellStyle name="20% - Accent3 2 2" xfId="3441"/>
    <cellStyle name="20% - Accent3 2 2 2" xfId="3773"/>
    <cellStyle name="20% - Accent3 2 2 2 2" xfId="8002"/>
    <cellStyle name="20% - Accent3 2 2 3" xfId="8003"/>
    <cellStyle name="20% - Accent3 2 2 4" xfId="35813"/>
    <cellStyle name="20% - Accent3 2 3" xfId="3774"/>
    <cellStyle name="20% - Accent3 2 3 2" xfId="8004"/>
    <cellStyle name="20% - Accent3 2 4" xfId="8005"/>
    <cellStyle name="20% - Accent3 2_Bottom Up plan 2013- 2015 Corporate functions" xfId="3775"/>
    <cellStyle name="20% - Accent3 3" xfId="1401"/>
    <cellStyle name="20% - Accent3 3 2" xfId="2791"/>
    <cellStyle name="20% - Accent3 3 2 2" xfId="8006"/>
    <cellStyle name="20% - Accent3 3 2 3" xfId="35337"/>
    <cellStyle name="20% - Accent3 3 3" xfId="3440"/>
    <cellStyle name="20% - Accent3 3 3 2" xfId="35812"/>
    <cellStyle name="20% - Accent3 3 4" xfId="3776"/>
    <cellStyle name="20% - Accent3 3 5" xfId="5023"/>
    <cellStyle name="20% - Accent3 3_Realization 2013" xfId="8007"/>
    <cellStyle name="20% - Accent3 4" xfId="3444"/>
    <cellStyle name="20% - Accent3 4 2" xfId="3777"/>
    <cellStyle name="20% - Accent3 4 2 2" xfId="35961"/>
    <cellStyle name="20% - Accent3 4 3" xfId="8008"/>
    <cellStyle name="20% - Accent3 4 4" xfId="35816"/>
    <cellStyle name="20% - Accent3 5" xfId="6190"/>
    <cellStyle name="20% - Accent3 5 2" xfId="8009"/>
    <cellStyle name="20% - Accent3 5 3" xfId="8010"/>
    <cellStyle name="20% - Accent3 5 4" xfId="34423"/>
    <cellStyle name="20% - Accent3 6" xfId="6302"/>
    <cellStyle name="20% - Accent4" xfId="448"/>
    <cellStyle name="20% - Accent4 2" xfId="790"/>
    <cellStyle name="20% - Accent4 2 2" xfId="3438"/>
    <cellStyle name="20% - Accent4 2 2 2" xfId="3778"/>
    <cellStyle name="20% - Accent4 2 2 2 2" xfId="8012"/>
    <cellStyle name="20% - Accent4 2 2 3" xfId="8013"/>
    <cellStyle name="20% - Accent4 2 2 4" xfId="35810"/>
    <cellStyle name="20% - Accent4 2 3" xfId="3779"/>
    <cellStyle name="20% - Accent4 2 3 2" xfId="8014"/>
    <cellStyle name="20% - Accent4 2 4" xfId="8015"/>
    <cellStyle name="20% - Accent4 2_Bottom Up plan 2013- 2015 Corporate functions" xfId="3780"/>
    <cellStyle name="20% - Accent4 3" xfId="1400"/>
    <cellStyle name="20% - Accent4 3 2" xfId="2786"/>
    <cellStyle name="20% - Accent4 3 2 2" xfId="8016"/>
    <cellStyle name="20% - Accent4 3 2 3" xfId="35334"/>
    <cellStyle name="20% - Accent4 3 3" xfId="3436"/>
    <cellStyle name="20% - Accent4 3 3 2" xfId="35808"/>
    <cellStyle name="20% - Accent4 3 4" xfId="3781"/>
    <cellStyle name="20% - Accent4 3 5" xfId="5024"/>
    <cellStyle name="20% - Accent4 3_Realization 2013" xfId="8017"/>
    <cellStyle name="20% - Accent4 4" xfId="3439"/>
    <cellStyle name="20% - Accent4 4 2" xfId="3782"/>
    <cellStyle name="20% - Accent4 4 2 2" xfId="35962"/>
    <cellStyle name="20% - Accent4 4 3" xfId="8018"/>
    <cellStyle name="20% - Accent4 4 4" xfId="35811"/>
    <cellStyle name="20% - Accent4 5" xfId="6191"/>
    <cellStyle name="20% - Accent4 5 2" xfId="8019"/>
    <cellStyle name="20% - Accent4 5 3" xfId="8020"/>
    <cellStyle name="20% - Accent4 5 4" xfId="34424"/>
    <cellStyle name="20% - Accent4 6" xfId="6303"/>
    <cellStyle name="20% - Accent5" xfId="449"/>
    <cellStyle name="20% - Accent5 2" xfId="791"/>
    <cellStyle name="20% - Accent5 2 2" xfId="3434"/>
    <cellStyle name="20% - Accent5 2 2 2" xfId="3783"/>
    <cellStyle name="20% - Accent5 2 2 2 2" xfId="8022"/>
    <cellStyle name="20% - Accent5 2 2 3" xfId="8023"/>
    <cellStyle name="20% - Accent5 2 2 4" xfId="35806"/>
    <cellStyle name="20% - Accent5 2 3" xfId="3784"/>
    <cellStyle name="20% - Accent5 2 3 2" xfId="8024"/>
    <cellStyle name="20% - Accent5 2 4" xfId="8025"/>
    <cellStyle name="20% - Accent5 2_Bottom Up plan 2013- 2015 Corporate functions" xfId="3785"/>
    <cellStyle name="20% - Accent5 3" xfId="1399"/>
    <cellStyle name="20% - Accent5 3 2" xfId="2768"/>
    <cellStyle name="20% - Accent5 3 2 2" xfId="8026"/>
    <cellStyle name="20% - Accent5 3 2 3" xfId="35325"/>
    <cellStyle name="20% - Accent5 3 3" xfId="3433"/>
    <cellStyle name="20% - Accent5 3 3 2" xfId="35805"/>
    <cellStyle name="20% - Accent5 3 4" xfId="3786"/>
    <cellStyle name="20% - Accent5 3 5" xfId="5025"/>
    <cellStyle name="20% - Accent5 3_Realization 2013" xfId="8027"/>
    <cellStyle name="20% - Accent5 4" xfId="3435"/>
    <cellStyle name="20% - Accent5 4 2" xfId="3787"/>
    <cellStyle name="20% - Accent5 4 2 2" xfId="35963"/>
    <cellStyle name="20% - Accent5 4 3" xfId="8028"/>
    <cellStyle name="20% - Accent5 4 4" xfId="35807"/>
    <cellStyle name="20% - Accent5 5" xfId="6192"/>
    <cellStyle name="20% - Accent5 5 2" xfId="8029"/>
    <cellStyle name="20% - Accent5 5 3" xfId="8030"/>
    <cellStyle name="20% - Accent5 5 4" xfId="34425"/>
    <cellStyle name="20% - Accent5 6" xfId="6304"/>
    <cellStyle name="20% - Accent6" xfId="450"/>
    <cellStyle name="20% - Accent6 2" xfId="792"/>
    <cellStyle name="20% - Accent6 2 2" xfId="3431"/>
    <cellStyle name="20% - Accent6 2 2 2" xfId="3788"/>
    <cellStyle name="20% - Accent6 2 2 2 2" xfId="8032"/>
    <cellStyle name="20% - Accent6 2 2 3" xfId="8033"/>
    <cellStyle name="20% - Accent6 2 2 4" xfId="35803"/>
    <cellStyle name="20% - Accent6 2 3" xfId="3789"/>
    <cellStyle name="20% - Accent6 2 3 2" xfId="8034"/>
    <cellStyle name="20% - Accent6 2 4" xfId="8035"/>
    <cellStyle name="20% - Accent6 2_Bottom Up plan 2013- 2015 Corporate functions" xfId="3790"/>
    <cellStyle name="20% - Accent6 3" xfId="1398"/>
    <cellStyle name="20% - Accent6 3 2" xfId="2770"/>
    <cellStyle name="20% - Accent6 3 2 2" xfId="8036"/>
    <cellStyle name="20% - Accent6 3 2 3" xfId="35327"/>
    <cellStyle name="20% - Accent6 3 3" xfId="3430"/>
    <cellStyle name="20% - Accent6 3 3 2" xfId="35802"/>
    <cellStyle name="20% - Accent6 3 4" xfId="3791"/>
    <cellStyle name="20% - Accent6 3 5" xfId="5026"/>
    <cellStyle name="20% - Accent6 3_Realization 2013" xfId="8037"/>
    <cellStyle name="20% - Accent6 4" xfId="3432"/>
    <cellStyle name="20% - Accent6 4 2" xfId="3792"/>
    <cellStyle name="20% - Accent6 4 2 2" xfId="35964"/>
    <cellStyle name="20% - Accent6 4 3" xfId="8038"/>
    <cellStyle name="20% - Accent6 4 4" xfId="35804"/>
    <cellStyle name="20% - Accent6 5" xfId="6193"/>
    <cellStyle name="20% - Accent6 5 2" xfId="8039"/>
    <cellStyle name="20% - Accent6 5 3" xfId="8040"/>
    <cellStyle name="20% - Accent6 5 4" xfId="34426"/>
    <cellStyle name="20% - Accent6 6" xfId="6305"/>
    <cellStyle name="20% - Akzent1" xfId="1397"/>
    <cellStyle name="20% - Akzent2" xfId="1396"/>
    <cellStyle name="20% - Akzent3" xfId="1395"/>
    <cellStyle name="20% - Akzent4" xfId="1394"/>
    <cellStyle name="20% - Akzent5" xfId="1393"/>
    <cellStyle name="20% - Akzent6" xfId="1392"/>
    <cellStyle name="20% - Colore 1" xfId="1391"/>
    <cellStyle name="20% - Colore 1 2" xfId="3793"/>
    <cellStyle name="20% - Colore 1 2 2" xfId="35965"/>
    <cellStyle name="20% - Colore 1 3" xfId="34860"/>
    <cellStyle name="20% - Colore 2" xfId="1390"/>
    <cellStyle name="20% - Colore 2 2" xfId="3794"/>
    <cellStyle name="20% - Colore 2 2 2" xfId="35966"/>
    <cellStyle name="20% - Colore 2 3" xfId="34859"/>
    <cellStyle name="20% - Colore 3" xfId="1389"/>
    <cellStyle name="20% - Colore 3 2" xfId="3795"/>
    <cellStyle name="20% - Colore 3 2 2" xfId="35967"/>
    <cellStyle name="20% - Colore 3 3" xfId="34858"/>
    <cellStyle name="20% - Colore 4" xfId="1388"/>
    <cellStyle name="20% - Colore 4 2" xfId="3796"/>
    <cellStyle name="20% - Colore 4 2 2" xfId="35968"/>
    <cellStyle name="20% - Colore 4 3" xfId="34857"/>
    <cellStyle name="20% - Colore 5" xfId="1386"/>
    <cellStyle name="20% - Colore 5 2" xfId="3797"/>
    <cellStyle name="20% - Colore 5 2 2" xfId="35969"/>
    <cellStyle name="20% - Colore 5 3" xfId="34855"/>
    <cellStyle name="20% - Colore 6" xfId="1385"/>
    <cellStyle name="20% - Colore 6 2" xfId="3798"/>
    <cellStyle name="20% - Colore 6 2 2" xfId="35970"/>
    <cellStyle name="20% - Colore 6 3" xfId="34854"/>
    <cellStyle name="20% - Isticanje1" xfId="1383"/>
    <cellStyle name="20% - Isticanje1 2" xfId="3429"/>
    <cellStyle name="20% - Isticanje1 2 2" xfId="3799"/>
    <cellStyle name="20% - Isticanje1 2 2 2" xfId="8041"/>
    <cellStyle name="20% - Isticanje1 2 3" xfId="8042"/>
    <cellStyle name="20% - Isticanje1 2 4" xfId="35801"/>
    <cellStyle name="20% - Isticanje1 3" xfId="6362"/>
    <cellStyle name="20% - Isticanje1 3 2" xfId="8043"/>
    <cellStyle name="20% - Isticanje1 4" xfId="8044"/>
    <cellStyle name="20% - Isticanje1_BOTTOM UP 2013-2015 SEPTEMBER (5)" xfId="3800"/>
    <cellStyle name="20% - Isticanje2" xfId="1382"/>
    <cellStyle name="20% - Isticanje2 2" xfId="3428"/>
    <cellStyle name="20% - Isticanje2 2 2" xfId="3801"/>
    <cellStyle name="20% - Isticanje2 2 2 2" xfId="8045"/>
    <cellStyle name="20% - Isticanje2 2 3" xfId="8046"/>
    <cellStyle name="20% - Isticanje2 2 4" xfId="35800"/>
    <cellStyle name="20% - Isticanje2 3" xfId="6363"/>
    <cellStyle name="20% - Isticanje2 3 2" xfId="8047"/>
    <cellStyle name="20% - Isticanje2 4" xfId="8048"/>
    <cellStyle name="20% - Isticanje2_BOTTOM UP 2013-2015 SEPTEMBER (5)" xfId="3803"/>
    <cellStyle name="20% - Isticanje3" xfId="1381"/>
    <cellStyle name="20% - Isticanje3 2" xfId="3427"/>
    <cellStyle name="20% - Isticanje3 2 2" xfId="3804"/>
    <cellStyle name="20% - Isticanje3 2 2 2" xfId="8049"/>
    <cellStyle name="20% - Isticanje3 2 3" xfId="8050"/>
    <cellStyle name="20% - Isticanje3 2 4" xfId="35799"/>
    <cellStyle name="20% - Isticanje3 3" xfId="6364"/>
    <cellStyle name="20% - Isticanje3 3 2" xfId="8051"/>
    <cellStyle name="20% - Isticanje3 4" xfId="8052"/>
    <cellStyle name="20% - Isticanje3_BOTTOM UP 2013-2015 SEPTEMBER (5)" xfId="3805"/>
    <cellStyle name="20% - Isticanje4" xfId="1380"/>
    <cellStyle name="20% - Isticanje4 2" xfId="3426"/>
    <cellStyle name="20% - Isticanje4 2 2" xfId="3806"/>
    <cellStyle name="20% - Isticanje4 2 2 2" xfId="8053"/>
    <cellStyle name="20% - Isticanje4 2 3" xfId="8054"/>
    <cellStyle name="20% - Isticanje4 2 4" xfId="35798"/>
    <cellStyle name="20% - Isticanje4 3" xfId="6365"/>
    <cellStyle name="20% - Isticanje4 3 2" xfId="8055"/>
    <cellStyle name="20% - Isticanje4 4" xfId="8056"/>
    <cellStyle name="20% - Isticanje4_BOTTOM UP 2013-2015 SEPTEMBER (5)" xfId="3807"/>
    <cellStyle name="20% - Isticanje5" xfId="1379"/>
    <cellStyle name="20% - Isticanje5 2" xfId="3425"/>
    <cellStyle name="20% - Isticanje5 2 2" xfId="3808"/>
    <cellStyle name="20% - Isticanje5 2 2 2" xfId="8057"/>
    <cellStyle name="20% - Isticanje5 2 3" xfId="8058"/>
    <cellStyle name="20% - Isticanje5 2 4" xfId="35797"/>
    <cellStyle name="20% - Isticanje5 3" xfId="6366"/>
    <cellStyle name="20% - Isticanje5 3 2" xfId="8059"/>
    <cellStyle name="20% - Isticanje5 4" xfId="8060"/>
    <cellStyle name="20% - Isticanje5_BOTTOM UP 2013-2015 SEPTEMBER (5)" xfId="3809"/>
    <cellStyle name="20% - Isticanje6" xfId="1378"/>
    <cellStyle name="20% - Isticanje6 2" xfId="3424"/>
    <cellStyle name="20% - Isticanje6 2 2" xfId="3810"/>
    <cellStyle name="20% - Isticanje6 2 2 2" xfId="8061"/>
    <cellStyle name="20% - Isticanje6 2 3" xfId="8062"/>
    <cellStyle name="20% - Isticanje6 2 4" xfId="35796"/>
    <cellStyle name="20% - Isticanje6 3" xfId="6367"/>
    <cellStyle name="20% - Isticanje6 3 2" xfId="8063"/>
    <cellStyle name="20% - Isticanje6 4" xfId="8064"/>
    <cellStyle name="20% - Isticanje6_BOTTOM UP 2013-2015 SEPTEMBER (5)" xfId="3811"/>
    <cellStyle name="20% - Naglasak1" xfId="3812"/>
    <cellStyle name="20% - Naglasak1 2" xfId="6368"/>
    <cellStyle name="20% - Naglasak1 2 2" xfId="8065"/>
    <cellStyle name="20% - Naglasak1 3" xfId="8066"/>
    <cellStyle name="20% - Naglasak2" xfId="3813"/>
    <cellStyle name="20% - Naglasak2 2" xfId="6369"/>
    <cellStyle name="20% - Naglasak2 2 2" xfId="8067"/>
    <cellStyle name="20% - Naglasak2 3" xfId="8068"/>
    <cellStyle name="20% - Naglasak3" xfId="3814"/>
    <cellStyle name="20% - Naglasak3 2" xfId="6370"/>
    <cellStyle name="20% - Naglasak3 2 2" xfId="8069"/>
    <cellStyle name="20% - Naglasak3 3" xfId="8070"/>
    <cellStyle name="20% - Naglasak4" xfId="3815"/>
    <cellStyle name="20% - Naglasak4 2" xfId="6371"/>
    <cellStyle name="20% - Naglasak4 2 2" xfId="8071"/>
    <cellStyle name="20% - Naglasak4 3" xfId="8072"/>
    <cellStyle name="20% - Naglasak5" xfId="3816"/>
    <cellStyle name="20% - Naglasak5 2" xfId="6372"/>
    <cellStyle name="20% - Naglasak5 2 2" xfId="8073"/>
    <cellStyle name="20% - Naglasak5 3" xfId="8074"/>
    <cellStyle name="20% - Naglasak6" xfId="3817"/>
    <cellStyle name="20% - Naglasak6 2" xfId="6373"/>
    <cellStyle name="20% - Naglasak6 2 2" xfId="8075"/>
    <cellStyle name="20% - Naglasak6 3" xfId="8076"/>
    <cellStyle name="20% - Акцент1" xfId="1376"/>
    <cellStyle name="20% - Акцент2" xfId="1375"/>
    <cellStyle name="20% - Акцент3" xfId="1374"/>
    <cellStyle name="20% - Акцент4" xfId="1373"/>
    <cellStyle name="20% - Акцент5" xfId="1372"/>
    <cellStyle name="20% - Акцент6" xfId="1371"/>
    <cellStyle name="2-1.###0;[赤]-" xfId="22"/>
    <cellStyle name="2-2.###0;[赤]▲" xfId="23"/>
    <cellStyle name="2tizedes" xfId="24"/>
    <cellStyle name="2tizedes 2" xfId="3818"/>
    <cellStyle name="3. jelölőszín 2" xfId="6030"/>
    <cellStyle name="4. jelölőszín 2" xfId="6031"/>
    <cellStyle name="40 % – Poudarek1" xfId="3819"/>
    <cellStyle name="40 % – Poudarek1 2" xfId="6374"/>
    <cellStyle name="40 % – Poudarek1 2 2" xfId="8077"/>
    <cellStyle name="40 % – Poudarek1 3" xfId="8078"/>
    <cellStyle name="40 % – Poudarek2" xfId="3820"/>
    <cellStyle name="40 % – Poudarek2 2" xfId="6375"/>
    <cellStyle name="40 % – Poudarek2 2 2" xfId="8079"/>
    <cellStyle name="40 % – Poudarek2 3" xfId="8080"/>
    <cellStyle name="40 % – Poudarek3" xfId="3821"/>
    <cellStyle name="40 % – Poudarek3 2" xfId="6376"/>
    <cellStyle name="40 % – Poudarek3 2 2" xfId="8081"/>
    <cellStyle name="40 % – Poudarek3 3" xfId="8082"/>
    <cellStyle name="40 % – Poudarek4" xfId="3822"/>
    <cellStyle name="40 % – Poudarek4 2" xfId="6377"/>
    <cellStyle name="40 % – Poudarek4 2 2" xfId="8083"/>
    <cellStyle name="40 % – Poudarek4 3" xfId="8084"/>
    <cellStyle name="40 % – Poudarek5" xfId="3823"/>
    <cellStyle name="40 % – Poudarek5 2" xfId="6378"/>
    <cellStyle name="40 % – Poudarek5 2 2" xfId="8085"/>
    <cellStyle name="40 % – Poudarek5 3" xfId="8086"/>
    <cellStyle name="40 % – Poudarek6" xfId="3824"/>
    <cellStyle name="40 % – Poudarek6 2" xfId="6379"/>
    <cellStyle name="40 % – Poudarek6 2 2" xfId="8087"/>
    <cellStyle name="40 % – Poudarek6 3" xfId="8088"/>
    <cellStyle name="40 % - zvýraznenie1" xfId="3825"/>
    <cellStyle name="40 % - zvýraznenie1 2" xfId="6380"/>
    <cellStyle name="40 % - zvýraznenie1 2 2" xfId="8089"/>
    <cellStyle name="40 % - zvýraznenie1 3" xfId="8090"/>
    <cellStyle name="40 % - zvýraznenie2" xfId="3826"/>
    <cellStyle name="40 % - zvýraznenie2 2" xfId="6381"/>
    <cellStyle name="40 % - zvýraznenie2 2 2" xfId="8091"/>
    <cellStyle name="40 % - zvýraznenie2 3" xfId="8092"/>
    <cellStyle name="40 % - zvýraznenie3" xfId="3827"/>
    <cellStyle name="40 % - zvýraznenie3 2" xfId="6382"/>
    <cellStyle name="40 % - zvýraznenie3 2 2" xfId="8093"/>
    <cellStyle name="40 % - zvýraznenie3 3" xfId="8094"/>
    <cellStyle name="40 % - zvýraznenie4" xfId="3828"/>
    <cellStyle name="40 % - zvýraznenie4 2" xfId="6383"/>
    <cellStyle name="40 % - zvýraznenie4 2 2" xfId="8095"/>
    <cellStyle name="40 % - zvýraznenie4 3" xfId="8096"/>
    <cellStyle name="40 % - zvýraznenie5" xfId="3829"/>
    <cellStyle name="40 % - zvýraznenie5 2" xfId="6384"/>
    <cellStyle name="40 % - zvýraznenie5 2 2" xfId="8097"/>
    <cellStyle name="40 % - zvýraznenie5 3" xfId="8098"/>
    <cellStyle name="40 % - zvýraznenie6" xfId="3830"/>
    <cellStyle name="40 % - zvýraznenie6 2" xfId="6385"/>
    <cellStyle name="40 % - zvýraznenie6 2 2" xfId="8099"/>
    <cellStyle name="40 % - zvýraznenie6 3" xfId="8100"/>
    <cellStyle name="40% - 1. jelölőszín 2" xfId="25"/>
    <cellStyle name="40% - 1. jelölőszín 2 2" xfId="794"/>
    <cellStyle name="40% - 1. jelölőszín 2 2 2" xfId="8101"/>
    <cellStyle name="40% - 1. jelölőszín 2 2 2 2" xfId="8102"/>
    <cellStyle name="40% - 1. jelölőszín 2 2 3" xfId="8103"/>
    <cellStyle name="40% - 1. jelölőszín 2 2 4" xfId="8104"/>
    <cellStyle name="40% - 1. jelölőszín 2 2 5" xfId="34329"/>
    <cellStyle name="40% - 1. jelölőszín 2 3" xfId="1370"/>
    <cellStyle name="40% - 1. jelölőszín 2 3 2" xfId="8106"/>
    <cellStyle name="40% - 1. jelölőszín 2 3 3" xfId="8105"/>
    <cellStyle name="40% - 1. jelölőszín 2 4" xfId="5027"/>
    <cellStyle name="40% - 1. jelölőszín 2 4 2" xfId="34427"/>
    <cellStyle name="40% - 1. jelölőszín 2 5" xfId="451"/>
    <cellStyle name="40% - 1. jelölőszín 3" xfId="6062"/>
    <cellStyle name="40% - 1. jelölőszín 3 2" xfId="8107"/>
    <cellStyle name="40% - 1. jelölőszín 4" xfId="6168"/>
    <cellStyle name="40% - 1. jelölőszín 4 2" xfId="8108"/>
    <cellStyle name="40% - 1. jelölőszín 5" xfId="8109"/>
    <cellStyle name="40% - 1. jelölőszín 6" xfId="8154"/>
    <cellStyle name="40% - 2. jelölőszín 2" xfId="26"/>
    <cellStyle name="40% - 2. jelölőszín 2 2" xfId="795"/>
    <cellStyle name="40% - 2. jelölőszín 2 2 2" xfId="8110"/>
    <cellStyle name="40% - 2. jelölőszín 2 2 2 2" xfId="8111"/>
    <cellStyle name="40% - 2. jelölőszín 2 2 3" xfId="8112"/>
    <cellStyle name="40% - 2. jelölőszín 2 2 4" xfId="8113"/>
    <cellStyle name="40% - 2. jelölőszín 2 3" xfId="5028"/>
    <cellStyle name="40% - 2. jelölőszín 2 3 2" xfId="8114"/>
    <cellStyle name="40% - 2. jelölőszín 2 3 3" xfId="34428"/>
    <cellStyle name="40% - 2. jelölőszín 2 4" xfId="452"/>
    <cellStyle name="40% - 2. jelölőszín 2 4 2" xfId="34359"/>
    <cellStyle name="40% - 2. jelölőszín 3" xfId="6161"/>
    <cellStyle name="40% - 2. jelölőszín 3 2" xfId="8115"/>
    <cellStyle name="40% - 2. jelölőszín 4" xfId="8116"/>
    <cellStyle name="40% - 2. jelölőszín 5" xfId="8117"/>
    <cellStyle name="40% - 2. jelölőszín 6" xfId="8164"/>
    <cellStyle name="40% - 3. jelölőszín 2" xfId="27"/>
    <cellStyle name="40% - 3. jelölőszín 2 2" xfId="796"/>
    <cellStyle name="40% - 3. jelölőszín 2 2 2" xfId="8118"/>
    <cellStyle name="40% - 3. jelölőszín 2 2 2 2" xfId="8119"/>
    <cellStyle name="40% - 3. jelölőszín 2 2 3" xfId="8120"/>
    <cellStyle name="40% - 3. jelölőszín 2 2 4" xfId="8121"/>
    <cellStyle name="40% - 3. jelölőszín 2 2 5" xfId="34330"/>
    <cellStyle name="40% - 3. jelölőszín 2 3" xfId="1369"/>
    <cellStyle name="40% - 3. jelölőszín 2 3 2" xfId="8123"/>
    <cellStyle name="40% - 3. jelölőszín 2 3 3" xfId="8122"/>
    <cellStyle name="40% - 3. jelölőszín 2 4" xfId="5029"/>
    <cellStyle name="40% - 3. jelölőszín 2 4 2" xfId="34429"/>
    <cellStyle name="40% - 3. jelölőszín 2 5" xfId="453"/>
    <cellStyle name="40% - 3. jelölőszín 3" xfId="6061"/>
    <cellStyle name="40% - 3. jelölőszín 3 2" xfId="8124"/>
    <cellStyle name="40% - 3. jelölőszín 4" xfId="6169"/>
    <cellStyle name="40% - 3. jelölőszín 4 2" xfId="8125"/>
    <cellStyle name="40% - 3. jelölőszín 5" xfId="8126"/>
    <cellStyle name="40% - 3. jelölőszín 6" xfId="8174"/>
    <cellStyle name="40% - 4. jelölőszín 2" xfId="28"/>
    <cellStyle name="40% - 4. jelölőszín 2 2" xfId="797"/>
    <cellStyle name="40% - 4. jelölőszín 2 2 2" xfId="8127"/>
    <cellStyle name="40% - 4. jelölőszín 2 2 2 2" xfId="8128"/>
    <cellStyle name="40% - 4. jelölőszín 2 2 3" xfId="8129"/>
    <cellStyle name="40% - 4. jelölőszín 2 2 4" xfId="8130"/>
    <cellStyle name="40% - 4. jelölőszín 2 2 5" xfId="34331"/>
    <cellStyle name="40% - 4. jelölőszín 2 3" xfId="1368"/>
    <cellStyle name="40% - 4. jelölőszín 2 3 2" xfId="8132"/>
    <cellStyle name="40% - 4. jelölőszín 2 3 3" xfId="8131"/>
    <cellStyle name="40% - 4. jelölőszín 2 4" xfId="5030"/>
    <cellStyle name="40% - 4. jelölőszín 2 4 2" xfId="34430"/>
    <cellStyle name="40% - 4. jelölőszín 2 5" xfId="454"/>
    <cellStyle name="40% - 4. jelölőszín 3" xfId="6060"/>
    <cellStyle name="40% - 4. jelölőszín 3 2" xfId="8133"/>
    <cellStyle name="40% - 4. jelölőszín 4" xfId="6170"/>
    <cellStyle name="40% - 4. jelölőszín 4 2" xfId="8134"/>
    <cellStyle name="40% - 4. jelölőszín 5" xfId="8135"/>
    <cellStyle name="40% - 4. jelölőszín 6" xfId="8184"/>
    <cellStyle name="40% - 5. jelölőszín 2" xfId="29"/>
    <cellStyle name="40% - 5. jelölőszín 2 2" xfId="798"/>
    <cellStyle name="40% - 5. jelölőszín 2 2 2" xfId="8136"/>
    <cellStyle name="40% - 5. jelölőszín 2 2 2 2" xfId="8137"/>
    <cellStyle name="40% - 5. jelölőszín 2 2 3" xfId="8138"/>
    <cellStyle name="40% - 5. jelölőszín 2 2 4" xfId="8139"/>
    <cellStyle name="40% - 5. jelölőszín 2 2 5" xfId="34332"/>
    <cellStyle name="40% - 5. jelölőszín 2 3" xfId="1367"/>
    <cellStyle name="40% - 5. jelölőszín 2 3 2" xfId="8141"/>
    <cellStyle name="40% - 5. jelölőszín 2 3 3" xfId="8140"/>
    <cellStyle name="40% - 5. jelölőszín 2 4" xfId="5031"/>
    <cellStyle name="40% - 5. jelölőszín 2 4 2" xfId="34431"/>
    <cellStyle name="40% - 5. jelölőszín 2 5" xfId="455"/>
    <cellStyle name="40% - 5. jelölőszín 3" xfId="6059"/>
    <cellStyle name="40% - 5. jelölőszín 3 2" xfId="8142"/>
    <cellStyle name="40% - 5. jelölőszín 4" xfId="6171"/>
    <cellStyle name="40% - 5. jelölőszín 4 2" xfId="8143"/>
    <cellStyle name="40% - 5. jelölőszín 5" xfId="8144"/>
    <cellStyle name="40% - 5. jelölőszín 6" xfId="8194"/>
    <cellStyle name="40% - 6. jelölőszín 2" xfId="30"/>
    <cellStyle name="40% - 6. jelölőszín 2 2" xfId="799"/>
    <cellStyle name="40% - 6. jelölőszín 2 2 2" xfId="8145"/>
    <cellStyle name="40% - 6. jelölőszín 2 2 2 2" xfId="8146"/>
    <cellStyle name="40% - 6. jelölőszín 2 2 3" xfId="8147"/>
    <cellStyle name="40% - 6. jelölőszín 2 2 4" xfId="8148"/>
    <cellStyle name="40% - 6. jelölőszín 2 2 5" xfId="34333"/>
    <cellStyle name="40% - 6. jelölőszín 2 3" xfId="1366"/>
    <cellStyle name="40% - 6. jelölőszín 2 3 2" xfId="8150"/>
    <cellStyle name="40% - 6. jelölőszín 2 3 3" xfId="8149"/>
    <cellStyle name="40% - 6. jelölőszín 2 4" xfId="5032"/>
    <cellStyle name="40% - 6. jelölőszín 2 4 2" xfId="34432"/>
    <cellStyle name="40% - 6. jelölőszín 2 5" xfId="456"/>
    <cellStyle name="40% - 6. jelölőszín 3" xfId="6058"/>
    <cellStyle name="40% - 6. jelölőszín 3 2" xfId="8151"/>
    <cellStyle name="40% - 6. jelölőszín 4" xfId="6172"/>
    <cellStyle name="40% - 6. jelölőszín 4 2" xfId="8152"/>
    <cellStyle name="40% - 6. jelölőszín 5" xfId="8153"/>
    <cellStyle name="40% - 6. jelölőszín 6" xfId="8204"/>
    <cellStyle name="40% - Accent1" xfId="457"/>
    <cellStyle name="40% - Accent1 2" xfId="800"/>
    <cellStyle name="40% - Accent1 2 2" xfId="3422"/>
    <cellStyle name="40% - Accent1 2 2 2" xfId="3832"/>
    <cellStyle name="40% - Accent1 2 2 2 2" xfId="8155"/>
    <cellStyle name="40% - Accent1 2 2 3" xfId="8156"/>
    <cellStyle name="40% - Accent1 2 2 4" xfId="35794"/>
    <cellStyle name="40% - Accent1 2 3" xfId="3833"/>
    <cellStyle name="40% - Accent1 2 3 2" xfId="8157"/>
    <cellStyle name="40% - Accent1 2 4" xfId="8158"/>
    <cellStyle name="40% - Accent1 2_Bottom Up plan 2013- 2015 Corporate functions" xfId="3834"/>
    <cellStyle name="40% - Accent1 3" xfId="1365"/>
    <cellStyle name="40% - Accent1 3 2" xfId="2873"/>
    <cellStyle name="40% - Accent1 3 2 2" xfId="8159"/>
    <cellStyle name="40% - Accent1 3 2 3" xfId="35371"/>
    <cellStyle name="40% - Accent1 3 3" xfId="3421"/>
    <cellStyle name="40% - Accent1 3 3 2" xfId="35793"/>
    <cellStyle name="40% - Accent1 3 4" xfId="3835"/>
    <cellStyle name="40% - Accent1 3 5" xfId="5033"/>
    <cellStyle name="40% - Accent1 3_Realization 2013" xfId="8160"/>
    <cellStyle name="40% - Accent1 4" xfId="3423"/>
    <cellStyle name="40% - Accent1 4 2" xfId="3842"/>
    <cellStyle name="40% - Accent1 4 2 2" xfId="35971"/>
    <cellStyle name="40% - Accent1 4 3" xfId="8161"/>
    <cellStyle name="40% - Accent1 4 4" xfId="35795"/>
    <cellStyle name="40% - Accent1 5" xfId="6194"/>
    <cellStyle name="40% - Accent1 5 2" xfId="8162"/>
    <cellStyle name="40% - Accent1 5 3" xfId="8163"/>
    <cellStyle name="40% - Accent1 5 4" xfId="34433"/>
    <cellStyle name="40% - Accent1 6" xfId="6306"/>
    <cellStyle name="40% - Accent2" xfId="458"/>
    <cellStyle name="40% - Accent2 2" xfId="801"/>
    <cellStyle name="40% - Accent2 2 2" xfId="3419"/>
    <cellStyle name="40% - Accent2 2 2 2" xfId="3843"/>
    <cellStyle name="40% - Accent2 2 2 2 2" xfId="8165"/>
    <cellStyle name="40% - Accent2 2 2 3" xfId="8166"/>
    <cellStyle name="40% - Accent2 2 2 4" xfId="35791"/>
    <cellStyle name="40% - Accent2 2 3" xfId="3844"/>
    <cellStyle name="40% - Accent2 2 3 2" xfId="8167"/>
    <cellStyle name="40% - Accent2 2 4" xfId="8168"/>
    <cellStyle name="40% - Accent2 2_Bottom Up plan 2013- 2015 Corporate functions" xfId="3845"/>
    <cellStyle name="40% - Accent2 3" xfId="1364"/>
    <cellStyle name="40% - Accent2 3 2" xfId="2875"/>
    <cellStyle name="40% - Accent2 3 2 2" xfId="8169"/>
    <cellStyle name="40% - Accent2 3 2 3" xfId="35373"/>
    <cellStyle name="40% - Accent2 3 3" xfId="3418"/>
    <cellStyle name="40% - Accent2 3 3 2" xfId="35790"/>
    <cellStyle name="40% - Accent2 3 4" xfId="3846"/>
    <cellStyle name="40% - Accent2 3 5" xfId="5034"/>
    <cellStyle name="40% - Accent2 3_Realization 2013" xfId="8170"/>
    <cellStyle name="40% - Accent2 4" xfId="3420"/>
    <cellStyle name="40% - Accent2 4 2" xfId="3847"/>
    <cellStyle name="40% - Accent2 4 2 2" xfId="35972"/>
    <cellStyle name="40% - Accent2 4 3" xfId="8171"/>
    <cellStyle name="40% - Accent2 4 4" xfId="35792"/>
    <cellStyle name="40% - Accent2 5" xfId="6307"/>
    <cellStyle name="40% - Accent2 5 2" xfId="8172"/>
    <cellStyle name="40% - Accent2 5 3" xfId="8173"/>
    <cellStyle name="40% - Accent2 5 4" xfId="34434"/>
    <cellStyle name="40% - Accent3" xfId="459"/>
    <cellStyle name="40% - Accent3 2" xfId="802"/>
    <cellStyle name="40% - Accent3 2 2" xfId="3416"/>
    <cellStyle name="40% - Accent3 2 2 2" xfId="3848"/>
    <cellStyle name="40% - Accent3 2 2 2 2" xfId="8175"/>
    <cellStyle name="40% - Accent3 2 2 3" xfId="8176"/>
    <cellStyle name="40% - Accent3 2 2 4" xfId="35788"/>
    <cellStyle name="40% - Accent3 2 3" xfId="3849"/>
    <cellStyle name="40% - Accent3 2 3 2" xfId="8177"/>
    <cellStyle name="40% - Accent3 2 4" xfId="8178"/>
    <cellStyle name="40% - Accent3 2_Bottom Up plan 2013- 2015 Corporate functions" xfId="3850"/>
    <cellStyle name="40% - Accent3 3" xfId="1363"/>
    <cellStyle name="40% - Accent3 3 2" xfId="2876"/>
    <cellStyle name="40% - Accent3 3 2 2" xfId="8179"/>
    <cellStyle name="40% - Accent3 3 2 3" xfId="35374"/>
    <cellStyle name="40% - Accent3 3 3" xfId="3415"/>
    <cellStyle name="40% - Accent3 3 3 2" xfId="35787"/>
    <cellStyle name="40% - Accent3 3 4" xfId="3851"/>
    <cellStyle name="40% - Accent3 3 5" xfId="5035"/>
    <cellStyle name="40% - Accent3 3_Realization 2013" xfId="8180"/>
    <cellStyle name="40% - Accent3 4" xfId="3417"/>
    <cellStyle name="40% - Accent3 4 2" xfId="3852"/>
    <cellStyle name="40% - Accent3 4 2 2" xfId="35973"/>
    <cellStyle name="40% - Accent3 4 3" xfId="8181"/>
    <cellStyle name="40% - Accent3 4 4" xfId="35789"/>
    <cellStyle name="40% - Accent3 5" xfId="6195"/>
    <cellStyle name="40% - Accent3 5 2" xfId="8182"/>
    <cellStyle name="40% - Accent3 5 3" xfId="8183"/>
    <cellStyle name="40% - Accent3 5 4" xfId="34435"/>
    <cellStyle name="40% - Accent3 6" xfId="6308"/>
    <cellStyle name="40% - Accent4" xfId="460"/>
    <cellStyle name="40% - Accent4 2" xfId="803"/>
    <cellStyle name="40% - Accent4 2 2" xfId="3478"/>
    <cellStyle name="40% - Accent4 2 2 2" xfId="3853"/>
    <cellStyle name="40% - Accent4 2 2 2 2" xfId="8185"/>
    <cellStyle name="40% - Accent4 2 2 3" xfId="8186"/>
    <cellStyle name="40% - Accent4 2 2 4" xfId="35843"/>
    <cellStyle name="40% - Accent4 2 3" xfId="3854"/>
    <cellStyle name="40% - Accent4 2 3 2" xfId="8187"/>
    <cellStyle name="40% - Accent4 2 4" xfId="8188"/>
    <cellStyle name="40% - Accent4 2_Bottom Up plan 2013- 2015 Corporate functions" xfId="3855"/>
    <cellStyle name="40% - Accent4 3" xfId="1362"/>
    <cellStyle name="40% - Accent4 3 2" xfId="2877"/>
    <cellStyle name="40% - Accent4 3 2 2" xfId="8189"/>
    <cellStyle name="40% - Accent4 3 2 3" xfId="35375"/>
    <cellStyle name="40% - Accent4 3 3" xfId="3414"/>
    <cellStyle name="40% - Accent4 3 3 2" xfId="35786"/>
    <cellStyle name="40% - Accent4 3 4" xfId="3856"/>
    <cellStyle name="40% - Accent4 3 5" xfId="5036"/>
    <cellStyle name="40% - Accent4 3_Realization 2013" xfId="8190"/>
    <cellStyle name="40% - Accent4 4" xfId="3476"/>
    <cellStyle name="40% - Accent4 4 2" xfId="3857"/>
    <cellStyle name="40% - Accent4 4 2 2" xfId="35974"/>
    <cellStyle name="40% - Accent4 4 3" xfId="8191"/>
    <cellStyle name="40% - Accent4 4 4" xfId="35841"/>
    <cellStyle name="40% - Accent4 5" xfId="6196"/>
    <cellStyle name="40% - Accent4 5 2" xfId="8192"/>
    <cellStyle name="40% - Accent4 5 3" xfId="8193"/>
    <cellStyle name="40% - Accent4 5 4" xfId="34436"/>
    <cellStyle name="40% - Accent4 6" xfId="6309"/>
    <cellStyle name="40% - Accent5" xfId="461"/>
    <cellStyle name="40% - Accent5 2" xfId="804"/>
    <cellStyle name="40% - Accent5 2 2" xfId="3411"/>
    <cellStyle name="40% - Accent5 2 2 2" xfId="3858"/>
    <cellStyle name="40% - Accent5 2 2 2 2" xfId="8195"/>
    <cellStyle name="40% - Accent5 2 2 3" xfId="8196"/>
    <cellStyle name="40% - Accent5 2 2 4" xfId="35783"/>
    <cellStyle name="40% - Accent5 2 3" xfId="3860"/>
    <cellStyle name="40% - Accent5 2 3 2" xfId="8197"/>
    <cellStyle name="40% - Accent5 2 4" xfId="8198"/>
    <cellStyle name="40% - Accent5 2_Bottom Up plan 2013- 2015 Corporate functions" xfId="3861"/>
    <cellStyle name="40% - Accent5 3" xfId="1361"/>
    <cellStyle name="40% - Accent5 3 2" xfId="2878"/>
    <cellStyle name="40% - Accent5 3 2 2" xfId="8199"/>
    <cellStyle name="40% - Accent5 3 2 3" xfId="35376"/>
    <cellStyle name="40% - Accent5 3 3" xfId="3410"/>
    <cellStyle name="40% - Accent5 3 3 2" xfId="35782"/>
    <cellStyle name="40% - Accent5 3 4" xfId="3862"/>
    <cellStyle name="40% - Accent5 3 5" xfId="5037"/>
    <cellStyle name="40% - Accent5 3_Realization 2013" xfId="8200"/>
    <cellStyle name="40% - Accent5 4" xfId="3413"/>
    <cellStyle name="40% - Accent5 4 2" xfId="3863"/>
    <cellStyle name="40% - Accent5 4 2 2" xfId="35976"/>
    <cellStyle name="40% - Accent5 4 3" xfId="8201"/>
    <cellStyle name="40% - Accent5 4 4" xfId="35785"/>
    <cellStyle name="40% - Accent5 5" xfId="6197"/>
    <cellStyle name="40% - Accent5 5 2" xfId="8202"/>
    <cellStyle name="40% - Accent5 5 3" xfId="8203"/>
    <cellStyle name="40% - Accent5 5 4" xfId="34437"/>
    <cellStyle name="40% - Accent5 6" xfId="6310"/>
    <cellStyle name="40% - Accent6" xfId="462"/>
    <cellStyle name="40% - Accent6 2" xfId="805"/>
    <cellStyle name="40% - Accent6 2 2" xfId="2871"/>
    <cellStyle name="40% - Accent6 2 2 2" xfId="3864"/>
    <cellStyle name="40% - Accent6 2 2 2 2" xfId="8205"/>
    <cellStyle name="40% - Accent6 2 2 3" xfId="8206"/>
    <cellStyle name="40% - Accent6 2 2 4" xfId="35369"/>
    <cellStyle name="40% - Accent6 2 3" xfId="3865"/>
    <cellStyle name="40% - Accent6 2 3 2" xfId="8207"/>
    <cellStyle name="40% - Accent6 2 4" xfId="8208"/>
    <cellStyle name="40% - Accent6 2_Bottom Up plan 2013- 2015 Corporate functions" xfId="3866"/>
    <cellStyle name="40% - Accent6 3" xfId="1360"/>
    <cellStyle name="40% - Accent6 3 2" xfId="2880"/>
    <cellStyle name="40% - Accent6 3 2 2" xfId="8209"/>
    <cellStyle name="40% - Accent6 3 2 3" xfId="35378"/>
    <cellStyle name="40% - Accent6 3 3" xfId="3409"/>
    <cellStyle name="40% - Accent6 3 3 2" xfId="35781"/>
    <cellStyle name="40% - Accent6 3 4" xfId="3867"/>
    <cellStyle name="40% - Accent6 3 5" xfId="5038"/>
    <cellStyle name="40% - Accent6 3_Realization 2013" xfId="8210"/>
    <cellStyle name="40% - Accent6 4" xfId="2853"/>
    <cellStyle name="40% - Accent6 4 2" xfId="3868"/>
    <cellStyle name="40% - Accent6 4 2 2" xfId="35977"/>
    <cellStyle name="40% - Accent6 4 3" xfId="8211"/>
    <cellStyle name="40% - Accent6 4 4" xfId="35356"/>
    <cellStyle name="40% - Accent6 5" xfId="6198"/>
    <cellStyle name="40% - Accent6 5 2" xfId="8212"/>
    <cellStyle name="40% - Accent6 5 3" xfId="8213"/>
    <cellStyle name="40% - Accent6 5 4" xfId="34438"/>
    <cellStyle name="40% - Accent6 6" xfId="6311"/>
    <cellStyle name="40% - Akzent1" xfId="1359"/>
    <cellStyle name="40% - Akzent2" xfId="1358"/>
    <cellStyle name="40% - Akzent3" xfId="1357"/>
    <cellStyle name="40% - Akzent4" xfId="1356"/>
    <cellStyle name="40% - Akzent5" xfId="1355"/>
    <cellStyle name="40% - Akzent6" xfId="1354"/>
    <cellStyle name="40% - Colore 1" xfId="1353"/>
    <cellStyle name="40% - Colore 1 2" xfId="3871"/>
    <cellStyle name="40% - Colore 1 2 2" xfId="35979"/>
    <cellStyle name="40% - Colore 1 3" xfId="34851"/>
    <cellStyle name="40% - Colore 2" xfId="1352"/>
    <cellStyle name="40% - Colore 2 2" xfId="3873"/>
    <cellStyle name="40% - Colore 2 2 2" xfId="35981"/>
    <cellStyle name="40% - Colore 2 3" xfId="34850"/>
    <cellStyle name="40% - Colore 3" xfId="1351"/>
    <cellStyle name="40% - Colore 3 2" xfId="3875"/>
    <cellStyle name="40% - Colore 3 2 2" xfId="35983"/>
    <cellStyle name="40% - Colore 3 3" xfId="34849"/>
    <cellStyle name="40% - Colore 4" xfId="1350"/>
    <cellStyle name="40% - Colore 4 2" xfId="3876"/>
    <cellStyle name="40% - Colore 4 2 2" xfId="35984"/>
    <cellStyle name="40% - Colore 4 3" xfId="34848"/>
    <cellStyle name="40% - Colore 5" xfId="1349"/>
    <cellStyle name="40% - Colore 5 2" xfId="3877"/>
    <cellStyle name="40% - Colore 5 2 2" xfId="35985"/>
    <cellStyle name="40% - Colore 5 3" xfId="34847"/>
    <cellStyle name="40% - Colore 6" xfId="1348"/>
    <cellStyle name="40% - Colore 6 2" xfId="3879"/>
    <cellStyle name="40% - Colore 6 2 2" xfId="35987"/>
    <cellStyle name="40% - Colore 6 3" xfId="34846"/>
    <cellStyle name="40% - Isticanje2" xfId="1347"/>
    <cellStyle name="40% - Isticanje2 2" xfId="3408"/>
    <cellStyle name="40% - Isticanje2 2 2" xfId="3880"/>
    <cellStyle name="40% - Isticanje2 2 2 2" xfId="8214"/>
    <cellStyle name="40% - Isticanje2 2 3" xfId="8215"/>
    <cellStyle name="40% - Isticanje2 2 4" xfId="35780"/>
    <cellStyle name="40% - Isticanje2 3" xfId="6386"/>
    <cellStyle name="40% - Isticanje2 3 2" xfId="8216"/>
    <cellStyle name="40% - Isticanje2 4" xfId="8217"/>
    <cellStyle name="40% - Isticanje2_BOTTOM UP 2013-2015 SEPTEMBER (5)" xfId="3881"/>
    <cellStyle name="40% - Isticanje3" xfId="1346"/>
    <cellStyle name="40% - Isticanje3 2" xfId="3407"/>
    <cellStyle name="40% - Isticanje3 2 2" xfId="3882"/>
    <cellStyle name="40% - Isticanje3 2 2 2" xfId="8218"/>
    <cellStyle name="40% - Isticanje3 2 3" xfId="8219"/>
    <cellStyle name="40% - Isticanje3 2 4" xfId="35779"/>
    <cellStyle name="40% - Isticanje3 3" xfId="6387"/>
    <cellStyle name="40% - Isticanje3 3 2" xfId="8220"/>
    <cellStyle name="40% - Isticanje3 4" xfId="8221"/>
    <cellStyle name="40% - Isticanje3_BOTTOM UP 2013-2015 SEPTEMBER (5)" xfId="3883"/>
    <cellStyle name="40% - Isticanje4" xfId="1345"/>
    <cellStyle name="40% - Isticanje4 2" xfId="3406"/>
    <cellStyle name="40% - Isticanje4 2 2" xfId="3884"/>
    <cellStyle name="40% - Isticanje4 2 2 2" xfId="8222"/>
    <cellStyle name="40% - Isticanje4 2 3" xfId="8223"/>
    <cellStyle name="40% - Isticanje4 2 4" xfId="35778"/>
    <cellStyle name="40% - Isticanje4 3" xfId="6388"/>
    <cellStyle name="40% - Isticanje4 3 2" xfId="8224"/>
    <cellStyle name="40% - Isticanje4 4" xfId="8225"/>
    <cellStyle name="40% - Isticanje4_BOTTOM UP 2013-2015 SEPTEMBER (5)" xfId="3887"/>
    <cellStyle name="40% - Isticanje5" xfId="1344"/>
    <cellStyle name="40% - Isticanje5 2" xfId="3405"/>
    <cellStyle name="40% - Isticanje5 2 2" xfId="3889"/>
    <cellStyle name="40% - Isticanje5 2 2 2" xfId="8226"/>
    <cellStyle name="40% - Isticanje5 2 3" xfId="8227"/>
    <cellStyle name="40% - Isticanje5 2 4" xfId="35777"/>
    <cellStyle name="40% - Isticanje5 3" xfId="6389"/>
    <cellStyle name="40% - Isticanje5 3 2" xfId="8228"/>
    <cellStyle name="40% - Isticanje5 4" xfId="8229"/>
    <cellStyle name="40% - Isticanje5_BOTTOM UP 2013-2015 SEPTEMBER (5)" xfId="3890"/>
    <cellStyle name="40% - Isticanje6" xfId="1343"/>
    <cellStyle name="40% - Isticanje6 2" xfId="3404"/>
    <cellStyle name="40% - Isticanje6 2 2" xfId="3891"/>
    <cellStyle name="40% - Isticanje6 2 2 2" xfId="8230"/>
    <cellStyle name="40% - Isticanje6 2 3" xfId="8231"/>
    <cellStyle name="40% - Isticanje6 2 4" xfId="35776"/>
    <cellStyle name="40% - Isticanje6 3" xfId="6390"/>
    <cellStyle name="40% - Isticanje6 3 2" xfId="8232"/>
    <cellStyle name="40% - Isticanje6 4" xfId="8233"/>
    <cellStyle name="40% - Isticanje6_BOTTOM UP 2013-2015 SEPTEMBER (5)" xfId="3892"/>
    <cellStyle name="40% - Naglasak1" xfId="1342"/>
    <cellStyle name="40% - Naglasak1 2" xfId="3403"/>
    <cellStyle name="40% - Naglasak1 2 2" xfId="3893"/>
    <cellStyle name="40% - Naglasak1 2 2 2" xfId="8234"/>
    <cellStyle name="40% - Naglasak1 2 3" xfId="8235"/>
    <cellStyle name="40% - Naglasak1 2 4" xfId="35775"/>
    <cellStyle name="40% - Naglasak1 3" xfId="6391"/>
    <cellStyle name="40% - Naglasak1 3 2" xfId="8236"/>
    <cellStyle name="40% - Naglasak1 4" xfId="8237"/>
    <cellStyle name="40% - Naglasak1_BOTTOM UP 2013-2015 SEPTEMBER (5)" xfId="3894"/>
    <cellStyle name="40% - Naglasak2" xfId="3895"/>
    <cellStyle name="40% - Naglasak2 2" xfId="6392"/>
    <cellStyle name="40% - Naglasak2 2 2" xfId="8238"/>
    <cellStyle name="40% - Naglasak2 3" xfId="8239"/>
    <cellStyle name="40% - Naglasak3" xfId="3897"/>
    <cellStyle name="40% - Naglasak3 2" xfId="6393"/>
    <cellStyle name="40% - Naglasak3 2 2" xfId="8240"/>
    <cellStyle name="40% - Naglasak3 3" xfId="8241"/>
    <cellStyle name="40% - Naglasak4" xfId="3898"/>
    <cellStyle name="40% - Naglasak4 2" xfId="6394"/>
    <cellStyle name="40% - Naglasak4 2 2" xfId="8242"/>
    <cellStyle name="40% - Naglasak4 3" xfId="8243"/>
    <cellStyle name="40% - Naglasak5" xfId="3899"/>
    <cellStyle name="40% - Naglasak5 2" xfId="6395"/>
    <cellStyle name="40% - Naglasak5 2 2" xfId="8244"/>
    <cellStyle name="40% - Naglasak5 3" xfId="8245"/>
    <cellStyle name="40% - Naglasak6" xfId="3900"/>
    <cellStyle name="40% - Naglasak6 2" xfId="6396"/>
    <cellStyle name="40% - Naglasak6 2 2" xfId="8246"/>
    <cellStyle name="40% - Naglasak6 3" xfId="8247"/>
    <cellStyle name="40% - Акцент1" xfId="1341"/>
    <cellStyle name="40% - Акцент2" xfId="1340"/>
    <cellStyle name="40% - Акцент3" xfId="1339"/>
    <cellStyle name="40% - Акцент4" xfId="1338"/>
    <cellStyle name="40% - Акцент5" xfId="1337"/>
    <cellStyle name="40% - Акцент6" xfId="1336"/>
    <cellStyle name="4-1.平成e年m月d日" xfId="31"/>
    <cellStyle name="4-2.yy.mm.dd" xfId="32"/>
    <cellStyle name="4-3.ge.mm.dd" xfId="33"/>
    <cellStyle name="4-4yyyy.mm.dd" xfId="34"/>
    <cellStyle name="5. jelölőszín 2" xfId="6032"/>
    <cellStyle name="6. jelölőszín 2" xfId="6033"/>
    <cellStyle name="60 % – Poudarek1" xfId="3901"/>
    <cellStyle name="60 % – Poudarek1 2" xfId="6397"/>
    <cellStyle name="60 % – Poudarek1 2 2" xfId="8248"/>
    <cellStyle name="60 % – Poudarek2" xfId="3902"/>
    <cellStyle name="60 % – Poudarek2 2" xfId="6398"/>
    <cellStyle name="60 % – Poudarek2 2 2" xfId="8249"/>
    <cellStyle name="60 % – Poudarek3" xfId="3915"/>
    <cellStyle name="60 % – Poudarek3 2" xfId="6399"/>
    <cellStyle name="60 % – Poudarek3 2 2" xfId="8250"/>
    <cellStyle name="60 % – Poudarek4" xfId="3916"/>
    <cellStyle name="60 % – Poudarek4 2" xfId="6400"/>
    <cellStyle name="60 % – Poudarek4 2 2" xfId="8251"/>
    <cellStyle name="60 % – Poudarek5" xfId="3917"/>
    <cellStyle name="60 % – Poudarek5 2" xfId="6401"/>
    <cellStyle name="60 % – Poudarek5 2 2" xfId="8252"/>
    <cellStyle name="60 % – Poudarek6" xfId="3918"/>
    <cellStyle name="60 % – Poudarek6 2" xfId="6402"/>
    <cellStyle name="60 % – Poudarek6 2 2" xfId="8253"/>
    <cellStyle name="60 % - zvýraznenie1" xfId="3919"/>
    <cellStyle name="60 % - zvýraznenie1 2" xfId="6403"/>
    <cellStyle name="60 % - zvýraznenie1 2 2" xfId="8254"/>
    <cellStyle name="60 % - zvýraznenie2" xfId="3921"/>
    <cellStyle name="60 % - zvýraznenie2 2" xfId="6404"/>
    <cellStyle name="60 % - zvýraznenie2 2 2" xfId="8255"/>
    <cellStyle name="60 % - zvýraznenie3" xfId="3922"/>
    <cellStyle name="60 % - zvýraznenie3 2" xfId="6405"/>
    <cellStyle name="60 % - zvýraznenie3 2 2" xfId="8256"/>
    <cellStyle name="60 % - zvýraznenie4" xfId="3923"/>
    <cellStyle name="60 % - zvýraznenie4 2" xfId="6406"/>
    <cellStyle name="60 % - zvýraznenie4 2 2" xfId="8257"/>
    <cellStyle name="60 % - zvýraznenie5" xfId="3924"/>
    <cellStyle name="60 % - zvýraznenie5 2" xfId="6407"/>
    <cellStyle name="60 % - zvýraznenie5 2 2" xfId="8258"/>
    <cellStyle name="60 % - zvýraznenie6" xfId="3925"/>
    <cellStyle name="60 % - zvýraznenie6 2" xfId="6408"/>
    <cellStyle name="60 % - zvýraznenie6 2 2" xfId="8259"/>
    <cellStyle name="60% - 1. jelölőszín 2" xfId="35"/>
    <cellStyle name="60% - 1. jelölőszín 2 2" xfId="806"/>
    <cellStyle name="60% - 1. jelölőszín 2 2 2" xfId="8260"/>
    <cellStyle name="60% - 1. jelölőszín 2 2 2 2" xfId="8261"/>
    <cellStyle name="60% - 1. jelölőszín 2 2 3" xfId="8262"/>
    <cellStyle name="60% - 1. jelölőszín 2 2 4" xfId="8263"/>
    <cellStyle name="60% - 1. jelölőszín 2 2 5" xfId="34644"/>
    <cellStyle name="60% - 1. jelölőszín 2 3" xfId="1335"/>
    <cellStyle name="60% - 1. jelölőszín 2 3 2" xfId="8264"/>
    <cellStyle name="60% - 1. jelölőszín 2 4" xfId="5039"/>
    <cellStyle name="60% - 1. jelölőszín 2 5" xfId="463"/>
    <cellStyle name="60% - 1. jelölőszín 3" xfId="6070"/>
    <cellStyle name="60% - 1. jelölőszín 3 2" xfId="8265"/>
    <cellStyle name="60% - 1. jelölőszín 4" xfId="6173"/>
    <cellStyle name="60% - 1. jelölőszín 4 2" xfId="8266"/>
    <cellStyle name="60% - 1. jelölőszín 5" xfId="8301"/>
    <cellStyle name="60% - 2. jelölőszín 2" xfId="36"/>
    <cellStyle name="60% - 2. jelölőszín 2 2" xfId="807"/>
    <cellStyle name="60% - 2. jelölőszín 2 2 2" xfId="8267"/>
    <cellStyle name="60% - 2. jelölőszín 2 2 2 2" xfId="8268"/>
    <cellStyle name="60% - 2. jelölőszín 2 2 3" xfId="8269"/>
    <cellStyle name="60% - 2. jelölőszín 2 2 4" xfId="8270"/>
    <cellStyle name="60% - 2. jelölőszín 2 3" xfId="5040"/>
    <cellStyle name="60% - 2. jelölőszín 2 3 2" xfId="34439"/>
    <cellStyle name="60% - 2. jelölőszín 2 4" xfId="464"/>
    <cellStyle name="60% - 2. jelölőszín 3" xfId="6162"/>
    <cellStyle name="60% - 2. jelölőszín 3 2" xfId="8271"/>
    <cellStyle name="60% - 2. jelölőszín 4" xfId="6174"/>
    <cellStyle name="60% - 2. jelölőszín 4 2" xfId="8272"/>
    <cellStyle name="60% - 2. jelölőszín 5" xfId="8307"/>
    <cellStyle name="60% - 3. jelölőszín 2" xfId="37"/>
    <cellStyle name="60% - 3. jelölőszín 2 2" xfId="808"/>
    <cellStyle name="60% - 3. jelölőszín 2 2 2" xfId="8273"/>
    <cellStyle name="60% - 3. jelölőszín 2 2 2 2" xfId="8274"/>
    <cellStyle name="60% - 3. jelölőszín 2 2 3" xfId="8275"/>
    <cellStyle name="60% - 3. jelölőszín 2 2 4" xfId="8276"/>
    <cellStyle name="60% - 3. jelölőszín 2 2 5" xfId="34645"/>
    <cellStyle name="60% - 3. jelölőszín 2 3" xfId="1334"/>
    <cellStyle name="60% - 3. jelölőszín 2 3 2" xfId="8277"/>
    <cellStyle name="60% - 3. jelölőszín 2 4" xfId="5041"/>
    <cellStyle name="60% - 3. jelölőszín 2 5" xfId="465"/>
    <cellStyle name="60% - 3. jelölőszín 3" xfId="6071"/>
    <cellStyle name="60% - 3. jelölőszín 3 2" xfId="8278"/>
    <cellStyle name="60% - 3. jelölőszín 4" xfId="6175"/>
    <cellStyle name="60% - 3. jelölőszín 4 2" xfId="8279"/>
    <cellStyle name="60% - 3. jelölőszín 5" xfId="8313"/>
    <cellStyle name="60% - 4. jelölőszín 2" xfId="38"/>
    <cellStyle name="60% - 4. jelölőszín 2 2" xfId="809"/>
    <cellStyle name="60% - 4. jelölőszín 2 2 2" xfId="8280"/>
    <cellStyle name="60% - 4. jelölőszín 2 2 2 2" xfId="8281"/>
    <cellStyle name="60% - 4. jelölőszín 2 2 3" xfId="8282"/>
    <cellStyle name="60% - 4. jelölőszín 2 2 4" xfId="8283"/>
    <cellStyle name="60% - 4. jelölőszín 2 2 5" xfId="34646"/>
    <cellStyle name="60% - 4. jelölőszín 2 3" xfId="1333"/>
    <cellStyle name="60% - 4. jelölőszín 2 3 2" xfId="8284"/>
    <cellStyle name="60% - 4. jelölőszín 2 4" xfId="5042"/>
    <cellStyle name="60% - 4. jelölőszín 2 5" xfId="466"/>
    <cellStyle name="60% - 4. jelölőszín 3" xfId="6072"/>
    <cellStyle name="60% - 4. jelölőszín 3 2" xfId="8285"/>
    <cellStyle name="60% - 4. jelölőszín 4" xfId="6176"/>
    <cellStyle name="60% - 4. jelölőszín 4 2" xfId="8286"/>
    <cellStyle name="60% - 4. jelölőszín 5" xfId="8319"/>
    <cellStyle name="60% - 5. jelölőszín 2" xfId="39"/>
    <cellStyle name="60% - 5. jelölőszín 2 2" xfId="810"/>
    <cellStyle name="60% - 5. jelölőszín 2 2 2" xfId="8287"/>
    <cellStyle name="60% - 5. jelölőszín 2 2 2 2" xfId="8288"/>
    <cellStyle name="60% - 5. jelölőszín 2 2 3" xfId="8289"/>
    <cellStyle name="60% - 5. jelölőszín 2 2 4" xfId="8290"/>
    <cellStyle name="60% - 5. jelölőszín 2 2 5" xfId="34647"/>
    <cellStyle name="60% - 5. jelölőszín 2 3" xfId="1332"/>
    <cellStyle name="60% - 5. jelölőszín 2 3 2" xfId="8291"/>
    <cellStyle name="60% - 5. jelölőszín 2 4" xfId="5043"/>
    <cellStyle name="60% - 5. jelölőszín 2 5" xfId="467"/>
    <cellStyle name="60% - 5. jelölőszín 3" xfId="6073"/>
    <cellStyle name="60% - 5. jelölőszín 3 2" xfId="8292"/>
    <cellStyle name="60% - 5. jelölőszín 4" xfId="6177"/>
    <cellStyle name="60% - 5. jelölőszín 4 2" xfId="8293"/>
    <cellStyle name="60% - 5. jelölőszín 5" xfId="8325"/>
    <cellStyle name="60% - 6. jelölőszín 2" xfId="40"/>
    <cellStyle name="60% - 6. jelölőszín 2 2" xfId="811"/>
    <cellStyle name="60% - 6. jelölőszín 2 2 2" xfId="8294"/>
    <cellStyle name="60% - 6. jelölőszín 2 2 2 2" xfId="8295"/>
    <cellStyle name="60% - 6. jelölőszín 2 2 3" xfId="8296"/>
    <cellStyle name="60% - 6. jelölőszín 2 2 4" xfId="8297"/>
    <cellStyle name="60% - 6. jelölőszín 2 2 5" xfId="34648"/>
    <cellStyle name="60% - 6. jelölőszín 2 3" xfId="1331"/>
    <cellStyle name="60% - 6. jelölőszín 2 3 2" xfId="8298"/>
    <cellStyle name="60% - 6. jelölőszín 2 4" xfId="5044"/>
    <cellStyle name="60% - 6. jelölőszín 2 5" xfId="468"/>
    <cellStyle name="60% - 6. jelölőszín 3" xfId="6074"/>
    <cellStyle name="60% - 6. jelölőszín 3 2" xfId="8299"/>
    <cellStyle name="60% - 6. jelölőszín 4" xfId="6178"/>
    <cellStyle name="60% - 6. jelölőszín 4 2" xfId="8300"/>
    <cellStyle name="60% - 6. jelölőszín 5" xfId="8331"/>
    <cellStyle name="60% - Accent1" xfId="469"/>
    <cellStyle name="60% - Accent1 2" xfId="812"/>
    <cellStyle name="60% - Accent1 2 2" xfId="3400"/>
    <cellStyle name="60% - Accent1 2 2 2" xfId="3926"/>
    <cellStyle name="60% - Accent1 2 2 2 2" xfId="8302"/>
    <cellStyle name="60% - Accent1 2 2 3" xfId="35773"/>
    <cellStyle name="60% - Accent1 2 3" xfId="3927"/>
    <cellStyle name="60% - Accent1 2 3 2" xfId="8303"/>
    <cellStyle name="60% - Accent1 2_Bottom Up plan 2013- 2015 Corporate functions" xfId="3928"/>
    <cellStyle name="60% - Accent1 3" xfId="1330"/>
    <cellStyle name="60% - Accent1 3 2" xfId="2902"/>
    <cellStyle name="60% - Accent1 3 2 2" xfId="8304"/>
    <cellStyle name="60% - Accent1 3 2 3" xfId="35384"/>
    <cellStyle name="60% - Accent1 3 3" xfId="3399"/>
    <cellStyle name="60% - Accent1 3 3 2" xfId="35772"/>
    <cellStyle name="60% - Accent1 3 4" xfId="3929"/>
    <cellStyle name="60% - Accent1 3 5" xfId="5045"/>
    <cellStyle name="60% - Accent1 3_Realization 2013" xfId="8305"/>
    <cellStyle name="60% - Accent1 4" xfId="3401"/>
    <cellStyle name="60% - Accent1 4 2" xfId="3930"/>
    <cellStyle name="60% - Accent1 4 2 2" xfId="35991"/>
    <cellStyle name="60% - Accent1 4 3" xfId="8306"/>
    <cellStyle name="60% - Accent1 4 4" xfId="35774"/>
    <cellStyle name="60% - Accent1 5" xfId="6199"/>
    <cellStyle name="60% - Accent1 5 2" xfId="34440"/>
    <cellStyle name="60% - Accent1 6" xfId="6312"/>
    <cellStyle name="60% - Accent2" xfId="470"/>
    <cellStyle name="60% - Accent2 2" xfId="813"/>
    <cellStyle name="60% - Accent2 2 2" xfId="3397"/>
    <cellStyle name="60% - Accent2 2 2 2" xfId="3931"/>
    <cellStyle name="60% - Accent2 2 2 2 2" xfId="8308"/>
    <cellStyle name="60% - Accent2 2 2 3" xfId="35770"/>
    <cellStyle name="60% - Accent2 2 3" xfId="3932"/>
    <cellStyle name="60% - Accent2 2 3 2" xfId="8309"/>
    <cellStyle name="60% - Accent2 2_Bottom Up plan 2013- 2015 Corporate functions" xfId="3933"/>
    <cellStyle name="60% - Accent2 3" xfId="1329"/>
    <cellStyle name="60% - Accent2 3 2" xfId="2904"/>
    <cellStyle name="60% - Accent2 3 2 2" xfId="8310"/>
    <cellStyle name="60% - Accent2 3 2 3" xfId="35385"/>
    <cellStyle name="60% - Accent2 3 3" xfId="3396"/>
    <cellStyle name="60% - Accent2 3 3 2" xfId="35769"/>
    <cellStyle name="60% - Accent2 3 4" xfId="3934"/>
    <cellStyle name="60% - Accent2 3 5" xfId="5046"/>
    <cellStyle name="60% - Accent2 3_Realization 2013" xfId="8311"/>
    <cellStyle name="60% - Accent2 4" xfId="3398"/>
    <cellStyle name="60% - Accent2 4 2" xfId="3935"/>
    <cellStyle name="60% - Accent2 4 2 2" xfId="35992"/>
    <cellStyle name="60% - Accent2 4 3" xfId="8312"/>
    <cellStyle name="60% - Accent2 4 4" xfId="35771"/>
    <cellStyle name="60% - Accent2 5" xfId="6313"/>
    <cellStyle name="60% - Accent2 5 2" xfId="34441"/>
    <cellStyle name="60% - Accent3" xfId="471"/>
    <cellStyle name="60% - Accent3 2" xfId="814"/>
    <cellStyle name="60% - Accent3 2 2" xfId="3394"/>
    <cellStyle name="60% - Accent3 2 2 2" xfId="3936"/>
    <cellStyle name="60% - Accent3 2 2 2 2" xfId="8314"/>
    <cellStyle name="60% - Accent3 2 2 3" xfId="35767"/>
    <cellStyle name="60% - Accent3 2 3" xfId="3937"/>
    <cellStyle name="60% - Accent3 2 3 2" xfId="8315"/>
    <cellStyle name="60% - Accent3 2_Bottom Up plan 2013- 2015 Corporate functions" xfId="3938"/>
    <cellStyle name="60% - Accent3 3" xfId="1328"/>
    <cellStyle name="60% - Accent3 3 2" xfId="2906"/>
    <cellStyle name="60% - Accent3 3 2 2" xfId="8316"/>
    <cellStyle name="60% - Accent3 3 2 3" xfId="35387"/>
    <cellStyle name="60% - Accent3 3 3" xfId="3393"/>
    <cellStyle name="60% - Accent3 3 3 2" xfId="35766"/>
    <cellStyle name="60% - Accent3 3 4" xfId="3939"/>
    <cellStyle name="60% - Accent3 3 5" xfId="5047"/>
    <cellStyle name="60% - Accent3 3_Realization 2013" xfId="8317"/>
    <cellStyle name="60% - Accent3 4" xfId="3395"/>
    <cellStyle name="60% - Accent3 4 2" xfId="3940"/>
    <cellStyle name="60% - Accent3 4 2 2" xfId="35993"/>
    <cellStyle name="60% - Accent3 4 3" xfId="8318"/>
    <cellStyle name="60% - Accent3 4 4" xfId="35768"/>
    <cellStyle name="60% - Accent3 5" xfId="6200"/>
    <cellStyle name="60% - Accent3 5 2" xfId="34442"/>
    <cellStyle name="60% - Accent3 6" xfId="6314"/>
    <cellStyle name="60% - Accent4" xfId="472"/>
    <cellStyle name="60% - Accent4 2" xfId="815"/>
    <cellStyle name="60% - Accent4 2 2" xfId="3391"/>
    <cellStyle name="60% - Accent4 2 2 2" xfId="3941"/>
    <cellStyle name="60% - Accent4 2 2 2 2" xfId="8320"/>
    <cellStyle name="60% - Accent4 2 2 3" xfId="35764"/>
    <cellStyle name="60% - Accent4 2 3" xfId="3942"/>
    <cellStyle name="60% - Accent4 2 3 2" xfId="8321"/>
    <cellStyle name="60% - Accent4 2_Bottom Up plan 2013- 2015 Corporate functions" xfId="3943"/>
    <cellStyle name="60% - Accent4 3" xfId="1327"/>
    <cellStyle name="60% - Accent4 3 2" xfId="2908"/>
    <cellStyle name="60% - Accent4 3 2 2" xfId="8322"/>
    <cellStyle name="60% - Accent4 3 2 3" xfId="35388"/>
    <cellStyle name="60% - Accent4 3 3" xfId="3390"/>
    <cellStyle name="60% - Accent4 3 3 2" xfId="35763"/>
    <cellStyle name="60% - Accent4 3 4" xfId="3944"/>
    <cellStyle name="60% - Accent4 3 5" xfId="5048"/>
    <cellStyle name="60% - Accent4 3_Realization 2013" xfId="8323"/>
    <cellStyle name="60% - Accent4 4" xfId="3392"/>
    <cellStyle name="60% - Accent4 4 2" xfId="3946"/>
    <cellStyle name="60% - Accent4 4 2 2" xfId="35994"/>
    <cellStyle name="60% - Accent4 4 3" xfId="8324"/>
    <cellStyle name="60% - Accent4 4 4" xfId="35765"/>
    <cellStyle name="60% - Accent4 5" xfId="6315"/>
    <cellStyle name="60% - Accent4 5 2" xfId="34443"/>
    <cellStyle name="60% - Accent5" xfId="473"/>
    <cellStyle name="60% - Accent5 2" xfId="816"/>
    <cellStyle name="60% - Accent5 2 2" xfId="3388"/>
    <cellStyle name="60% - Accent5 2 2 2" xfId="3947"/>
    <cellStyle name="60% - Accent5 2 2 2 2" xfId="8326"/>
    <cellStyle name="60% - Accent5 2 2 3" xfId="35761"/>
    <cellStyle name="60% - Accent5 2 3" xfId="3948"/>
    <cellStyle name="60% - Accent5 2 3 2" xfId="8327"/>
    <cellStyle name="60% - Accent5 2_Bottom Up plan 2013- 2015 Corporate functions" xfId="3949"/>
    <cellStyle name="60% - Accent5 3" xfId="1326"/>
    <cellStyle name="60% - Accent5 3 2" xfId="2910"/>
    <cellStyle name="60% - Accent5 3 2 2" xfId="8328"/>
    <cellStyle name="60% - Accent5 3 2 3" xfId="35389"/>
    <cellStyle name="60% - Accent5 3 3" xfId="3387"/>
    <cellStyle name="60% - Accent5 3 3 2" xfId="35760"/>
    <cellStyle name="60% - Accent5 3 4" xfId="3950"/>
    <cellStyle name="60% - Accent5 3 5" xfId="5049"/>
    <cellStyle name="60% - Accent5 3_Realization 2013" xfId="8329"/>
    <cellStyle name="60% - Accent5 4" xfId="3389"/>
    <cellStyle name="60% - Accent5 4 2" xfId="3951"/>
    <cellStyle name="60% - Accent5 4 2 2" xfId="35995"/>
    <cellStyle name="60% - Accent5 4 3" xfId="8330"/>
    <cellStyle name="60% - Accent5 4 4" xfId="35762"/>
    <cellStyle name="60% - Accent5 5" xfId="6316"/>
    <cellStyle name="60% - Accent5 5 2" xfId="34444"/>
    <cellStyle name="60% - Accent6" xfId="474"/>
    <cellStyle name="60% - Accent6 2" xfId="817"/>
    <cellStyle name="60% - Accent6 2 2" xfId="3385"/>
    <cellStyle name="60% - Accent6 2 2 2" xfId="3952"/>
    <cellStyle name="60% - Accent6 2 2 2 2" xfId="8332"/>
    <cellStyle name="60% - Accent6 2 2 3" xfId="35758"/>
    <cellStyle name="60% - Accent6 2 3" xfId="3953"/>
    <cellStyle name="60% - Accent6 2 3 2" xfId="8333"/>
    <cellStyle name="60% - Accent6 2_Bottom Up plan 2013- 2015 Corporate functions" xfId="3954"/>
    <cellStyle name="60% - Accent6 3" xfId="1325"/>
    <cellStyle name="60% - Accent6 3 2" xfId="2912"/>
    <cellStyle name="60% - Accent6 3 2 2" xfId="8334"/>
    <cellStyle name="60% - Accent6 3 2 3" xfId="35390"/>
    <cellStyle name="60% - Accent6 3 3" xfId="3384"/>
    <cellStyle name="60% - Accent6 3 3 2" xfId="35757"/>
    <cellStyle name="60% - Accent6 3 4" xfId="3955"/>
    <cellStyle name="60% - Accent6 3 5" xfId="5050"/>
    <cellStyle name="60% - Accent6 3_Realization 2013" xfId="8335"/>
    <cellStyle name="60% - Accent6 4" xfId="3386"/>
    <cellStyle name="60% - Accent6 4 2" xfId="3956"/>
    <cellStyle name="60% - Accent6 4 2 2" xfId="35996"/>
    <cellStyle name="60% - Accent6 4 3" xfId="8336"/>
    <cellStyle name="60% - Accent6 4 4" xfId="35759"/>
    <cellStyle name="60% - Accent6 5" xfId="6317"/>
    <cellStyle name="60% - Accent6 5 2" xfId="34445"/>
    <cellStyle name="60% - Akzent1" xfId="1324"/>
    <cellStyle name="60% - Akzent2" xfId="1323"/>
    <cellStyle name="60% - Akzent3" xfId="1322"/>
    <cellStyle name="60% - Akzent4" xfId="1321"/>
    <cellStyle name="60% - Akzent5" xfId="1320"/>
    <cellStyle name="60% - Akzent6" xfId="1319"/>
    <cellStyle name="60% - Colore 1" xfId="1318"/>
    <cellStyle name="60% - Colore 1 2" xfId="3957"/>
    <cellStyle name="60% - Colore 1 2 2" xfId="35997"/>
    <cellStyle name="60% - Colore 1 3" xfId="34845"/>
    <cellStyle name="60% - Colore 2" xfId="1317"/>
    <cellStyle name="60% - Colore 2 2" xfId="3958"/>
    <cellStyle name="60% - Colore 2 2 2" xfId="35998"/>
    <cellStyle name="60% - Colore 2 3" xfId="34844"/>
    <cellStyle name="60% - Colore 3" xfId="1316"/>
    <cellStyle name="60% - Colore 3 2" xfId="3959"/>
    <cellStyle name="60% - Colore 3 2 2" xfId="35999"/>
    <cellStyle name="60% - Colore 3 3" xfId="34843"/>
    <cellStyle name="60% - Colore 4" xfId="1315"/>
    <cellStyle name="60% - Colore 4 2" xfId="3960"/>
    <cellStyle name="60% - Colore 4 2 2" xfId="36000"/>
    <cellStyle name="60% - Colore 4 3" xfId="34842"/>
    <cellStyle name="60% - Colore 5" xfId="1314"/>
    <cellStyle name="60% - Colore 5 2" xfId="3961"/>
    <cellStyle name="60% - Colore 5 2 2" xfId="36001"/>
    <cellStyle name="60% - Colore 5 3" xfId="34841"/>
    <cellStyle name="60% - Colore 6" xfId="1313"/>
    <cellStyle name="60% - Colore 6 2" xfId="3962"/>
    <cellStyle name="60% - Colore 6 2 2" xfId="36002"/>
    <cellStyle name="60% - Colore 6 3" xfId="34840"/>
    <cellStyle name="60% - Isticanje1" xfId="1312"/>
    <cellStyle name="60% - Isticanje1 2" xfId="3383"/>
    <cellStyle name="60% - Isticanje1 2 2" xfId="3963"/>
    <cellStyle name="60% - Isticanje1 2 2 2" xfId="8337"/>
    <cellStyle name="60% - Isticanje1 2 3" xfId="35756"/>
    <cellStyle name="60% - Isticanje1 3" xfId="6409"/>
    <cellStyle name="60% - Isticanje1 3 2" xfId="8338"/>
    <cellStyle name="60% - Isticanje1_BOTTOM UP 2013-2015 SEPTEMBER (5)" xfId="3964"/>
    <cellStyle name="60% - Isticanje2" xfId="1311"/>
    <cellStyle name="60% - Isticanje2 2" xfId="3382"/>
    <cellStyle name="60% - Isticanje2 2 2" xfId="3965"/>
    <cellStyle name="60% - Isticanje2 2 2 2" xfId="8339"/>
    <cellStyle name="60% - Isticanje2 2 3" xfId="35755"/>
    <cellStyle name="60% - Isticanje2 3" xfId="6410"/>
    <cellStyle name="60% - Isticanje2 3 2" xfId="8340"/>
    <cellStyle name="60% - Isticanje2_BOTTOM UP 2013-2015 SEPTEMBER (5)" xfId="3966"/>
    <cellStyle name="60% - Isticanje3" xfId="1309"/>
    <cellStyle name="60% - Isticanje3 2" xfId="3381"/>
    <cellStyle name="60% - Isticanje3 2 2" xfId="3967"/>
    <cellStyle name="60% - Isticanje3 2 2 2" xfId="8341"/>
    <cellStyle name="60% - Isticanje3 2 3" xfId="35754"/>
    <cellStyle name="60% - Isticanje3 3" xfId="6411"/>
    <cellStyle name="60% - Isticanje3 3 2" xfId="8342"/>
    <cellStyle name="60% - Isticanje3_BOTTOM UP 2013-2015 SEPTEMBER (5)" xfId="3968"/>
    <cellStyle name="60% - Isticanje4" xfId="1308"/>
    <cellStyle name="60% - Isticanje4 2" xfId="3380"/>
    <cellStyle name="60% - Isticanje4 2 2" xfId="3969"/>
    <cellStyle name="60% - Isticanje4 2 2 2" xfId="8343"/>
    <cellStyle name="60% - Isticanje4 2 3" xfId="35753"/>
    <cellStyle name="60% - Isticanje4 3" xfId="6412"/>
    <cellStyle name="60% - Isticanje4 3 2" xfId="8344"/>
    <cellStyle name="60% - Isticanje4_BOTTOM UP 2013-2015 SEPTEMBER (5)" xfId="3970"/>
    <cellStyle name="60% - Isticanje5" xfId="1307"/>
    <cellStyle name="60% - Isticanje5 2" xfId="3379"/>
    <cellStyle name="60% - Isticanje5 2 2" xfId="3971"/>
    <cellStyle name="60% - Isticanje5 2 2 2" xfId="8345"/>
    <cellStyle name="60% - Isticanje5 2 3" xfId="35752"/>
    <cellStyle name="60% - Isticanje5 3" xfId="6413"/>
    <cellStyle name="60% - Isticanje5 3 2" xfId="8346"/>
    <cellStyle name="60% - Isticanje5_BOTTOM UP 2013-2015 SEPTEMBER (5)" xfId="3972"/>
    <cellStyle name="60% - Isticanje6" xfId="1306"/>
    <cellStyle name="60% - Isticanje6 2" xfId="3378"/>
    <cellStyle name="60% - Isticanje6 2 2" xfId="3973"/>
    <cellStyle name="60% - Isticanje6 2 2 2" xfId="8347"/>
    <cellStyle name="60% - Isticanje6 2 3" xfId="35751"/>
    <cellStyle name="60% - Isticanje6 3" xfId="6414"/>
    <cellStyle name="60% - Isticanje6 3 2" xfId="8348"/>
    <cellStyle name="60% - Isticanje6_BOTTOM UP 2013-2015 SEPTEMBER (5)" xfId="3974"/>
    <cellStyle name="60% - Naglasak1" xfId="3975"/>
    <cellStyle name="60% - Naglasak1 2" xfId="6415"/>
    <cellStyle name="60% - Naglasak1 2 2" xfId="8349"/>
    <cellStyle name="60% - Naglasak2" xfId="3976"/>
    <cellStyle name="60% - Naglasak2 2" xfId="6416"/>
    <cellStyle name="60% - Naglasak2 2 2" xfId="8350"/>
    <cellStyle name="60% - Naglasak3" xfId="3977"/>
    <cellStyle name="60% - Naglasak3 2" xfId="6417"/>
    <cellStyle name="60% - Naglasak3 2 2" xfId="8351"/>
    <cellStyle name="60% - Naglasak4" xfId="3978"/>
    <cellStyle name="60% - Naglasak4 2" xfId="6418"/>
    <cellStyle name="60% - Naglasak4 2 2" xfId="8352"/>
    <cellStyle name="60% - Naglasak5" xfId="3979"/>
    <cellStyle name="60% - Naglasak5 2" xfId="6419"/>
    <cellStyle name="60% - Naglasak5 2 2" xfId="8353"/>
    <cellStyle name="60% - Naglasak6" xfId="3980"/>
    <cellStyle name="60% - Naglasak6 2" xfId="6420"/>
    <cellStyle name="60% - Naglasak6 2 2" xfId="8354"/>
    <cellStyle name="60% - Акцент1" xfId="1305"/>
    <cellStyle name="60% - Акцент2" xfId="1304"/>
    <cellStyle name="60% - Акцент3" xfId="1303"/>
    <cellStyle name="60% - Акцент4" xfId="1302"/>
    <cellStyle name="60% - Акцент5" xfId="1301"/>
    <cellStyle name="60% - Акцент6" xfId="1300"/>
    <cellStyle name="6Code" xfId="1299"/>
    <cellStyle name="8pt" xfId="1298"/>
    <cellStyle name="Äåíåæíûé [0]_vaqduGfTSN7qyUJNWHRlcWo3H" xfId="1297"/>
    <cellStyle name="Äåíåæíûé_vaqduGfTSN7qyUJNWHRlcWo3H" xfId="1296"/>
    <cellStyle name="Accent1" xfId="475"/>
    <cellStyle name="Accent1 - 20%" xfId="41"/>
    <cellStyle name="Accent1 - 20% 2" xfId="819"/>
    <cellStyle name="Accent1 - 20% 2 2" xfId="2347"/>
    <cellStyle name="Accent1 - 20% 2 2 2" xfId="8356"/>
    <cellStyle name="Accent1 - 20% 2 2 3" xfId="8355"/>
    <cellStyle name="Accent1 - 20% 2 2 4" xfId="35147"/>
    <cellStyle name="Accent1 - 20% 2 2 5" xfId="36445"/>
    <cellStyle name="Accent1 - 20% 2 3" xfId="8357"/>
    <cellStyle name="Accent1 - 20% 2 4" xfId="8358"/>
    <cellStyle name="Accent1 - 20% 2 5" xfId="8359"/>
    <cellStyle name="Accent1 - 20% 3" xfId="2294"/>
    <cellStyle name="Accent1 - 20% 3 2" xfId="8360"/>
    <cellStyle name="Accent1 - 20% 3 2 2" xfId="8361"/>
    <cellStyle name="Accent1 - 20% 3 3" xfId="8362"/>
    <cellStyle name="Accent1 - 20% 3 4" xfId="8363"/>
    <cellStyle name="Accent1 - 20% 4" xfId="5051"/>
    <cellStyle name="Accent1 - 20% 4 2" xfId="8364"/>
    <cellStyle name="Accent1 - 20% 4 2 2" xfId="8365"/>
    <cellStyle name="Accent1 - 20% 4 3" xfId="8366"/>
    <cellStyle name="Accent1 - 20% 4 4" xfId="8367"/>
    <cellStyle name="Accent1 - 20% 4 5" xfId="34447"/>
    <cellStyle name="Accent1 - 20% 5" xfId="476"/>
    <cellStyle name="Accent1 - 20% 5 2" xfId="8368"/>
    <cellStyle name="Accent1 - 20% 5 2 2" xfId="8369"/>
    <cellStyle name="Accent1 - 20% 5 3" xfId="8370"/>
    <cellStyle name="Accent1 - 20% 5 4" xfId="8371"/>
    <cellStyle name="Accent1 - 20% 6" xfId="8372"/>
    <cellStyle name="Accent1 - 20% 7" xfId="6075"/>
    <cellStyle name="Accent1 - 40%" xfId="42"/>
    <cellStyle name="Accent1 - 40% 2" xfId="820"/>
    <cellStyle name="Accent1 - 40% 2 2" xfId="2348"/>
    <cellStyle name="Accent1 - 40% 2 2 2" xfId="8374"/>
    <cellStyle name="Accent1 - 40% 2 2 3" xfId="8373"/>
    <cellStyle name="Accent1 - 40% 2 2 4" xfId="35148"/>
    <cellStyle name="Accent1 - 40% 2 2 5" xfId="36446"/>
    <cellStyle name="Accent1 - 40% 2 3" xfId="8375"/>
    <cellStyle name="Accent1 - 40% 2 4" xfId="8376"/>
    <cellStyle name="Accent1 - 40% 2 5" xfId="8377"/>
    <cellStyle name="Accent1 - 40% 3" xfId="2293"/>
    <cellStyle name="Accent1 - 40% 3 2" xfId="8378"/>
    <cellStyle name="Accent1 - 40% 3 2 2" xfId="8379"/>
    <cellStyle name="Accent1 - 40% 3 3" xfId="8380"/>
    <cellStyle name="Accent1 - 40% 3 4" xfId="8381"/>
    <cellStyle name="Accent1 - 40% 4" xfId="5052"/>
    <cellStyle name="Accent1 - 40% 4 2" xfId="8382"/>
    <cellStyle name="Accent1 - 40% 4 2 2" xfId="8383"/>
    <cellStyle name="Accent1 - 40% 4 3" xfId="8384"/>
    <cellStyle name="Accent1 - 40% 4 4" xfId="8385"/>
    <cellStyle name="Accent1 - 40% 4 5" xfId="34448"/>
    <cellStyle name="Accent1 - 40% 5" xfId="477"/>
    <cellStyle name="Accent1 - 40% 5 2" xfId="8386"/>
    <cellStyle name="Accent1 - 40% 5 2 2" xfId="8387"/>
    <cellStyle name="Accent1 - 40% 5 3" xfId="8388"/>
    <cellStyle name="Accent1 - 40% 5 4" xfId="8389"/>
    <cellStyle name="Accent1 - 40% 6" xfId="8390"/>
    <cellStyle name="Accent1 - 40% 7" xfId="6076"/>
    <cellStyle name="Accent1 - 60%" xfId="43"/>
    <cellStyle name="Accent1 - 60% 2" xfId="821"/>
    <cellStyle name="Accent1 - 60% 2 2" xfId="2349"/>
    <cellStyle name="Accent1 - 60% 2 2 2" xfId="8392"/>
    <cellStyle name="Accent1 - 60% 2 2 3" xfId="8391"/>
    <cellStyle name="Accent1 - 60% 2 2 4" xfId="35149"/>
    <cellStyle name="Accent1 - 60% 2 2 5" xfId="36447"/>
    <cellStyle name="Accent1 - 60% 2 3" xfId="8393"/>
    <cellStyle name="Accent1 - 60% 2 4" xfId="8394"/>
    <cellStyle name="Accent1 - 60% 2 5" xfId="8395"/>
    <cellStyle name="Accent1 - 60% 3" xfId="2292"/>
    <cellStyle name="Accent1 - 60% 3 2" xfId="8396"/>
    <cellStyle name="Accent1 - 60% 3 2 2" xfId="8397"/>
    <cellStyle name="Accent1 - 60% 3 3" xfId="8398"/>
    <cellStyle name="Accent1 - 60% 3 4" xfId="8399"/>
    <cellStyle name="Accent1 - 60% 4" xfId="5053"/>
    <cellStyle name="Accent1 - 60% 4 2" xfId="8400"/>
    <cellStyle name="Accent1 - 60% 4 2 2" xfId="8401"/>
    <cellStyle name="Accent1 - 60% 4 3" xfId="8402"/>
    <cellStyle name="Accent1 - 60% 4 4" xfId="8403"/>
    <cellStyle name="Accent1 - 60% 4 5" xfId="34449"/>
    <cellStyle name="Accent1 - 60% 5" xfId="478"/>
    <cellStyle name="Accent1 - 60% 5 2" xfId="8404"/>
    <cellStyle name="Accent1 - 60% 5 2 2" xfId="8405"/>
    <cellStyle name="Accent1 - 60% 5 3" xfId="8406"/>
    <cellStyle name="Accent1 - 60% 5 4" xfId="8407"/>
    <cellStyle name="Accent1 - 60% 6" xfId="8408"/>
    <cellStyle name="Accent1 - 60% 7" xfId="6077"/>
    <cellStyle name="Accent1 10" xfId="1427"/>
    <cellStyle name="Accent1 10 2" xfId="2350"/>
    <cellStyle name="Accent1 10 2 2" xfId="8409"/>
    <cellStyle name="Accent1 10 3" xfId="2917"/>
    <cellStyle name="Accent1 10 4" xfId="5054"/>
    <cellStyle name="Accent1 100" xfId="8410"/>
    <cellStyle name="Accent1 100 2" xfId="8411"/>
    <cellStyle name="Accent1 101" xfId="8412"/>
    <cellStyle name="Accent1 101 2" xfId="8413"/>
    <cellStyle name="Accent1 102" xfId="8414"/>
    <cellStyle name="Accent1 102 2" xfId="8415"/>
    <cellStyle name="Accent1 103" xfId="8416"/>
    <cellStyle name="Accent1 103 2" xfId="8417"/>
    <cellStyle name="Accent1 104" xfId="8418"/>
    <cellStyle name="Accent1 104 2" xfId="8419"/>
    <cellStyle name="Accent1 105" xfId="8420"/>
    <cellStyle name="Accent1 105 2" xfId="8421"/>
    <cellStyle name="Accent1 106" xfId="8422"/>
    <cellStyle name="Accent1 106 2" xfId="8423"/>
    <cellStyle name="Accent1 107" xfId="8424"/>
    <cellStyle name="Accent1 107 2" xfId="8425"/>
    <cellStyle name="Accent1 108" xfId="8426"/>
    <cellStyle name="Accent1 108 2" xfId="8427"/>
    <cellStyle name="Accent1 109" xfId="8428"/>
    <cellStyle name="Accent1 11" xfId="2076"/>
    <cellStyle name="Accent1 11 2" xfId="2351"/>
    <cellStyle name="Accent1 11 2 2" xfId="8429"/>
    <cellStyle name="Accent1 11 3" xfId="2918"/>
    <cellStyle name="Accent1 11 4" xfId="5055"/>
    <cellStyle name="Accent1 110" xfId="8430"/>
    <cellStyle name="Accent1 111" xfId="8431"/>
    <cellStyle name="Accent1 112" xfId="8432"/>
    <cellStyle name="Accent1 113" xfId="8433"/>
    <cellStyle name="Accent1 114" xfId="8434"/>
    <cellStyle name="Accent1 115" xfId="8435"/>
    <cellStyle name="Accent1 116" xfId="8436"/>
    <cellStyle name="Accent1 117" xfId="8437"/>
    <cellStyle name="Accent1 118" xfId="7339"/>
    <cellStyle name="Accent1 119" xfId="6907"/>
    <cellStyle name="Accent1 12" xfId="1402"/>
    <cellStyle name="Accent1 12 2" xfId="2352"/>
    <cellStyle name="Accent1 12 2 2" xfId="8438"/>
    <cellStyle name="Accent1 12 3" xfId="2919"/>
    <cellStyle name="Accent1 12 4" xfId="5056"/>
    <cellStyle name="Accent1 120" xfId="32349"/>
    <cellStyle name="Accent1 121" xfId="32698"/>
    <cellStyle name="Accent1 122" xfId="31747"/>
    <cellStyle name="Accent1 123" xfId="31220"/>
    <cellStyle name="Accent1 124" xfId="30643"/>
    <cellStyle name="Accent1 125" xfId="33080"/>
    <cellStyle name="Accent1 126" xfId="33477"/>
    <cellStyle name="Accent1 127" xfId="33063"/>
    <cellStyle name="Accent1 128" xfId="33447"/>
    <cellStyle name="Accent1 129" xfId="7277"/>
    <cellStyle name="Accent1 13" xfId="2295"/>
    <cellStyle name="Accent1 13 2" xfId="2353"/>
    <cellStyle name="Accent1 13 2 2" xfId="8439"/>
    <cellStyle name="Accent1 13 3" xfId="34190"/>
    <cellStyle name="Accent1 130" xfId="29782"/>
    <cellStyle name="Accent1 131" xfId="36356"/>
    <cellStyle name="Accent1 132" xfId="6100"/>
    <cellStyle name="Accent1 14" xfId="2186"/>
    <cellStyle name="Accent1 14 2" xfId="2354"/>
    <cellStyle name="Accent1 14 2 2" xfId="8440"/>
    <cellStyle name="Accent1 14 3" xfId="34192"/>
    <cellStyle name="Accent1 15" xfId="2355"/>
    <cellStyle name="Accent1 15 2" xfId="6421"/>
    <cellStyle name="Accent1 15 2 2" xfId="8441"/>
    <cellStyle name="Accent1 15 3" xfId="34194"/>
    <cellStyle name="Accent1 16" xfId="2356"/>
    <cellStyle name="Accent1 16 2" xfId="6422"/>
    <cellStyle name="Accent1 16 2 2" xfId="8442"/>
    <cellStyle name="Accent1 16 3" xfId="34188"/>
    <cellStyle name="Accent1 17" xfId="2357"/>
    <cellStyle name="Accent1 17 2" xfId="6423"/>
    <cellStyle name="Accent1 17 2 2" xfId="8443"/>
    <cellStyle name="Accent1 17 3" xfId="34198"/>
    <cellStyle name="Accent1 18" xfId="2358"/>
    <cellStyle name="Accent1 18 2" xfId="6424"/>
    <cellStyle name="Accent1 18 2 2" xfId="8444"/>
    <cellStyle name="Accent1 18 3" xfId="34202"/>
    <cellStyle name="Accent1 19" xfId="2359"/>
    <cellStyle name="Accent1 19 2" xfId="6425"/>
    <cellStyle name="Accent1 19 2 2" xfId="8445"/>
    <cellStyle name="Accent1 19 3" xfId="34197"/>
    <cellStyle name="Accent1 2" xfId="44"/>
    <cellStyle name="Accent1 2 2" xfId="1293"/>
    <cellStyle name="Accent1 2 2 2" xfId="6426"/>
    <cellStyle name="Accent1 2 2 2 2" xfId="8446"/>
    <cellStyle name="Accent1 2 3" xfId="3377"/>
    <cellStyle name="Accent1 2 3 2" xfId="3982"/>
    <cellStyle name="Accent1 2 3 2 2" xfId="36003"/>
    <cellStyle name="Accent1 2 3 3" xfId="35750"/>
    <cellStyle name="Accent1 2 4" xfId="5057"/>
    <cellStyle name="Accent1 2 4 2" xfId="8448"/>
    <cellStyle name="Accent1 2 5" xfId="818"/>
    <cellStyle name="Accent1 2 6" xfId="8449"/>
    <cellStyle name="Accent1 2_BOTTOM UP 2013-2015 OCTOBER 19th" xfId="8450"/>
    <cellStyle name="Accent1 20" xfId="2360"/>
    <cellStyle name="Accent1 20 2" xfId="6427"/>
    <cellStyle name="Accent1 20 2 2" xfId="8451"/>
    <cellStyle name="Accent1 20 3" xfId="34206"/>
    <cellStyle name="Accent1 21" xfId="2361"/>
    <cellStyle name="Accent1 21 2" xfId="6428"/>
    <cellStyle name="Accent1 21 2 2" xfId="8452"/>
    <cellStyle name="Accent1 21 3" xfId="34208"/>
    <cellStyle name="Accent1 22" xfId="2362"/>
    <cellStyle name="Accent1 22 2" xfId="6429"/>
    <cellStyle name="Accent1 22 2 2" xfId="8453"/>
    <cellStyle name="Accent1 22 3" xfId="34204"/>
    <cellStyle name="Accent1 23" xfId="2363"/>
    <cellStyle name="Accent1 23 2" xfId="6430"/>
    <cellStyle name="Accent1 23 2 2" xfId="8454"/>
    <cellStyle name="Accent1 23 3" xfId="34212"/>
    <cellStyle name="Accent1 24" xfId="2364"/>
    <cellStyle name="Accent1 24 2" xfId="6431"/>
    <cellStyle name="Accent1 24 2 2" xfId="8455"/>
    <cellStyle name="Accent1 24 3" xfId="34214"/>
    <cellStyle name="Accent1 25" xfId="2365"/>
    <cellStyle name="Accent1 25 2" xfId="6432"/>
    <cellStyle name="Accent1 25 2 2" xfId="8456"/>
    <cellStyle name="Accent1 25 3" xfId="34210"/>
    <cellStyle name="Accent1 26" xfId="2366"/>
    <cellStyle name="Accent1 26 2" xfId="6433"/>
    <cellStyle name="Accent1 26 2 2" xfId="8457"/>
    <cellStyle name="Accent1 26 3" xfId="34203"/>
    <cellStyle name="Accent1 27" xfId="2367"/>
    <cellStyle name="Accent1 27 2" xfId="6434"/>
    <cellStyle name="Accent1 27 2 2" xfId="8458"/>
    <cellStyle name="Accent1 27 3" xfId="34216"/>
    <cellStyle name="Accent1 28" xfId="2368"/>
    <cellStyle name="Accent1 28 2" xfId="6435"/>
    <cellStyle name="Accent1 28 2 2" xfId="8459"/>
    <cellStyle name="Accent1 28 3" xfId="34217"/>
    <cellStyle name="Accent1 29" xfId="2369"/>
    <cellStyle name="Accent1 29 2" xfId="6436"/>
    <cellStyle name="Accent1 29 2 2" xfId="8460"/>
    <cellStyle name="Accent1 29 3" xfId="34220"/>
    <cellStyle name="Accent1 3" xfId="1027"/>
    <cellStyle name="Accent1 3 2" xfId="1291"/>
    <cellStyle name="Accent1 3 2 2" xfId="3988"/>
    <cellStyle name="Accent1 3 2 2 2" xfId="36004"/>
    <cellStyle name="Accent1 3 2 3" xfId="34837"/>
    <cellStyle name="Accent1 3 3" xfId="3376"/>
    <cellStyle name="Accent1 3 3 2" xfId="35749"/>
    <cellStyle name="Accent1 3 4" xfId="5058"/>
    <cellStyle name="Accent1 3 5" xfId="8461"/>
    <cellStyle name="Accent1 30" xfId="2370"/>
    <cellStyle name="Accent1 30 2" xfId="6437"/>
    <cellStyle name="Accent1 30 2 2" xfId="8462"/>
    <cellStyle name="Accent1 30 3" xfId="34222"/>
    <cellStyle name="Accent1 31" xfId="2371"/>
    <cellStyle name="Accent1 31 2" xfId="6438"/>
    <cellStyle name="Accent1 31 2 2" xfId="8463"/>
    <cellStyle name="Accent1 31 3" xfId="34238"/>
    <cellStyle name="Accent1 32" xfId="2346"/>
    <cellStyle name="Accent1 32 2" xfId="3989"/>
    <cellStyle name="Accent1 32 2 2" xfId="8464"/>
    <cellStyle name="Accent1 32 3" xfId="8465"/>
    <cellStyle name="Accent1 33" xfId="2863"/>
    <cellStyle name="Accent1 33 2" xfId="3990"/>
    <cellStyle name="Accent1 33 2 2" xfId="8466"/>
    <cellStyle name="Accent1 33 3" xfId="35362"/>
    <cellStyle name="Accent1 34" xfId="2783"/>
    <cellStyle name="Accent1 34 2" xfId="3991"/>
    <cellStyle name="Accent1 34 2 2" xfId="8467"/>
    <cellStyle name="Accent1 34 3" xfId="35332"/>
    <cellStyle name="Accent1 35" xfId="2859"/>
    <cellStyle name="Accent1 35 2" xfId="3992"/>
    <cellStyle name="Accent1 35 2 2" xfId="8468"/>
    <cellStyle name="Accent1 35 3" xfId="35359"/>
    <cellStyle name="Accent1 36" xfId="2869"/>
    <cellStyle name="Accent1 36 2" xfId="3993"/>
    <cellStyle name="Accent1 36 2 2" xfId="8469"/>
    <cellStyle name="Accent1 36 3" xfId="35367"/>
    <cellStyle name="Accent1 37" xfId="3534"/>
    <cellStyle name="Accent1 37 2" xfId="3994"/>
    <cellStyle name="Accent1 37 2 2" xfId="8470"/>
    <cellStyle name="Accent1 37 3" xfId="35870"/>
    <cellStyle name="Accent1 38" xfId="3622"/>
    <cellStyle name="Accent1 38 2" xfId="4708"/>
    <cellStyle name="Accent1 38 2 2" xfId="36220"/>
    <cellStyle name="Accent1 38 3" xfId="8471"/>
    <cellStyle name="Accent1 39" xfId="3674"/>
    <cellStyle name="Accent1 39 2" xfId="8472"/>
    <cellStyle name="Accent1 4" xfId="1122"/>
    <cellStyle name="Accent1 4 2" xfId="1290"/>
    <cellStyle name="Accent1 4 2 2" xfId="8473"/>
    <cellStyle name="Accent1 4 2 3" xfId="34836"/>
    <cellStyle name="Accent1 4 3" xfId="5059"/>
    <cellStyle name="Accent1 4 4" xfId="8474"/>
    <cellStyle name="Accent1 4_Realization 2013" xfId="8475"/>
    <cellStyle name="Accent1 40" xfId="3731"/>
    <cellStyle name="Accent1 40 2" xfId="8476"/>
    <cellStyle name="Accent1 41" xfId="4028"/>
    <cellStyle name="Accent1 41 2" xfId="8477"/>
    <cellStyle name="Accent1 42" xfId="3706"/>
    <cellStyle name="Accent1 42 2" xfId="8478"/>
    <cellStyle name="Accent1 43" xfId="3945"/>
    <cellStyle name="Accent1 43 2" xfId="8479"/>
    <cellStyle name="Accent1 44" xfId="4823"/>
    <cellStyle name="Accent1 44 2" xfId="8480"/>
    <cellStyle name="Accent1 45" xfId="4980"/>
    <cellStyle name="Accent1 45 2" xfId="8481"/>
    <cellStyle name="Accent1 45 3" xfId="34446"/>
    <cellStyle name="Accent1 46" xfId="5770"/>
    <cellStyle name="Accent1 46 2" xfId="8482"/>
    <cellStyle name="Accent1 46 3" xfId="34368"/>
    <cellStyle name="Accent1 47" xfId="5824"/>
    <cellStyle name="Accent1 47 2" xfId="8483"/>
    <cellStyle name="Accent1 47 3" xfId="34272"/>
    <cellStyle name="Accent1 48" xfId="5831"/>
    <cellStyle name="Accent1 48 2" xfId="8484"/>
    <cellStyle name="Accent1 48 3" xfId="34280"/>
    <cellStyle name="Accent1 49" xfId="5971"/>
    <cellStyle name="Accent1 49 2" xfId="8486"/>
    <cellStyle name="Accent1 5" xfId="1224"/>
    <cellStyle name="Accent1 5 2" xfId="1288"/>
    <cellStyle name="Accent1 5 2 2" xfId="8487"/>
    <cellStyle name="Accent1 5 2 3" xfId="34834"/>
    <cellStyle name="Accent1 5 3" xfId="5060"/>
    <cellStyle name="Accent1 5 4" xfId="8488"/>
    <cellStyle name="Accent1 5_Realization 2013" xfId="8489"/>
    <cellStyle name="Accent1 50" xfId="6778"/>
    <cellStyle name="Accent1 50 2" xfId="8490"/>
    <cellStyle name="Accent1 51" xfId="6781"/>
    <cellStyle name="Accent1 51 2" xfId="8491"/>
    <cellStyle name="Accent1 52" xfId="6780"/>
    <cellStyle name="Accent1 52 2" xfId="8492"/>
    <cellStyle name="Accent1 53" xfId="6813"/>
    <cellStyle name="Accent1 53 2" xfId="8493"/>
    <cellStyle name="Accent1 54" xfId="6760"/>
    <cellStyle name="Accent1 54 2" xfId="8494"/>
    <cellStyle name="Accent1 55" xfId="8495"/>
    <cellStyle name="Accent1 55 2" xfId="8496"/>
    <cellStyle name="Accent1 56" xfId="8497"/>
    <cellStyle name="Accent1 56 2" xfId="8498"/>
    <cellStyle name="Accent1 57" xfId="8499"/>
    <cellStyle name="Accent1 57 2" xfId="8500"/>
    <cellStyle name="Accent1 58" xfId="8501"/>
    <cellStyle name="Accent1 58 2" xfId="8502"/>
    <cellStyle name="Accent1 59" xfId="8503"/>
    <cellStyle name="Accent1 59 2" xfId="8504"/>
    <cellStyle name="Accent1 6" xfId="1287"/>
    <cellStyle name="Accent1 6 2" xfId="2921"/>
    <cellStyle name="Accent1 6 2 2" xfId="8505"/>
    <cellStyle name="Accent1 6 2 3" xfId="35393"/>
    <cellStyle name="Accent1 6 3" xfId="3996"/>
    <cellStyle name="Accent1 6 3 2" xfId="36005"/>
    <cellStyle name="Accent1 6 4" xfId="5061"/>
    <cellStyle name="Accent1 6_Realization 2013" xfId="8506"/>
    <cellStyle name="Accent1 60" xfId="8507"/>
    <cellStyle name="Accent1 60 2" xfId="8508"/>
    <cellStyle name="Accent1 61" xfId="8509"/>
    <cellStyle name="Accent1 61 2" xfId="8510"/>
    <cellStyle name="Accent1 62" xfId="8511"/>
    <cellStyle name="Accent1 62 2" xfId="8512"/>
    <cellStyle name="Accent1 63" xfId="8513"/>
    <cellStyle name="Accent1 63 2" xfId="8514"/>
    <cellStyle name="Accent1 64" xfId="8515"/>
    <cellStyle name="Accent1 64 2" xfId="8516"/>
    <cellStyle name="Accent1 65" xfId="8517"/>
    <cellStyle name="Accent1 65 2" xfId="8518"/>
    <cellStyle name="Accent1 66" xfId="8519"/>
    <cellStyle name="Accent1 66 2" xfId="8520"/>
    <cellStyle name="Accent1 67" xfId="8521"/>
    <cellStyle name="Accent1 67 2" xfId="8522"/>
    <cellStyle name="Accent1 68" xfId="8523"/>
    <cellStyle name="Accent1 68 2" xfId="8524"/>
    <cellStyle name="Accent1 69" xfId="8525"/>
    <cellStyle name="Accent1 69 2" xfId="8526"/>
    <cellStyle name="Accent1 7" xfId="1295"/>
    <cellStyle name="Accent1 7 2" xfId="2372"/>
    <cellStyle name="Accent1 7 2 2" xfId="8527"/>
    <cellStyle name="Accent1 7 3" xfId="2922"/>
    <cellStyle name="Accent1 7 4" xfId="5062"/>
    <cellStyle name="Accent1 70" xfId="8528"/>
    <cellStyle name="Accent1 70 2" xfId="8529"/>
    <cellStyle name="Accent1 71" xfId="8530"/>
    <cellStyle name="Accent1 71 2" xfId="8531"/>
    <cellStyle name="Accent1 72" xfId="8532"/>
    <cellStyle name="Accent1 72 2" xfId="8533"/>
    <cellStyle name="Accent1 73" xfId="8534"/>
    <cellStyle name="Accent1 73 2" xfId="8535"/>
    <cellStyle name="Accent1 74" xfId="8536"/>
    <cellStyle name="Accent1 74 2" xfId="8537"/>
    <cellStyle name="Accent1 75" xfId="8538"/>
    <cellStyle name="Accent1 75 2" xfId="8539"/>
    <cellStyle name="Accent1 76" xfId="8540"/>
    <cellStyle name="Accent1 76 2" xfId="8541"/>
    <cellStyle name="Accent1 77" xfId="8542"/>
    <cellStyle name="Accent1 77 2" xfId="8543"/>
    <cellStyle name="Accent1 78" xfId="8544"/>
    <cellStyle name="Accent1 78 2" xfId="8545"/>
    <cellStyle name="Accent1 79" xfId="8546"/>
    <cellStyle name="Accent1 79 2" xfId="8547"/>
    <cellStyle name="Accent1 8" xfId="1433"/>
    <cellStyle name="Accent1 8 2" xfId="2373"/>
    <cellStyle name="Accent1 8 2 2" xfId="8548"/>
    <cellStyle name="Accent1 8 3" xfId="2923"/>
    <cellStyle name="Accent1 8 4" xfId="5063"/>
    <cellStyle name="Accent1 80" xfId="8549"/>
    <cellStyle name="Accent1 80 2" xfId="8550"/>
    <cellStyle name="Accent1 81" xfId="8551"/>
    <cellStyle name="Accent1 81 2" xfId="8552"/>
    <cellStyle name="Accent1 82" xfId="8553"/>
    <cellStyle name="Accent1 82 2" xfId="8554"/>
    <cellStyle name="Accent1 83" xfId="8555"/>
    <cellStyle name="Accent1 83 2" xfId="8556"/>
    <cellStyle name="Accent1 84" xfId="8557"/>
    <cellStyle name="Accent1 84 2" xfId="8558"/>
    <cellStyle name="Accent1 85" xfId="8559"/>
    <cellStyle name="Accent1 85 2" xfId="8560"/>
    <cellStyle name="Accent1 86" xfId="8561"/>
    <cellStyle name="Accent1 86 2" xfId="8562"/>
    <cellStyle name="Accent1 87" xfId="8563"/>
    <cellStyle name="Accent1 87 2" xfId="8564"/>
    <cellStyle name="Accent1 88" xfId="8565"/>
    <cellStyle name="Accent1 88 2" xfId="8566"/>
    <cellStyle name="Accent1 89" xfId="8567"/>
    <cellStyle name="Accent1 89 2" xfId="8568"/>
    <cellStyle name="Accent1 9" xfId="2075"/>
    <cellStyle name="Accent1 9 2" xfId="2374"/>
    <cellStyle name="Accent1 9 2 2" xfId="8569"/>
    <cellStyle name="Accent1 9 3" xfId="2924"/>
    <cellStyle name="Accent1 9 4" xfId="5064"/>
    <cellStyle name="Accent1 90" xfId="8570"/>
    <cellStyle name="Accent1 90 2" xfId="8571"/>
    <cellStyle name="Accent1 91" xfId="8572"/>
    <cellStyle name="Accent1 91 2" xfId="8573"/>
    <cellStyle name="Accent1 92" xfId="8574"/>
    <cellStyle name="Accent1 92 2" xfId="8575"/>
    <cellStyle name="Accent1 93" xfId="8576"/>
    <cellStyle name="Accent1 93 2" xfId="8577"/>
    <cellStyle name="Accent1 94" xfId="8578"/>
    <cellStyle name="Accent1 94 2" xfId="8579"/>
    <cellStyle name="Accent1 95" xfId="8580"/>
    <cellStyle name="Accent1 95 2" xfId="8581"/>
    <cellStyle name="Accent1 96" xfId="8582"/>
    <cellStyle name="Accent1 96 2" xfId="8583"/>
    <cellStyle name="Accent1 97" xfId="8584"/>
    <cellStyle name="Accent1 97 2" xfId="8585"/>
    <cellStyle name="Accent1 98" xfId="8586"/>
    <cellStyle name="Accent1 98 2" xfId="8587"/>
    <cellStyle name="Accent1 99" xfId="8588"/>
    <cellStyle name="Accent1 99 2" xfId="8589"/>
    <cellStyle name="Accent1_2008 revised IS integrated plan (2)" xfId="1286"/>
    <cellStyle name="Accent2" xfId="479"/>
    <cellStyle name="Accent2 - 20%" xfId="45"/>
    <cellStyle name="Accent2 - 20% 2" xfId="823"/>
    <cellStyle name="Accent2 - 20% 2 2" xfId="2376"/>
    <cellStyle name="Accent2 - 20% 2 2 2" xfId="8591"/>
    <cellStyle name="Accent2 - 20% 2 2 3" xfId="8590"/>
    <cellStyle name="Accent2 - 20% 2 2 4" xfId="35150"/>
    <cellStyle name="Accent2 - 20% 2 2 5" xfId="36448"/>
    <cellStyle name="Accent2 - 20% 2 3" xfId="8592"/>
    <cellStyle name="Accent2 - 20% 2 4" xfId="8593"/>
    <cellStyle name="Accent2 - 20% 2 5" xfId="8594"/>
    <cellStyle name="Accent2 - 20% 3" xfId="2290"/>
    <cellStyle name="Accent2 - 20% 3 2" xfId="8595"/>
    <cellStyle name="Accent2 - 20% 3 2 2" xfId="8596"/>
    <cellStyle name="Accent2 - 20% 3 3" xfId="8597"/>
    <cellStyle name="Accent2 - 20% 3 4" xfId="8598"/>
    <cellStyle name="Accent2 - 20% 4" xfId="5065"/>
    <cellStyle name="Accent2 - 20% 4 2" xfId="8599"/>
    <cellStyle name="Accent2 - 20% 4 2 2" xfId="8600"/>
    <cellStyle name="Accent2 - 20% 4 3" xfId="8601"/>
    <cellStyle name="Accent2 - 20% 4 4" xfId="8602"/>
    <cellStyle name="Accent2 - 20% 4 5" xfId="34451"/>
    <cellStyle name="Accent2 - 20% 5" xfId="480"/>
    <cellStyle name="Accent2 - 20% 5 2" xfId="8603"/>
    <cellStyle name="Accent2 - 20% 5 2 2" xfId="8604"/>
    <cellStyle name="Accent2 - 20% 5 3" xfId="8605"/>
    <cellStyle name="Accent2 - 20% 5 4" xfId="8606"/>
    <cellStyle name="Accent2 - 20% 6" xfId="8607"/>
    <cellStyle name="Accent2 - 20% 7" xfId="6078"/>
    <cellStyle name="Accent2 - 40%" xfId="46"/>
    <cellStyle name="Accent2 - 40% 2" xfId="824"/>
    <cellStyle name="Accent2 - 40% 2 2" xfId="2377"/>
    <cellStyle name="Accent2 - 40% 2 2 2" xfId="8609"/>
    <cellStyle name="Accent2 - 40% 2 2 3" xfId="8608"/>
    <cellStyle name="Accent2 - 40% 2 2 4" xfId="35151"/>
    <cellStyle name="Accent2 - 40% 2 2 5" xfId="36449"/>
    <cellStyle name="Accent2 - 40% 2 3" xfId="8610"/>
    <cellStyle name="Accent2 - 40% 2 4" xfId="8611"/>
    <cellStyle name="Accent2 - 40% 2 5" xfId="8612"/>
    <cellStyle name="Accent2 - 40% 3" xfId="2289"/>
    <cellStyle name="Accent2 - 40% 3 2" xfId="8613"/>
    <cellStyle name="Accent2 - 40% 3 2 2" xfId="8614"/>
    <cellStyle name="Accent2 - 40% 3 3" xfId="8615"/>
    <cellStyle name="Accent2 - 40% 3 4" xfId="8616"/>
    <cellStyle name="Accent2 - 40% 4" xfId="5066"/>
    <cellStyle name="Accent2 - 40% 4 2" xfId="8617"/>
    <cellStyle name="Accent2 - 40% 4 2 2" xfId="8618"/>
    <cellStyle name="Accent2 - 40% 4 3" xfId="8619"/>
    <cellStyle name="Accent2 - 40% 4 4" xfId="8620"/>
    <cellStyle name="Accent2 - 40% 4 5" xfId="34452"/>
    <cellStyle name="Accent2 - 40% 5" xfId="481"/>
    <cellStyle name="Accent2 - 40% 5 2" xfId="8621"/>
    <cellStyle name="Accent2 - 40% 5 2 2" xfId="8622"/>
    <cellStyle name="Accent2 - 40% 5 3" xfId="8623"/>
    <cellStyle name="Accent2 - 40% 5 4" xfId="8624"/>
    <cellStyle name="Accent2 - 40% 6" xfId="8625"/>
    <cellStyle name="Accent2 - 40% 7" xfId="6079"/>
    <cellStyle name="Accent2 - 60%" xfId="47"/>
    <cellStyle name="Accent2 - 60% 2" xfId="825"/>
    <cellStyle name="Accent2 - 60% 2 2" xfId="2378"/>
    <cellStyle name="Accent2 - 60% 2 2 2" xfId="8627"/>
    <cellStyle name="Accent2 - 60% 2 2 3" xfId="8626"/>
    <cellStyle name="Accent2 - 60% 2 2 4" xfId="35152"/>
    <cellStyle name="Accent2 - 60% 2 2 5" xfId="36450"/>
    <cellStyle name="Accent2 - 60% 2 3" xfId="8628"/>
    <cellStyle name="Accent2 - 60% 2 4" xfId="8629"/>
    <cellStyle name="Accent2 - 60% 2 5" xfId="8630"/>
    <cellStyle name="Accent2 - 60% 3" xfId="2288"/>
    <cellStyle name="Accent2 - 60% 3 2" xfId="8631"/>
    <cellStyle name="Accent2 - 60% 3 2 2" xfId="8632"/>
    <cellStyle name="Accent2 - 60% 3 3" xfId="8633"/>
    <cellStyle name="Accent2 - 60% 3 4" xfId="8634"/>
    <cellStyle name="Accent2 - 60% 4" xfId="5067"/>
    <cellStyle name="Accent2 - 60% 4 2" xfId="8635"/>
    <cellStyle name="Accent2 - 60% 4 2 2" xfId="8636"/>
    <cellStyle name="Accent2 - 60% 4 3" xfId="8637"/>
    <cellStyle name="Accent2 - 60% 4 4" xfId="8638"/>
    <cellStyle name="Accent2 - 60% 4 5" xfId="34453"/>
    <cellStyle name="Accent2 - 60% 5" xfId="482"/>
    <cellStyle name="Accent2 - 60% 5 2" xfId="8639"/>
    <cellStyle name="Accent2 - 60% 5 2 2" xfId="8640"/>
    <cellStyle name="Accent2 - 60% 5 3" xfId="8641"/>
    <cellStyle name="Accent2 - 60% 5 4" xfId="8642"/>
    <cellStyle name="Accent2 - 60% 6" xfId="8643"/>
    <cellStyle name="Accent2 - 60% 7" xfId="6080"/>
    <cellStyle name="Accent2 10" xfId="1554"/>
    <cellStyle name="Accent2 10 2" xfId="2379"/>
    <cellStyle name="Accent2 10 2 2" xfId="8644"/>
    <cellStyle name="Accent2 10 3" xfId="2927"/>
    <cellStyle name="Accent2 10 4" xfId="5068"/>
    <cellStyle name="Accent2 100" xfId="8645"/>
    <cellStyle name="Accent2 100 2" xfId="8646"/>
    <cellStyle name="Accent2 101" xfId="8647"/>
    <cellStyle name="Accent2 101 2" xfId="8648"/>
    <cellStyle name="Accent2 102" xfId="8649"/>
    <cellStyle name="Accent2 102 2" xfId="8650"/>
    <cellStyle name="Accent2 103" xfId="8651"/>
    <cellStyle name="Accent2 103 2" xfId="8652"/>
    <cellStyle name="Accent2 104" xfId="8653"/>
    <cellStyle name="Accent2 104 2" xfId="8654"/>
    <cellStyle name="Accent2 105" xfId="8655"/>
    <cellStyle name="Accent2 105 2" xfId="8656"/>
    <cellStyle name="Accent2 106" xfId="8657"/>
    <cellStyle name="Accent2 106 2" xfId="8658"/>
    <cellStyle name="Accent2 107" xfId="8659"/>
    <cellStyle name="Accent2 107 2" xfId="8660"/>
    <cellStyle name="Accent2 108" xfId="8661"/>
    <cellStyle name="Accent2 108 2" xfId="8662"/>
    <cellStyle name="Accent2 109" xfId="8663"/>
    <cellStyle name="Accent2 11" xfId="2070"/>
    <cellStyle name="Accent2 11 2" xfId="2380"/>
    <cellStyle name="Accent2 11 2 2" xfId="8664"/>
    <cellStyle name="Accent2 11 3" xfId="2928"/>
    <cellStyle name="Accent2 11 4" xfId="5069"/>
    <cellStyle name="Accent2 110" xfId="8665"/>
    <cellStyle name="Accent2 111" xfId="8666"/>
    <cellStyle name="Accent2 112" xfId="8667"/>
    <cellStyle name="Accent2 113" xfId="8668"/>
    <cellStyle name="Accent2 114" xfId="8669"/>
    <cellStyle name="Accent2 115" xfId="8670"/>
    <cellStyle name="Accent2 116" xfId="8671"/>
    <cellStyle name="Accent2 117" xfId="8672"/>
    <cellStyle name="Accent2 118" xfId="7340"/>
    <cellStyle name="Accent2 119" xfId="6906"/>
    <cellStyle name="Accent2 12" xfId="1434"/>
    <cellStyle name="Accent2 12 2" xfId="2381"/>
    <cellStyle name="Accent2 12 2 2" xfId="8673"/>
    <cellStyle name="Accent2 12 3" xfId="2929"/>
    <cellStyle name="Accent2 12 4" xfId="5070"/>
    <cellStyle name="Accent2 120" xfId="32348"/>
    <cellStyle name="Accent2 121" xfId="32699"/>
    <cellStyle name="Accent2 122" xfId="33250"/>
    <cellStyle name="Accent2 123" xfId="30146"/>
    <cellStyle name="Accent2 124" xfId="32489"/>
    <cellStyle name="Accent2 125" xfId="33081"/>
    <cellStyle name="Accent2 126" xfId="30265"/>
    <cellStyle name="Accent2 127" xfId="33812"/>
    <cellStyle name="Accent2 128" xfId="31953"/>
    <cellStyle name="Accent2 129" xfId="33302"/>
    <cellStyle name="Accent2 13" xfId="2291"/>
    <cellStyle name="Accent2 13 2" xfId="2382"/>
    <cellStyle name="Accent2 13 2 2" xfId="8674"/>
    <cellStyle name="Accent2 13 3" xfId="34189"/>
    <cellStyle name="Accent2 130" xfId="31433"/>
    <cellStyle name="Accent2 131" xfId="36357"/>
    <cellStyle name="Accent2 132" xfId="6101"/>
    <cellStyle name="Accent2 14" xfId="2187"/>
    <cellStyle name="Accent2 14 2" xfId="2383"/>
    <cellStyle name="Accent2 14 2 2" xfId="8675"/>
    <cellStyle name="Accent2 14 3" xfId="34191"/>
    <cellStyle name="Accent2 15" xfId="2384"/>
    <cellStyle name="Accent2 15 2" xfId="6439"/>
    <cellStyle name="Accent2 15 2 2" xfId="8676"/>
    <cellStyle name="Accent2 15 3" xfId="34193"/>
    <cellStyle name="Accent2 16" xfId="2385"/>
    <cellStyle name="Accent2 16 2" xfId="6440"/>
    <cellStyle name="Accent2 16 2 2" xfId="8677"/>
    <cellStyle name="Accent2 16 3" xfId="34187"/>
    <cellStyle name="Accent2 17" xfId="2386"/>
    <cellStyle name="Accent2 17 2" xfId="6441"/>
    <cellStyle name="Accent2 17 2 2" xfId="8678"/>
    <cellStyle name="Accent2 17 3" xfId="34196"/>
    <cellStyle name="Accent2 18" xfId="2387"/>
    <cellStyle name="Accent2 18 2" xfId="6442"/>
    <cellStyle name="Accent2 18 2 2" xfId="8679"/>
    <cellStyle name="Accent2 18 3" xfId="34200"/>
    <cellStyle name="Accent2 19" xfId="2388"/>
    <cellStyle name="Accent2 19 2" xfId="6443"/>
    <cellStyle name="Accent2 19 2 2" xfId="8680"/>
    <cellStyle name="Accent2 19 3" xfId="34195"/>
    <cellStyle name="Accent2 2" xfId="48"/>
    <cellStyle name="Accent2 2 2" xfId="1284"/>
    <cellStyle name="Accent2 2 2 2" xfId="6444"/>
    <cellStyle name="Accent2 2 2 2 2" xfId="8681"/>
    <cellStyle name="Accent2 2 3" xfId="3375"/>
    <cellStyle name="Accent2 2 3 2" xfId="4001"/>
    <cellStyle name="Accent2 2 3 2 2" xfId="36006"/>
    <cellStyle name="Accent2 2 3 3" xfId="35748"/>
    <cellStyle name="Accent2 2 4" xfId="5071"/>
    <cellStyle name="Accent2 2 4 2" xfId="8682"/>
    <cellStyle name="Accent2 2 5" xfId="822"/>
    <cellStyle name="Accent2 2 6" xfId="8683"/>
    <cellStyle name="Accent2 2_BOTTOM UP 2013-2015 OCTOBER 19th" xfId="8684"/>
    <cellStyle name="Accent2 20" xfId="2389"/>
    <cellStyle name="Accent2 20 2" xfId="6445"/>
    <cellStyle name="Accent2 20 2 2" xfId="8685"/>
    <cellStyle name="Accent2 20 3" xfId="34205"/>
    <cellStyle name="Accent2 21" xfId="2390"/>
    <cellStyle name="Accent2 21 2" xfId="6446"/>
    <cellStyle name="Accent2 21 2 2" xfId="8686"/>
    <cellStyle name="Accent2 21 3" xfId="34207"/>
    <cellStyle name="Accent2 22" xfId="2391"/>
    <cellStyle name="Accent2 22 2" xfId="6447"/>
    <cellStyle name="Accent2 22 2 2" xfId="8687"/>
    <cellStyle name="Accent2 22 3" xfId="34201"/>
    <cellStyle name="Accent2 23" xfId="2392"/>
    <cellStyle name="Accent2 23 2" xfId="6448"/>
    <cellStyle name="Accent2 23 2 2" xfId="8688"/>
    <cellStyle name="Accent2 23 3" xfId="34211"/>
    <cellStyle name="Accent2 24" xfId="2393"/>
    <cellStyle name="Accent2 24 2" xfId="6449"/>
    <cellStyle name="Accent2 24 2 2" xfId="8689"/>
    <cellStyle name="Accent2 24 3" xfId="34213"/>
    <cellStyle name="Accent2 25" xfId="2394"/>
    <cellStyle name="Accent2 25 2" xfId="6450"/>
    <cellStyle name="Accent2 25 2 2" xfId="8690"/>
    <cellStyle name="Accent2 25 3" xfId="34209"/>
    <cellStyle name="Accent2 26" xfId="2395"/>
    <cellStyle name="Accent2 26 2" xfId="6451"/>
    <cellStyle name="Accent2 26 2 2" xfId="8691"/>
    <cellStyle name="Accent2 26 3" xfId="34199"/>
    <cellStyle name="Accent2 27" xfId="2396"/>
    <cellStyle name="Accent2 27 2" xfId="6452"/>
    <cellStyle name="Accent2 27 2 2" xfId="8692"/>
    <cellStyle name="Accent2 27 3" xfId="34215"/>
    <cellStyle name="Accent2 28" xfId="2397"/>
    <cellStyle name="Accent2 28 2" xfId="6453"/>
    <cellStyle name="Accent2 28 2 2" xfId="8693"/>
    <cellStyle name="Accent2 28 3" xfId="34218"/>
    <cellStyle name="Accent2 29" xfId="2398"/>
    <cellStyle name="Accent2 29 2" xfId="6454"/>
    <cellStyle name="Accent2 29 2 2" xfId="8694"/>
    <cellStyle name="Accent2 29 3" xfId="34219"/>
    <cellStyle name="Accent2 3" xfId="988"/>
    <cellStyle name="Accent2 3 2" xfId="1283"/>
    <cellStyle name="Accent2 3 2 2" xfId="4010"/>
    <cellStyle name="Accent2 3 2 2 2" xfId="36012"/>
    <cellStyle name="Accent2 3 2 3" xfId="34833"/>
    <cellStyle name="Accent2 3 3" xfId="5072"/>
    <cellStyle name="Accent2 3 4" xfId="8695"/>
    <cellStyle name="Accent2 3 5" xfId="8696"/>
    <cellStyle name="Accent2 30" xfId="2399"/>
    <cellStyle name="Accent2 30 2" xfId="6455"/>
    <cellStyle name="Accent2 30 2 2" xfId="8697"/>
    <cellStyle name="Accent2 30 3" xfId="34223"/>
    <cellStyle name="Accent2 31" xfId="2400"/>
    <cellStyle name="Accent2 31 2" xfId="6456"/>
    <cellStyle name="Accent2 31 2 2" xfId="8698"/>
    <cellStyle name="Accent2 31 3" xfId="34236"/>
    <cellStyle name="Accent2 32" xfId="2375"/>
    <cellStyle name="Accent2 32 2" xfId="4012"/>
    <cellStyle name="Accent2 32 2 2" xfId="8699"/>
    <cellStyle name="Accent2 32 3" xfId="8700"/>
    <cellStyle name="Accent2 33" xfId="2862"/>
    <cellStyle name="Accent2 33 2" xfId="4013"/>
    <cellStyle name="Accent2 33 2 2" xfId="8701"/>
    <cellStyle name="Accent2 33 3" xfId="35361"/>
    <cellStyle name="Accent2 34" xfId="2780"/>
    <cellStyle name="Accent2 34 2" xfId="4014"/>
    <cellStyle name="Accent2 34 2 2" xfId="8702"/>
    <cellStyle name="Accent2 34 3" xfId="35330"/>
    <cellStyle name="Accent2 35" xfId="2337"/>
    <cellStyle name="Accent2 35 2" xfId="4015"/>
    <cellStyle name="Accent2 35 2 2" xfId="8703"/>
    <cellStyle name="Accent2 35 3" xfId="35145"/>
    <cellStyle name="Accent2 36" xfId="2868"/>
    <cellStyle name="Accent2 36 2" xfId="4017"/>
    <cellStyle name="Accent2 36 2 2" xfId="8704"/>
    <cellStyle name="Accent2 36 3" xfId="35366"/>
    <cellStyle name="Accent2 37" xfId="3535"/>
    <cellStyle name="Accent2 37 2" xfId="4018"/>
    <cellStyle name="Accent2 37 2 2" xfId="8705"/>
    <cellStyle name="Accent2 37 3" xfId="35871"/>
    <cellStyle name="Accent2 38" xfId="3623"/>
    <cellStyle name="Accent2 38 2" xfId="4709"/>
    <cellStyle name="Accent2 38 2 2" xfId="36221"/>
    <cellStyle name="Accent2 38 3" xfId="8706"/>
    <cellStyle name="Accent2 39" xfId="3675"/>
    <cellStyle name="Accent2 39 2" xfId="8707"/>
    <cellStyle name="Accent2 4" xfId="1121"/>
    <cellStyle name="Accent2 4 2" xfId="1282"/>
    <cellStyle name="Accent2 4 2 2" xfId="8708"/>
    <cellStyle name="Accent2 4 2 3" xfId="34832"/>
    <cellStyle name="Accent2 4 3" xfId="5073"/>
    <cellStyle name="Accent2 4 4" xfId="8709"/>
    <cellStyle name="Accent2 4_Realization 2013" xfId="8710"/>
    <cellStyle name="Accent2 40" xfId="3734"/>
    <cellStyle name="Accent2 40 2" xfId="8711"/>
    <cellStyle name="Accent2 41" xfId="4025"/>
    <cellStyle name="Accent2 41 2" xfId="8712"/>
    <cellStyle name="Accent2 42" xfId="3711"/>
    <cellStyle name="Accent2 42 2" xfId="8714"/>
    <cellStyle name="Accent2 43" xfId="3920"/>
    <cellStyle name="Accent2 43 2" xfId="8715"/>
    <cellStyle name="Accent2 44" xfId="4822"/>
    <cellStyle name="Accent2 44 2" xfId="8716"/>
    <cellStyle name="Accent2 45" xfId="4981"/>
    <cellStyle name="Accent2 45 2" xfId="8717"/>
    <cellStyle name="Accent2 45 3" xfId="34450"/>
    <cellStyle name="Accent2 46" xfId="5771"/>
    <cellStyle name="Accent2 46 2" xfId="8719"/>
    <cellStyle name="Accent2 46 3" xfId="34369"/>
    <cellStyle name="Accent2 47" xfId="5827"/>
    <cellStyle name="Accent2 47 2" xfId="8720"/>
    <cellStyle name="Accent2 47 3" xfId="34273"/>
    <cellStyle name="Accent2 48" xfId="5832"/>
    <cellStyle name="Accent2 48 2" xfId="8721"/>
    <cellStyle name="Accent2 48 3" xfId="34281"/>
    <cellStyle name="Accent2 49" xfId="5972"/>
    <cellStyle name="Accent2 49 2" xfId="8723"/>
    <cellStyle name="Accent2 5" xfId="1226"/>
    <cellStyle name="Accent2 5 2" xfId="1281"/>
    <cellStyle name="Accent2 5 2 2" xfId="8724"/>
    <cellStyle name="Accent2 5 2 3" xfId="34831"/>
    <cellStyle name="Accent2 5 3" xfId="5074"/>
    <cellStyle name="Accent2 5 4" xfId="8725"/>
    <cellStyle name="Accent2 5_Realization 2013" xfId="8726"/>
    <cellStyle name="Accent2 50" xfId="6793"/>
    <cellStyle name="Accent2 50 2" xfId="8728"/>
    <cellStyle name="Accent2 51" xfId="6758"/>
    <cellStyle name="Accent2 51 2" xfId="8729"/>
    <cellStyle name="Accent2 52" xfId="6788"/>
    <cellStyle name="Accent2 52 2" xfId="8730"/>
    <cellStyle name="Accent2 53" xfId="6777"/>
    <cellStyle name="Accent2 53 2" xfId="8731"/>
    <cellStyle name="Accent2 54" xfId="6753"/>
    <cellStyle name="Accent2 54 2" xfId="8732"/>
    <cellStyle name="Accent2 55" xfId="8733"/>
    <cellStyle name="Accent2 55 2" xfId="8734"/>
    <cellStyle name="Accent2 56" xfId="8735"/>
    <cellStyle name="Accent2 56 2" xfId="8736"/>
    <cellStyle name="Accent2 57" xfId="8737"/>
    <cellStyle name="Accent2 57 2" xfId="8738"/>
    <cellStyle name="Accent2 58" xfId="8739"/>
    <cellStyle name="Accent2 58 2" xfId="8740"/>
    <cellStyle name="Accent2 59" xfId="8741"/>
    <cellStyle name="Accent2 59 2" xfId="8742"/>
    <cellStyle name="Accent2 6" xfId="1280"/>
    <cellStyle name="Accent2 6 2" xfId="2934"/>
    <cellStyle name="Accent2 6 2 2" xfId="8743"/>
    <cellStyle name="Accent2 6 2 3" xfId="35397"/>
    <cellStyle name="Accent2 6 3" xfId="4020"/>
    <cellStyle name="Accent2 6 3 2" xfId="36013"/>
    <cellStyle name="Accent2 6 4" xfId="5075"/>
    <cellStyle name="Accent2 6_Realization 2013" xfId="8744"/>
    <cellStyle name="Accent2 60" xfId="8745"/>
    <cellStyle name="Accent2 60 2" xfId="8746"/>
    <cellStyle name="Accent2 61" xfId="8747"/>
    <cellStyle name="Accent2 61 2" xfId="8748"/>
    <cellStyle name="Accent2 62" xfId="8749"/>
    <cellStyle name="Accent2 62 2" xfId="8750"/>
    <cellStyle name="Accent2 63" xfId="8751"/>
    <cellStyle name="Accent2 63 2" xfId="8752"/>
    <cellStyle name="Accent2 64" xfId="8753"/>
    <cellStyle name="Accent2 64 2" xfId="8754"/>
    <cellStyle name="Accent2 65" xfId="8755"/>
    <cellStyle name="Accent2 65 2" xfId="8756"/>
    <cellStyle name="Accent2 66" xfId="8757"/>
    <cellStyle name="Accent2 66 2" xfId="8758"/>
    <cellStyle name="Accent2 67" xfId="8759"/>
    <cellStyle name="Accent2 67 2" xfId="8760"/>
    <cellStyle name="Accent2 68" xfId="8761"/>
    <cellStyle name="Accent2 68 2" xfId="8762"/>
    <cellStyle name="Accent2 69" xfId="8763"/>
    <cellStyle name="Accent2 69 2" xfId="8764"/>
    <cellStyle name="Accent2 7" xfId="1285"/>
    <cellStyle name="Accent2 7 2" xfId="2401"/>
    <cellStyle name="Accent2 7 2 2" xfId="8765"/>
    <cellStyle name="Accent2 7 3" xfId="2935"/>
    <cellStyle name="Accent2 7 4" xfId="5076"/>
    <cellStyle name="Accent2 70" xfId="8766"/>
    <cellStyle name="Accent2 70 2" xfId="8767"/>
    <cellStyle name="Accent2 71" xfId="8768"/>
    <cellStyle name="Accent2 71 2" xfId="8769"/>
    <cellStyle name="Accent2 72" xfId="8770"/>
    <cellStyle name="Accent2 72 2" xfId="8771"/>
    <cellStyle name="Accent2 73" xfId="8772"/>
    <cellStyle name="Accent2 73 2" xfId="8773"/>
    <cellStyle name="Accent2 74" xfId="8774"/>
    <cellStyle name="Accent2 74 2" xfId="8775"/>
    <cellStyle name="Accent2 75" xfId="8776"/>
    <cellStyle name="Accent2 75 2" xfId="8777"/>
    <cellStyle name="Accent2 76" xfId="8778"/>
    <cellStyle name="Accent2 76 2" xfId="8779"/>
    <cellStyle name="Accent2 77" xfId="8780"/>
    <cellStyle name="Accent2 77 2" xfId="8781"/>
    <cellStyle name="Accent2 78" xfId="8782"/>
    <cellStyle name="Accent2 78 2" xfId="8783"/>
    <cellStyle name="Accent2 79" xfId="8784"/>
    <cellStyle name="Accent2 79 2" xfId="8785"/>
    <cellStyle name="Accent2 8" xfId="1628"/>
    <cellStyle name="Accent2 8 2" xfId="2402"/>
    <cellStyle name="Accent2 8 2 2" xfId="8786"/>
    <cellStyle name="Accent2 8 3" xfId="2936"/>
    <cellStyle name="Accent2 8 4" xfId="5077"/>
    <cellStyle name="Accent2 80" xfId="8787"/>
    <cellStyle name="Accent2 80 2" xfId="8788"/>
    <cellStyle name="Accent2 81" xfId="8789"/>
    <cellStyle name="Accent2 81 2" xfId="8790"/>
    <cellStyle name="Accent2 82" xfId="8791"/>
    <cellStyle name="Accent2 82 2" xfId="8792"/>
    <cellStyle name="Accent2 83" xfId="8793"/>
    <cellStyle name="Accent2 83 2" xfId="8794"/>
    <cellStyle name="Accent2 84" xfId="8795"/>
    <cellStyle name="Accent2 84 2" xfId="8796"/>
    <cellStyle name="Accent2 85" xfId="8797"/>
    <cellStyle name="Accent2 85 2" xfId="8798"/>
    <cellStyle name="Accent2 86" xfId="8799"/>
    <cellStyle name="Accent2 86 2" xfId="8800"/>
    <cellStyle name="Accent2 87" xfId="8801"/>
    <cellStyle name="Accent2 87 2" xfId="8802"/>
    <cellStyle name="Accent2 88" xfId="8803"/>
    <cellStyle name="Accent2 88 2" xfId="8804"/>
    <cellStyle name="Accent2 89" xfId="8805"/>
    <cellStyle name="Accent2 89 2" xfId="8806"/>
    <cellStyle name="Accent2 9" xfId="2067"/>
    <cellStyle name="Accent2 9 2" xfId="2403"/>
    <cellStyle name="Accent2 9 2 2" xfId="8807"/>
    <cellStyle name="Accent2 9 3" xfId="2937"/>
    <cellStyle name="Accent2 9 4" xfId="5078"/>
    <cellStyle name="Accent2 90" xfId="8808"/>
    <cellStyle name="Accent2 90 2" xfId="8809"/>
    <cellStyle name="Accent2 91" xfId="8810"/>
    <cellStyle name="Accent2 91 2" xfId="8811"/>
    <cellStyle name="Accent2 92" xfId="8812"/>
    <cellStyle name="Accent2 92 2" xfId="8813"/>
    <cellStyle name="Accent2 93" xfId="8814"/>
    <cellStyle name="Accent2 93 2" xfId="8815"/>
    <cellStyle name="Accent2 94" xfId="8816"/>
    <cellStyle name="Accent2 94 2" xfId="8817"/>
    <cellStyle name="Accent2 95" xfId="8818"/>
    <cellStyle name="Accent2 95 2" xfId="8819"/>
    <cellStyle name="Accent2 96" xfId="8820"/>
    <cellStyle name="Accent2 96 2" xfId="8821"/>
    <cellStyle name="Accent2 97" xfId="8822"/>
    <cellStyle name="Accent2 97 2" xfId="8823"/>
    <cellStyle name="Accent2 98" xfId="8824"/>
    <cellStyle name="Accent2 98 2" xfId="8825"/>
    <cellStyle name="Accent2 99" xfId="8826"/>
    <cellStyle name="Accent2 99 2" xfId="8827"/>
    <cellStyle name="Accent2_2008 revised IS integrated plan (2)" xfId="1279"/>
    <cellStyle name="Accent3" xfId="483"/>
    <cellStyle name="Accent3 - 20%" xfId="49"/>
    <cellStyle name="Accent3 - 20% 2" xfId="827"/>
    <cellStyle name="Accent3 - 20% 2 2" xfId="2405"/>
    <cellStyle name="Accent3 - 20% 2 2 2" xfId="8830"/>
    <cellStyle name="Accent3 - 20% 2 2 3" xfId="8829"/>
    <cellStyle name="Accent3 - 20% 2 2 4" xfId="35153"/>
    <cellStyle name="Accent3 - 20% 2 2 5" xfId="36451"/>
    <cellStyle name="Accent3 - 20% 2 3" xfId="8831"/>
    <cellStyle name="Accent3 - 20% 2 4" xfId="8832"/>
    <cellStyle name="Accent3 - 20% 2 5" xfId="8833"/>
    <cellStyle name="Accent3 - 20% 3" xfId="2286"/>
    <cellStyle name="Accent3 - 20% 3 2" xfId="8834"/>
    <cellStyle name="Accent3 - 20% 3 2 2" xfId="8835"/>
    <cellStyle name="Accent3 - 20% 3 3" xfId="8836"/>
    <cellStyle name="Accent3 - 20% 3 4" xfId="8837"/>
    <cellStyle name="Accent3 - 20% 4" xfId="5079"/>
    <cellStyle name="Accent3 - 20% 4 2" xfId="8838"/>
    <cellStyle name="Accent3 - 20% 4 2 2" xfId="8839"/>
    <cellStyle name="Accent3 - 20% 4 3" xfId="8840"/>
    <cellStyle name="Accent3 - 20% 4 4" xfId="8841"/>
    <cellStyle name="Accent3 - 20% 4 5" xfId="34455"/>
    <cellStyle name="Accent3 - 20% 5" xfId="484"/>
    <cellStyle name="Accent3 - 20% 5 2" xfId="8842"/>
    <cellStyle name="Accent3 - 20% 5 2 2" xfId="8843"/>
    <cellStyle name="Accent3 - 20% 5 3" xfId="8844"/>
    <cellStyle name="Accent3 - 20% 5 4" xfId="8845"/>
    <cellStyle name="Accent3 - 20% 6" xfId="8846"/>
    <cellStyle name="Accent3 - 20% 7" xfId="6081"/>
    <cellStyle name="Accent3 - 40%" xfId="50"/>
    <cellStyle name="Accent3 - 40% 2" xfId="828"/>
    <cellStyle name="Accent3 - 40% 2 2" xfId="2406"/>
    <cellStyle name="Accent3 - 40% 2 2 2" xfId="8848"/>
    <cellStyle name="Accent3 - 40% 2 2 3" xfId="8847"/>
    <cellStyle name="Accent3 - 40% 2 2 4" xfId="35154"/>
    <cellStyle name="Accent3 - 40% 2 2 5" xfId="36452"/>
    <cellStyle name="Accent3 - 40% 2 3" xfId="8849"/>
    <cellStyle name="Accent3 - 40% 2 4" xfId="8850"/>
    <cellStyle name="Accent3 - 40% 2 5" xfId="8851"/>
    <cellStyle name="Accent3 - 40% 3" xfId="2283"/>
    <cellStyle name="Accent3 - 40% 3 2" xfId="8852"/>
    <cellStyle name="Accent3 - 40% 3 2 2" xfId="8853"/>
    <cellStyle name="Accent3 - 40% 3 3" xfId="8854"/>
    <cellStyle name="Accent3 - 40% 3 4" xfId="8855"/>
    <cellStyle name="Accent3 - 40% 4" xfId="5080"/>
    <cellStyle name="Accent3 - 40% 4 2" xfId="8856"/>
    <cellStyle name="Accent3 - 40% 4 2 2" xfId="8857"/>
    <cellStyle name="Accent3 - 40% 4 3" xfId="8858"/>
    <cellStyle name="Accent3 - 40% 4 4" xfId="8859"/>
    <cellStyle name="Accent3 - 40% 4 5" xfId="34456"/>
    <cellStyle name="Accent3 - 40% 5" xfId="485"/>
    <cellStyle name="Accent3 - 40% 5 2" xfId="8860"/>
    <cellStyle name="Accent3 - 40% 5 2 2" xfId="8861"/>
    <cellStyle name="Accent3 - 40% 5 3" xfId="8862"/>
    <cellStyle name="Accent3 - 40% 5 4" xfId="8863"/>
    <cellStyle name="Accent3 - 40% 6" xfId="8864"/>
    <cellStyle name="Accent3 - 40% 7" xfId="6082"/>
    <cellStyle name="Accent3 - 60%" xfId="51"/>
    <cellStyle name="Accent3 - 60% 2" xfId="829"/>
    <cellStyle name="Accent3 - 60% 2 2" xfId="2407"/>
    <cellStyle name="Accent3 - 60% 2 2 2" xfId="8866"/>
    <cellStyle name="Accent3 - 60% 2 2 3" xfId="8865"/>
    <cellStyle name="Accent3 - 60% 2 2 4" xfId="35155"/>
    <cellStyle name="Accent3 - 60% 2 2 5" xfId="36453"/>
    <cellStyle name="Accent3 - 60% 2 3" xfId="8867"/>
    <cellStyle name="Accent3 - 60% 2 4" xfId="8868"/>
    <cellStyle name="Accent3 - 60% 2 5" xfId="8869"/>
    <cellStyle name="Accent3 - 60% 3" xfId="2282"/>
    <cellStyle name="Accent3 - 60% 3 2" xfId="8870"/>
    <cellStyle name="Accent3 - 60% 3 2 2" xfId="8871"/>
    <cellStyle name="Accent3 - 60% 3 3" xfId="8872"/>
    <cellStyle name="Accent3 - 60% 3 4" xfId="8873"/>
    <cellStyle name="Accent3 - 60% 4" xfId="5081"/>
    <cellStyle name="Accent3 - 60% 4 2" xfId="8874"/>
    <cellStyle name="Accent3 - 60% 4 2 2" xfId="8875"/>
    <cellStyle name="Accent3 - 60% 4 3" xfId="8876"/>
    <cellStyle name="Accent3 - 60% 4 4" xfId="8877"/>
    <cellStyle name="Accent3 - 60% 4 5" xfId="34457"/>
    <cellStyle name="Accent3 - 60% 5" xfId="486"/>
    <cellStyle name="Accent3 - 60% 5 2" xfId="8878"/>
    <cellStyle name="Accent3 - 60% 5 2 2" xfId="8879"/>
    <cellStyle name="Accent3 - 60% 5 3" xfId="8880"/>
    <cellStyle name="Accent3 - 60% 5 4" xfId="8881"/>
    <cellStyle name="Accent3 - 60% 6" xfId="8882"/>
    <cellStyle name="Accent3 - 60% 7" xfId="6083"/>
    <cellStyle name="Accent3 10" xfId="2032"/>
    <cellStyle name="Accent3 10 2" xfId="2408"/>
    <cellStyle name="Accent3 10 2 2" xfId="8883"/>
    <cellStyle name="Accent3 10 3" xfId="2941"/>
    <cellStyle name="Accent3 10 3 2" xfId="35401"/>
    <cellStyle name="Accent3 10 4" xfId="5082"/>
    <cellStyle name="Accent3 100" xfId="8884"/>
    <cellStyle name="Accent3 100 2" xfId="8885"/>
    <cellStyle name="Accent3 101" xfId="8886"/>
    <cellStyle name="Accent3 101 2" xfId="8887"/>
    <cellStyle name="Accent3 102" xfId="8888"/>
    <cellStyle name="Accent3 102 2" xfId="8889"/>
    <cellStyle name="Accent3 103" xfId="8890"/>
    <cellStyle name="Accent3 103 2" xfId="8891"/>
    <cellStyle name="Accent3 104" xfId="8892"/>
    <cellStyle name="Accent3 104 2" xfId="8893"/>
    <cellStyle name="Accent3 105" xfId="8894"/>
    <cellStyle name="Accent3 105 2" xfId="8895"/>
    <cellStyle name="Accent3 106" xfId="8896"/>
    <cellStyle name="Accent3 106 2" xfId="8897"/>
    <cellStyle name="Accent3 107" xfId="8898"/>
    <cellStyle name="Accent3 107 2" xfId="8899"/>
    <cellStyle name="Accent3 108" xfId="8900"/>
    <cellStyle name="Accent3 108 2" xfId="8901"/>
    <cellStyle name="Accent3 109" xfId="8902"/>
    <cellStyle name="Accent3 109 2" xfId="8903"/>
    <cellStyle name="Accent3 11" xfId="2066"/>
    <cellStyle name="Accent3 11 2" xfId="2409"/>
    <cellStyle name="Accent3 11 2 2" xfId="8904"/>
    <cellStyle name="Accent3 11 3" xfId="2942"/>
    <cellStyle name="Accent3 11 3 2" xfId="35402"/>
    <cellStyle name="Accent3 11 4" xfId="5083"/>
    <cellStyle name="Accent3 110" xfId="8905"/>
    <cellStyle name="Accent3 110 2" xfId="8906"/>
    <cellStyle name="Accent3 111" xfId="8907"/>
    <cellStyle name="Accent3 111 2" xfId="8908"/>
    <cellStyle name="Accent3 112" xfId="8909"/>
    <cellStyle name="Accent3 112 2" xfId="8910"/>
    <cellStyle name="Accent3 113" xfId="8911"/>
    <cellStyle name="Accent3 113 2" xfId="8912"/>
    <cellStyle name="Accent3 114" xfId="8913"/>
    <cellStyle name="Accent3 114 2" xfId="8914"/>
    <cellStyle name="Accent3 115" xfId="8915"/>
    <cellStyle name="Accent3 115 2" xfId="8916"/>
    <cellStyle name="Accent3 116" xfId="8917"/>
    <cellStyle name="Accent3 116 2" xfId="8918"/>
    <cellStyle name="Accent3 117" xfId="8919"/>
    <cellStyle name="Accent3 117 2" xfId="8920"/>
    <cellStyle name="Accent3 118" xfId="8921"/>
    <cellStyle name="Accent3 118 2" xfId="8922"/>
    <cellStyle name="Accent3 119" xfId="8923"/>
    <cellStyle name="Accent3 119 2" xfId="8924"/>
    <cellStyle name="Accent3 12" xfId="2031"/>
    <cellStyle name="Accent3 12 2" xfId="2410"/>
    <cellStyle name="Accent3 12 2 2" xfId="8925"/>
    <cellStyle name="Accent3 12 3" xfId="2943"/>
    <cellStyle name="Accent3 12 3 2" xfId="35403"/>
    <cellStyle name="Accent3 12 4" xfId="5084"/>
    <cellStyle name="Accent3 120" xfId="8926"/>
    <cellStyle name="Accent3 120 2" xfId="8927"/>
    <cellStyle name="Accent3 121" xfId="8928"/>
    <cellStyle name="Accent3 121 2" xfId="8929"/>
    <cellStyle name="Accent3 122" xfId="8930"/>
    <cellStyle name="Accent3 122 2" xfId="8931"/>
    <cellStyle name="Accent3 123" xfId="8932"/>
    <cellStyle name="Accent3 123 2" xfId="8933"/>
    <cellStyle name="Accent3 124" xfId="8934"/>
    <cellStyle name="Accent3 124 2" xfId="8935"/>
    <cellStyle name="Accent3 125" xfId="8936"/>
    <cellStyle name="Accent3 125 2" xfId="8937"/>
    <cellStyle name="Accent3 126" xfId="8938"/>
    <cellStyle name="Accent3 127" xfId="8939"/>
    <cellStyle name="Accent3 128" xfId="8940"/>
    <cellStyle name="Accent3 129" xfId="8941"/>
    <cellStyle name="Accent3 13" xfId="2287"/>
    <cellStyle name="Accent3 13 2" xfId="2411"/>
    <cellStyle name="Accent3 13 2 2" xfId="8942"/>
    <cellStyle name="Accent3 13 3" xfId="8943"/>
    <cellStyle name="Accent3 13 3 2" xfId="35123"/>
    <cellStyle name="Accent3 13 4" xfId="8944"/>
    <cellStyle name="Accent3 130" xfId="8945"/>
    <cellStyle name="Accent3 131" xfId="8946"/>
    <cellStyle name="Accent3 132" xfId="8947"/>
    <cellStyle name="Accent3 133" xfId="8828"/>
    <cellStyle name="Accent3 134" xfId="7341"/>
    <cellStyle name="Accent3 135" xfId="6905"/>
    <cellStyle name="Accent3 136" xfId="32347"/>
    <cellStyle name="Accent3 137" xfId="32700"/>
    <cellStyle name="Accent3 138" xfId="33249"/>
    <cellStyle name="Accent3 139" xfId="30147"/>
    <cellStyle name="Accent3 14" xfId="2188"/>
    <cellStyle name="Accent3 14 2" xfId="2412"/>
    <cellStyle name="Accent3 14 2 2" xfId="8948"/>
    <cellStyle name="Accent3 14 3" xfId="8949"/>
    <cellStyle name="Accent3 14 3 2" xfId="35079"/>
    <cellStyle name="Accent3 14 4" xfId="8950"/>
    <cellStyle name="Accent3 140" xfId="30440"/>
    <cellStyle name="Accent3 141" xfId="31375"/>
    <cellStyle name="Accent3 142" xfId="31338"/>
    <cellStyle name="Accent3 143" xfId="31422"/>
    <cellStyle name="Accent3 144" xfId="31451"/>
    <cellStyle name="Accent3 145" xfId="32145"/>
    <cellStyle name="Accent3 146" xfId="32706"/>
    <cellStyle name="Accent3 147" xfId="36358"/>
    <cellStyle name="Accent3 148" xfId="6102"/>
    <cellStyle name="Accent3 15" xfId="2413"/>
    <cellStyle name="Accent3 15 2" xfId="6457"/>
    <cellStyle name="Accent3 15 2 2" xfId="8951"/>
    <cellStyle name="Accent3 15 3" xfId="8952"/>
    <cellStyle name="Accent3 15 4" xfId="8953"/>
    <cellStyle name="Accent3 16" xfId="2414"/>
    <cellStyle name="Accent3 16 2" xfId="6458"/>
    <cellStyle name="Accent3 16 2 2" xfId="8954"/>
    <cellStyle name="Accent3 16 3" xfId="8955"/>
    <cellStyle name="Accent3 16 4" xfId="8956"/>
    <cellStyle name="Accent3 17" xfId="2415"/>
    <cellStyle name="Accent3 17 2" xfId="6459"/>
    <cellStyle name="Accent3 17 2 2" xfId="8957"/>
    <cellStyle name="Accent3 17 3" xfId="8958"/>
    <cellStyle name="Accent3 17 4" xfId="8959"/>
    <cellStyle name="Accent3 18" xfId="2416"/>
    <cellStyle name="Accent3 18 2" xfId="6460"/>
    <cellStyle name="Accent3 18 2 2" xfId="8960"/>
    <cellStyle name="Accent3 18 3" xfId="8961"/>
    <cellStyle name="Accent3 18 4" xfId="8962"/>
    <cellStyle name="Accent3 19" xfId="2417"/>
    <cellStyle name="Accent3 19 2" xfId="6461"/>
    <cellStyle name="Accent3 19 2 2" xfId="8963"/>
    <cellStyle name="Accent3 19 3" xfId="8964"/>
    <cellStyle name="Accent3 19 4" xfId="8965"/>
    <cellStyle name="Accent3 2" xfId="52"/>
    <cellStyle name="Accent3 2 2" xfId="1276"/>
    <cellStyle name="Accent3 2 2 2" xfId="6462"/>
    <cellStyle name="Accent3 2 2 2 2" xfId="8966"/>
    <cellStyle name="Accent3 2 2 3" xfId="8967"/>
    <cellStyle name="Accent3 2 2 4" xfId="8968"/>
    <cellStyle name="Accent3 2 2 5" xfId="36454"/>
    <cellStyle name="Accent3 2 3" xfId="3373"/>
    <cellStyle name="Accent3 2 3 2" xfId="4030"/>
    <cellStyle name="Accent3 2 3 2 2" xfId="36017"/>
    <cellStyle name="Accent3 2 3 3" xfId="35747"/>
    <cellStyle name="Accent3 2 4" xfId="5085"/>
    <cellStyle name="Accent3 2 5" xfId="826"/>
    <cellStyle name="Accent3 2_BOTTOM UP 2013-2015 OCTOBER 19th" xfId="8969"/>
    <cellStyle name="Accent3 20" xfId="2418"/>
    <cellStyle name="Accent3 20 2" xfId="6463"/>
    <cellStyle name="Accent3 20 2 2" xfId="8970"/>
    <cellStyle name="Accent3 20 3" xfId="8971"/>
    <cellStyle name="Accent3 20 4" xfId="8972"/>
    <cellStyle name="Accent3 21" xfId="2419"/>
    <cellStyle name="Accent3 21 2" xfId="6464"/>
    <cellStyle name="Accent3 21 2 2" xfId="8973"/>
    <cellStyle name="Accent3 21 3" xfId="8974"/>
    <cellStyle name="Accent3 21 4" xfId="8975"/>
    <cellStyle name="Accent3 22" xfId="2420"/>
    <cellStyle name="Accent3 22 2" xfId="6465"/>
    <cellStyle name="Accent3 22 2 2" xfId="8976"/>
    <cellStyle name="Accent3 22 3" xfId="8977"/>
    <cellStyle name="Accent3 22 4" xfId="8978"/>
    <cellStyle name="Accent3 23" xfId="2421"/>
    <cellStyle name="Accent3 23 2" xfId="6466"/>
    <cellStyle name="Accent3 23 2 2" xfId="8979"/>
    <cellStyle name="Accent3 23 3" xfId="8980"/>
    <cellStyle name="Accent3 23 4" xfId="8981"/>
    <cellStyle name="Accent3 24" xfId="2422"/>
    <cellStyle name="Accent3 24 2" xfId="6467"/>
    <cellStyle name="Accent3 24 2 2" xfId="8982"/>
    <cellStyle name="Accent3 24 3" xfId="8983"/>
    <cellStyle name="Accent3 24 4" xfId="8984"/>
    <cellStyle name="Accent3 25" xfId="2423"/>
    <cellStyle name="Accent3 25 2" xfId="6468"/>
    <cellStyle name="Accent3 25 2 2" xfId="8985"/>
    <cellStyle name="Accent3 25 3" xfId="8986"/>
    <cellStyle name="Accent3 25 4" xfId="8987"/>
    <cellStyle name="Accent3 26" xfId="2424"/>
    <cellStyle name="Accent3 26 2" xfId="6469"/>
    <cellStyle name="Accent3 26 2 2" xfId="8988"/>
    <cellStyle name="Accent3 26 3" xfId="8989"/>
    <cellStyle name="Accent3 26 4" xfId="8990"/>
    <cellStyle name="Accent3 27" xfId="2425"/>
    <cellStyle name="Accent3 27 2" xfId="6470"/>
    <cellStyle name="Accent3 27 2 2" xfId="8991"/>
    <cellStyle name="Accent3 27 3" xfId="8992"/>
    <cellStyle name="Accent3 27 4" xfId="8993"/>
    <cellStyle name="Accent3 28" xfId="2426"/>
    <cellStyle name="Accent3 28 2" xfId="6471"/>
    <cellStyle name="Accent3 28 2 2" xfId="8994"/>
    <cellStyle name="Accent3 28 3" xfId="8995"/>
    <cellStyle name="Accent3 28 4" xfId="8996"/>
    <cellStyle name="Accent3 29" xfId="2427"/>
    <cellStyle name="Accent3 29 2" xfId="6472"/>
    <cellStyle name="Accent3 29 2 2" xfId="8997"/>
    <cellStyle name="Accent3 29 3" xfId="8998"/>
    <cellStyle name="Accent3 29 4" xfId="8999"/>
    <cellStyle name="Accent3 3" xfId="985"/>
    <cellStyle name="Accent3 3 2" xfId="1275"/>
    <cellStyle name="Accent3 3 2 2" xfId="4031"/>
    <cellStyle name="Accent3 3 2 2 2" xfId="36018"/>
    <cellStyle name="Accent3 3 2 3" xfId="9000"/>
    <cellStyle name="Accent3 3 2 4" xfId="34830"/>
    <cellStyle name="Accent3 3 3" xfId="5086"/>
    <cellStyle name="Accent3 3 3 2" xfId="9001"/>
    <cellStyle name="Accent3 3 4" xfId="9002"/>
    <cellStyle name="Accent3 3 5" xfId="9003"/>
    <cellStyle name="Accent3 3 6" xfId="9004"/>
    <cellStyle name="Accent3 30" xfId="2428"/>
    <cellStyle name="Accent3 30 2" xfId="6473"/>
    <cellStyle name="Accent3 30 2 2" xfId="9005"/>
    <cellStyle name="Accent3 30 3" xfId="9006"/>
    <cellStyle name="Accent3 30 4" xfId="9007"/>
    <cellStyle name="Accent3 31" xfId="2429"/>
    <cellStyle name="Accent3 31 2" xfId="6474"/>
    <cellStyle name="Accent3 31 2 2" xfId="9008"/>
    <cellStyle name="Accent3 31 3" xfId="9009"/>
    <cellStyle name="Accent3 31 4" xfId="9010"/>
    <cellStyle name="Accent3 32" xfId="2430"/>
    <cellStyle name="Accent3 32 2" xfId="4032"/>
    <cellStyle name="Accent3 32 2 2" xfId="9011"/>
    <cellStyle name="Accent3 32 3" xfId="9012"/>
    <cellStyle name="Accent3 32 4" xfId="9013"/>
    <cellStyle name="Accent3 32 5" xfId="35156"/>
    <cellStyle name="Accent3 33" xfId="2404"/>
    <cellStyle name="Accent3 33 2" xfId="4033"/>
    <cellStyle name="Accent3 33 2 2" xfId="9014"/>
    <cellStyle name="Accent3 33 3" xfId="9015"/>
    <cellStyle name="Accent3 33 4" xfId="9016"/>
    <cellStyle name="Accent3 33 5" xfId="9017"/>
    <cellStyle name="Accent3 34" xfId="2858"/>
    <cellStyle name="Accent3 34 2" xfId="4034"/>
    <cellStyle name="Accent3 34 2 2" xfId="9018"/>
    <cellStyle name="Accent3 34 3" xfId="9019"/>
    <cellStyle name="Accent3 34 4" xfId="9020"/>
    <cellStyle name="Accent3 34 5" xfId="9021"/>
    <cellStyle name="Accent3 35" xfId="2778"/>
    <cellStyle name="Accent3 35 2" xfId="4035"/>
    <cellStyle name="Accent3 35 2 2" xfId="9022"/>
    <cellStyle name="Accent3 35 3" xfId="9023"/>
    <cellStyle name="Accent3 35 4" xfId="9024"/>
    <cellStyle name="Accent3 35 5" xfId="36455"/>
    <cellStyle name="Accent3 36" xfId="2333"/>
    <cellStyle name="Accent3 36 2" xfId="4036"/>
    <cellStyle name="Accent3 36 2 2" xfId="9025"/>
    <cellStyle name="Accent3 36 3" xfId="9026"/>
    <cellStyle name="Accent3 36 4" xfId="9027"/>
    <cellStyle name="Accent3 36 5" xfId="36456"/>
    <cellStyle name="Accent3 37" xfId="2866"/>
    <cellStyle name="Accent3 37 2" xfId="4037"/>
    <cellStyle name="Accent3 37 2 2" xfId="9028"/>
    <cellStyle name="Accent3 37 3" xfId="9029"/>
    <cellStyle name="Accent3 37 4" xfId="9030"/>
    <cellStyle name="Accent3 37 5" xfId="36457"/>
    <cellStyle name="Accent3 38" xfId="3536"/>
    <cellStyle name="Accent3 38 2" xfId="4710"/>
    <cellStyle name="Accent3 38 2 2" xfId="9031"/>
    <cellStyle name="Accent3 38 3" xfId="9032"/>
    <cellStyle name="Accent3 38 4" xfId="36458"/>
    <cellStyle name="Accent3 39" xfId="3624"/>
    <cellStyle name="Accent3 39 2" xfId="9033"/>
    <cellStyle name="Accent3 39 3" xfId="36459"/>
    <cellStyle name="Accent3 4" xfId="1120"/>
    <cellStyle name="Accent3 4 2" xfId="1274"/>
    <cellStyle name="Accent3 4 2 2" xfId="9034"/>
    <cellStyle name="Accent3 4 2 3" xfId="34829"/>
    <cellStyle name="Accent3 4 3" xfId="5087"/>
    <cellStyle name="Accent3 4 4" xfId="9035"/>
    <cellStyle name="Accent3 4_Realization 2013" xfId="9036"/>
    <cellStyle name="Accent3 40" xfId="3676"/>
    <cellStyle name="Accent3 40 2" xfId="9037"/>
    <cellStyle name="Accent3 40 3" xfId="9038"/>
    <cellStyle name="Accent3 41" xfId="3737"/>
    <cellStyle name="Accent3 41 2" xfId="9040"/>
    <cellStyle name="Accent3 41 3" xfId="9041"/>
    <cellStyle name="Accent3 41 4" xfId="9039"/>
    <cellStyle name="Accent3 42" xfId="4022"/>
    <cellStyle name="Accent3 42 2" xfId="9042"/>
    <cellStyle name="Accent3 42 3" xfId="9043"/>
    <cellStyle name="Accent3 43" xfId="3716"/>
    <cellStyle name="Accent3 43 2" xfId="9044"/>
    <cellStyle name="Accent3 43 3" xfId="9045"/>
    <cellStyle name="Accent3 44" xfId="3870"/>
    <cellStyle name="Accent3 44 2" xfId="9047"/>
    <cellStyle name="Accent3 44 3" xfId="9046"/>
    <cellStyle name="Accent3 45" xfId="4821"/>
    <cellStyle name="Accent3 45 2" xfId="9049"/>
    <cellStyle name="Accent3 45 3" xfId="9048"/>
    <cellStyle name="Accent3 46" xfId="4982"/>
    <cellStyle name="Accent3 46 2" xfId="9051"/>
    <cellStyle name="Accent3 46 3" xfId="9050"/>
    <cellStyle name="Accent3 46 4" xfId="34454"/>
    <cellStyle name="Accent3 47" xfId="5772"/>
    <cellStyle name="Accent3 47 2" xfId="9053"/>
    <cellStyle name="Accent3 47 3" xfId="9052"/>
    <cellStyle name="Accent3 47 4" xfId="34370"/>
    <cellStyle name="Accent3 48" xfId="5826"/>
    <cellStyle name="Accent3 48 2" xfId="9055"/>
    <cellStyle name="Accent3 48 3" xfId="9054"/>
    <cellStyle name="Accent3 48 4" xfId="34274"/>
    <cellStyle name="Accent3 49" xfId="5833"/>
    <cellStyle name="Accent3 49 2" xfId="9057"/>
    <cellStyle name="Accent3 49 3" xfId="9056"/>
    <cellStyle name="Accent3 49 4" xfId="34282"/>
    <cellStyle name="Accent3 5" xfId="1229"/>
    <cellStyle name="Accent3 5 2" xfId="1273"/>
    <cellStyle name="Accent3 5 2 2" xfId="9058"/>
    <cellStyle name="Accent3 5 2 3" xfId="34828"/>
    <cellStyle name="Accent3 5 3" xfId="5088"/>
    <cellStyle name="Accent3 5 4" xfId="9059"/>
    <cellStyle name="Accent3 5_Realization 2013" xfId="9060"/>
    <cellStyle name="Accent3 50" xfId="5973"/>
    <cellStyle name="Accent3 50 2" xfId="9062"/>
    <cellStyle name="Accent3 50 3" xfId="9061"/>
    <cellStyle name="Accent3 51" xfId="6810"/>
    <cellStyle name="Accent3 51 2" xfId="9064"/>
    <cellStyle name="Accent3 51 3" xfId="9063"/>
    <cellStyle name="Accent3 52" xfId="6770"/>
    <cellStyle name="Accent3 52 2" xfId="9066"/>
    <cellStyle name="Accent3 52 3" xfId="9065"/>
    <cellStyle name="Accent3 53" xfId="6816"/>
    <cellStyle name="Accent3 53 2" xfId="9068"/>
    <cellStyle name="Accent3 53 3" xfId="9067"/>
    <cellStyle name="Accent3 54" xfId="6805"/>
    <cellStyle name="Accent3 54 2" xfId="9070"/>
    <cellStyle name="Accent3 54 3" xfId="9069"/>
    <cellStyle name="Accent3 55" xfId="6187"/>
    <cellStyle name="Accent3 55 2" xfId="9072"/>
    <cellStyle name="Accent3 55 3" xfId="9071"/>
    <cellStyle name="Accent3 56" xfId="6775"/>
    <cellStyle name="Accent3 56 2" xfId="9074"/>
    <cellStyle name="Accent3 56 3" xfId="9073"/>
    <cellStyle name="Accent3 57" xfId="9075"/>
    <cellStyle name="Accent3 57 2" xfId="9076"/>
    <cellStyle name="Accent3 58" xfId="9077"/>
    <cellStyle name="Accent3 58 2" xfId="9078"/>
    <cellStyle name="Accent3 59" xfId="9079"/>
    <cellStyle name="Accent3 59 2" xfId="9080"/>
    <cellStyle name="Accent3 6" xfId="1272"/>
    <cellStyle name="Accent3 6 2" xfId="2946"/>
    <cellStyle name="Accent3 6 2 2" xfId="9081"/>
    <cellStyle name="Accent3 6 2 3" xfId="35405"/>
    <cellStyle name="Accent3 6 3" xfId="4038"/>
    <cellStyle name="Accent3 6 3 2" xfId="36019"/>
    <cellStyle name="Accent3 6 4" xfId="5089"/>
    <cellStyle name="Accent3 6_Realization 2013" xfId="9082"/>
    <cellStyle name="Accent3 60" xfId="9083"/>
    <cellStyle name="Accent3 60 2" xfId="9084"/>
    <cellStyle name="Accent3 61" xfId="9085"/>
    <cellStyle name="Accent3 61 2" xfId="9086"/>
    <cellStyle name="Accent3 62" xfId="9087"/>
    <cellStyle name="Accent3 62 2" xfId="9088"/>
    <cellStyle name="Accent3 63" xfId="9089"/>
    <cellStyle name="Accent3 63 2" xfId="9090"/>
    <cellStyle name="Accent3 64" xfId="9091"/>
    <cellStyle name="Accent3 64 2" xfId="9092"/>
    <cellStyle name="Accent3 64 2 2" xfId="9093"/>
    <cellStyle name="Accent3 64 3" xfId="9094"/>
    <cellStyle name="Accent3 65" xfId="9095"/>
    <cellStyle name="Accent3 65 2" xfId="9096"/>
    <cellStyle name="Accent3 65 2 2" xfId="9097"/>
    <cellStyle name="Accent3 65 3" xfId="9098"/>
    <cellStyle name="Accent3 66" xfId="9099"/>
    <cellStyle name="Accent3 66 2" xfId="9100"/>
    <cellStyle name="Accent3 67" xfId="9101"/>
    <cellStyle name="Accent3 67 2" xfId="9102"/>
    <cellStyle name="Accent3 68" xfId="9103"/>
    <cellStyle name="Accent3 68 2" xfId="9104"/>
    <cellStyle name="Accent3 69" xfId="9105"/>
    <cellStyle name="Accent3 69 2" xfId="9106"/>
    <cellStyle name="Accent3 7" xfId="1278"/>
    <cellStyle name="Accent3 7 2" xfId="2431"/>
    <cellStyle name="Accent3 7 2 2" xfId="9107"/>
    <cellStyle name="Accent3 7 3" xfId="2947"/>
    <cellStyle name="Accent3 7 3 2" xfId="35406"/>
    <cellStyle name="Accent3 7 4" xfId="5090"/>
    <cellStyle name="Accent3 70" xfId="9108"/>
    <cellStyle name="Accent3 70 2" xfId="9109"/>
    <cellStyle name="Accent3 71" xfId="9110"/>
    <cellStyle name="Accent3 71 2" xfId="9111"/>
    <cellStyle name="Accent3 72" xfId="9112"/>
    <cellStyle name="Accent3 72 2" xfId="9113"/>
    <cellStyle name="Accent3 73" xfId="9114"/>
    <cellStyle name="Accent3 73 2" xfId="9115"/>
    <cellStyle name="Accent3 74" xfId="9116"/>
    <cellStyle name="Accent3 74 2" xfId="9117"/>
    <cellStyle name="Accent3 75" xfId="9118"/>
    <cellStyle name="Accent3 75 2" xfId="9119"/>
    <cellStyle name="Accent3 76" xfId="9120"/>
    <cellStyle name="Accent3 76 2" xfId="9121"/>
    <cellStyle name="Accent3 77" xfId="9122"/>
    <cellStyle name="Accent3 77 2" xfId="9123"/>
    <cellStyle name="Accent3 78" xfId="9124"/>
    <cellStyle name="Accent3 78 2" xfId="9125"/>
    <cellStyle name="Accent3 79" xfId="9126"/>
    <cellStyle name="Accent3 79 2" xfId="9127"/>
    <cellStyle name="Accent3 8" xfId="2033"/>
    <cellStyle name="Accent3 8 2" xfId="2432"/>
    <cellStyle name="Accent3 8 2 2" xfId="9128"/>
    <cellStyle name="Accent3 8 3" xfId="2948"/>
    <cellStyle name="Accent3 8 3 2" xfId="35407"/>
    <cellStyle name="Accent3 8 4" xfId="5091"/>
    <cellStyle name="Accent3 80" xfId="9129"/>
    <cellStyle name="Accent3 80 2" xfId="9130"/>
    <cellStyle name="Accent3 81" xfId="9131"/>
    <cellStyle name="Accent3 81 2" xfId="9132"/>
    <cellStyle name="Accent3 82" xfId="9133"/>
    <cellStyle name="Accent3 82 2" xfId="9134"/>
    <cellStyle name="Accent3 83" xfId="9135"/>
    <cellStyle name="Accent3 83 2" xfId="9136"/>
    <cellStyle name="Accent3 84" xfId="9137"/>
    <cellStyle name="Accent3 84 2" xfId="9138"/>
    <cellStyle name="Accent3 85" xfId="9139"/>
    <cellStyle name="Accent3 85 2" xfId="9140"/>
    <cellStyle name="Accent3 86" xfId="9141"/>
    <cellStyle name="Accent3 86 2" xfId="9142"/>
    <cellStyle name="Accent3 87" xfId="9143"/>
    <cellStyle name="Accent3 87 2" xfId="9144"/>
    <cellStyle name="Accent3 88" xfId="9145"/>
    <cellStyle name="Accent3 88 2" xfId="9146"/>
    <cellStyle name="Accent3 89" xfId="9147"/>
    <cellStyle name="Accent3 89 2" xfId="9148"/>
    <cellStyle name="Accent3 9" xfId="2065"/>
    <cellStyle name="Accent3 9 2" xfId="2433"/>
    <cellStyle name="Accent3 9 2 2" xfId="9149"/>
    <cellStyle name="Accent3 9 3" xfId="2949"/>
    <cellStyle name="Accent3 9 3 2" xfId="35408"/>
    <cellStyle name="Accent3 9 4" xfId="5092"/>
    <cellStyle name="Accent3 90" xfId="9150"/>
    <cellStyle name="Accent3 90 2" xfId="9151"/>
    <cellStyle name="Accent3 91" xfId="9152"/>
    <cellStyle name="Accent3 91 2" xfId="9153"/>
    <cellStyle name="Accent3 92" xfId="9154"/>
    <cellStyle name="Accent3 92 2" xfId="9155"/>
    <cellStyle name="Accent3 93" xfId="9156"/>
    <cellStyle name="Accent3 93 2" xfId="9157"/>
    <cellStyle name="Accent3 94" xfId="9158"/>
    <cellStyle name="Accent3 94 2" xfId="9159"/>
    <cellStyle name="Accent3 95" xfId="9160"/>
    <cellStyle name="Accent3 95 2" xfId="9161"/>
    <cellStyle name="Accent3 96" xfId="9162"/>
    <cellStyle name="Accent3 96 2" xfId="9163"/>
    <cellStyle name="Accent3 97" xfId="9164"/>
    <cellStyle name="Accent3 97 2" xfId="9165"/>
    <cellStyle name="Accent3 98" xfId="9166"/>
    <cellStyle name="Accent3 98 2" xfId="9167"/>
    <cellStyle name="Accent3 99" xfId="9168"/>
    <cellStyle name="Accent3 99 2" xfId="9169"/>
    <cellStyle name="Accent3_2008 revised IS integrated plan (2)" xfId="1271"/>
    <cellStyle name="Accent4" xfId="487"/>
    <cellStyle name="Accent4 - 20%" xfId="53"/>
    <cellStyle name="Accent4 - 20% 2" xfId="831"/>
    <cellStyle name="Accent4 - 20% 2 2" xfId="2435"/>
    <cellStyle name="Accent4 - 20% 2 2 2" xfId="9172"/>
    <cellStyle name="Accent4 - 20% 2 2 3" xfId="9171"/>
    <cellStyle name="Accent4 - 20% 2 2 4" xfId="35157"/>
    <cellStyle name="Accent4 - 20% 2 2 5" xfId="36460"/>
    <cellStyle name="Accent4 - 20% 2 3" xfId="9173"/>
    <cellStyle name="Accent4 - 20% 2 4" xfId="9174"/>
    <cellStyle name="Accent4 - 20% 2 5" xfId="9175"/>
    <cellStyle name="Accent4 - 20% 3" xfId="2280"/>
    <cellStyle name="Accent4 - 20% 3 2" xfId="9176"/>
    <cellStyle name="Accent4 - 20% 3 2 2" xfId="9177"/>
    <cellStyle name="Accent4 - 20% 3 3" xfId="9178"/>
    <cellStyle name="Accent4 - 20% 3 4" xfId="9179"/>
    <cellStyle name="Accent4 - 20% 4" xfId="5093"/>
    <cellStyle name="Accent4 - 20% 4 2" xfId="9180"/>
    <cellStyle name="Accent4 - 20% 4 2 2" xfId="9181"/>
    <cellStyle name="Accent4 - 20% 4 3" xfId="9182"/>
    <cellStyle name="Accent4 - 20% 4 4" xfId="9183"/>
    <cellStyle name="Accent4 - 20% 4 5" xfId="34459"/>
    <cellStyle name="Accent4 - 20% 5" xfId="488"/>
    <cellStyle name="Accent4 - 20% 5 2" xfId="9184"/>
    <cellStyle name="Accent4 - 20% 5 2 2" xfId="9185"/>
    <cellStyle name="Accent4 - 20% 5 3" xfId="9186"/>
    <cellStyle name="Accent4 - 20% 5 4" xfId="9187"/>
    <cellStyle name="Accent4 - 20% 6" xfId="9188"/>
    <cellStyle name="Accent4 - 20% 7" xfId="6084"/>
    <cellStyle name="Accent4 - 40%" xfId="54"/>
    <cellStyle name="Accent4 - 40% 2" xfId="832"/>
    <cellStyle name="Accent4 - 40% 2 2" xfId="2436"/>
    <cellStyle name="Accent4 - 40% 2 2 2" xfId="9190"/>
    <cellStyle name="Accent4 - 40% 2 2 3" xfId="9189"/>
    <cellStyle name="Accent4 - 40% 2 2 4" xfId="35158"/>
    <cellStyle name="Accent4 - 40% 2 2 5" xfId="36461"/>
    <cellStyle name="Accent4 - 40% 2 3" xfId="9191"/>
    <cellStyle name="Accent4 - 40% 2 4" xfId="9192"/>
    <cellStyle name="Accent4 - 40% 2 5" xfId="9193"/>
    <cellStyle name="Accent4 - 40% 3" xfId="2279"/>
    <cellStyle name="Accent4 - 40% 3 2" xfId="9194"/>
    <cellStyle name="Accent4 - 40% 3 2 2" xfId="9195"/>
    <cellStyle name="Accent4 - 40% 3 3" xfId="9196"/>
    <cellStyle name="Accent4 - 40% 3 4" xfId="9197"/>
    <cellStyle name="Accent4 - 40% 4" xfId="5094"/>
    <cellStyle name="Accent4 - 40% 4 2" xfId="9198"/>
    <cellStyle name="Accent4 - 40% 4 2 2" xfId="9199"/>
    <cellStyle name="Accent4 - 40% 4 3" xfId="9200"/>
    <cellStyle name="Accent4 - 40% 4 4" xfId="9201"/>
    <cellStyle name="Accent4 - 40% 4 5" xfId="34460"/>
    <cellStyle name="Accent4 - 40% 5" xfId="489"/>
    <cellStyle name="Accent4 - 40% 5 2" xfId="9202"/>
    <cellStyle name="Accent4 - 40% 5 2 2" xfId="9203"/>
    <cellStyle name="Accent4 - 40% 5 3" xfId="9204"/>
    <cellStyle name="Accent4 - 40% 5 4" xfId="9205"/>
    <cellStyle name="Accent4 - 40% 6" xfId="9206"/>
    <cellStyle name="Accent4 - 40% 7" xfId="6085"/>
    <cellStyle name="Accent4 - 60%" xfId="55"/>
    <cellStyle name="Accent4 - 60% 2" xfId="833"/>
    <cellStyle name="Accent4 - 60% 2 2" xfId="2437"/>
    <cellStyle name="Accent4 - 60% 2 2 2" xfId="9208"/>
    <cellStyle name="Accent4 - 60% 2 2 3" xfId="9207"/>
    <cellStyle name="Accent4 - 60% 2 2 4" xfId="35159"/>
    <cellStyle name="Accent4 - 60% 2 2 5" xfId="36462"/>
    <cellStyle name="Accent4 - 60% 2 3" xfId="9209"/>
    <cellStyle name="Accent4 - 60% 2 4" xfId="9210"/>
    <cellStyle name="Accent4 - 60% 2 5" xfId="9211"/>
    <cellStyle name="Accent4 - 60% 3" xfId="2276"/>
    <cellStyle name="Accent4 - 60% 3 2" xfId="9212"/>
    <cellStyle name="Accent4 - 60% 3 2 2" xfId="9213"/>
    <cellStyle name="Accent4 - 60% 3 3" xfId="9214"/>
    <cellStyle name="Accent4 - 60% 3 4" xfId="9215"/>
    <cellStyle name="Accent4 - 60% 4" xfId="5095"/>
    <cellStyle name="Accent4 - 60% 4 2" xfId="9216"/>
    <cellStyle name="Accent4 - 60% 4 2 2" xfId="9217"/>
    <cellStyle name="Accent4 - 60% 4 3" xfId="9218"/>
    <cellStyle name="Accent4 - 60% 4 4" xfId="9219"/>
    <cellStyle name="Accent4 - 60% 4 5" xfId="34461"/>
    <cellStyle name="Accent4 - 60% 5" xfId="490"/>
    <cellStyle name="Accent4 - 60% 5 2" xfId="9220"/>
    <cellStyle name="Accent4 - 60% 5 2 2" xfId="9221"/>
    <cellStyle name="Accent4 - 60% 5 3" xfId="9222"/>
    <cellStyle name="Accent4 - 60% 5 4" xfId="9223"/>
    <cellStyle name="Accent4 - 60% 6" xfId="9224"/>
    <cellStyle name="Accent4 - 60% 7" xfId="6086"/>
    <cellStyle name="Accent4 10" xfId="2034"/>
    <cellStyle name="Accent4 10 2" xfId="2438"/>
    <cellStyle name="Accent4 10 2 2" xfId="9225"/>
    <cellStyle name="Accent4 10 3" xfId="2953"/>
    <cellStyle name="Accent4 10 3 2" xfId="35409"/>
    <cellStyle name="Accent4 10 4" xfId="5096"/>
    <cellStyle name="Accent4 100" xfId="9226"/>
    <cellStyle name="Accent4 100 2" xfId="9227"/>
    <cellStyle name="Accent4 101" xfId="9228"/>
    <cellStyle name="Accent4 101 2" xfId="9229"/>
    <cellStyle name="Accent4 102" xfId="9230"/>
    <cellStyle name="Accent4 102 2" xfId="9231"/>
    <cellStyle name="Accent4 103" xfId="9232"/>
    <cellStyle name="Accent4 103 2" xfId="9233"/>
    <cellStyle name="Accent4 104" xfId="9234"/>
    <cellStyle name="Accent4 104 2" xfId="9235"/>
    <cellStyle name="Accent4 105" xfId="9236"/>
    <cellStyle name="Accent4 105 2" xfId="9237"/>
    <cellStyle name="Accent4 106" xfId="9238"/>
    <cellStyle name="Accent4 106 2" xfId="9239"/>
    <cellStyle name="Accent4 107" xfId="9240"/>
    <cellStyle name="Accent4 107 2" xfId="9241"/>
    <cellStyle name="Accent4 108" xfId="9242"/>
    <cellStyle name="Accent4 108 2" xfId="9243"/>
    <cellStyle name="Accent4 109" xfId="9244"/>
    <cellStyle name="Accent4 109 2" xfId="9245"/>
    <cellStyle name="Accent4 11" xfId="2063"/>
    <cellStyle name="Accent4 11 2" xfId="2439"/>
    <cellStyle name="Accent4 11 2 2" xfId="9246"/>
    <cellStyle name="Accent4 11 3" xfId="2954"/>
    <cellStyle name="Accent4 11 3 2" xfId="35410"/>
    <cellStyle name="Accent4 11 4" xfId="5097"/>
    <cellStyle name="Accent4 110" xfId="9247"/>
    <cellStyle name="Accent4 110 2" xfId="9248"/>
    <cellStyle name="Accent4 111" xfId="9249"/>
    <cellStyle name="Accent4 111 2" xfId="9250"/>
    <cellStyle name="Accent4 112" xfId="9251"/>
    <cellStyle name="Accent4 112 2" xfId="9252"/>
    <cellStyle name="Accent4 113" xfId="9253"/>
    <cellStyle name="Accent4 113 2" xfId="9254"/>
    <cellStyle name="Accent4 114" xfId="9255"/>
    <cellStyle name="Accent4 114 2" xfId="9256"/>
    <cellStyle name="Accent4 115" xfId="9257"/>
    <cellStyle name="Accent4 115 2" xfId="9258"/>
    <cellStyle name="Accent4 116" xfId="9259"/>
    <cellStyle name="Accent4 116 2" xfId="9260"/>
    <cellStyle name="Accent4 117" xfId="9261"/>
    <cellStyle name="Accent4 117 2" xfId="9262"/>
    <cellStyle name="Accent4 118" xfId="9263"/>
    <cellStyle name="Accent4 118 2" xfId="9264"/>
    <cellStyle name="Accent4 119" xfId="9265"/>
    <cellStyle name="Accent4 119 2" xfId="9266"/>
    <cellStyle name="Accent4 12" xfId="2035"/>
    <cellStyle name="Accent4 12 2" xfId="2440"/>
    <cellStyle name="Accent4 12 2 2" xfId="9267"/>
    <cellStyle name="Accent4 12 3" xfId="2955"/>
    <cellStyle name="Accent4 12 3 2" xfId="35411"/>
    <cellStyle name="Accent4 12 4" xfId="5098"/>
    <cellStyle name="Accent4 120" xfId="9268"/>
    <cellStyle name="Accent4 120 2" xfId="9269"/>
    <cellStyle name="Accent4 121" xfId="9270"/>
    <cellStyle name="Accent4 121 2" xfId="9271"/>
    <cellStyle name="Accent4 122" xfId="9272"/>
    <cellStyle name="Accent4 122 2" xfId="9273"/>
    <cellStyle name="Accent4 123" xfId="9274"/>
    <cellStyle name="Accent4 123 2" xfId="9275"/>
    <cellStyle name="Accent4 124" xfId="9276"/>
    <cellStyle name="Accent4 124 2" xfId="9277"/>
    <cellStyle name="Accent4 125" xfId="9278"/>
    <cellStyle name="Accent4 125 2" xfId="9279"/>
    <cellStyle name="Accent4 126" xfId="9280"/>
    <cellStyle name="Accent4 127" xfId="9281"/>
    <cellStyle name="Accent4 128" xfId="9282"/>
    <cellStyle name="Accent4 129" xfId="9283"/>
    <cellStyle name="Accent4 13" xfId="2281"/>
    <cellStyle name="Accent4 13 2" xfId="2441"/>
    <cellStyle name="Accent4 13 2 2" xfId="9284"/>
    <cellStyle name="Accent4 13 3" xfId="9285"/>
    <cellStyle name="Accent4 13 3 2" xfId="35121"/>
    <cellStyle name="Accent4 13 4" xfId="9286"/>
    <cellStyle name="Accent4 130" xfId="9287"/>
    <cellStyle name="Accent4 131" xfId="9288"/>
    <cellStyle name="Accent4 132" xfId="9289"/>
    <cellStyle name="Accent4 133" xfId="9170"/>
    <cellStyle name="Accent4 134" xfId="7342"/>
    <cellStyle name="Accent4 135" xfId="7395"/>
    <cellStyle name="Accent4 136" xfId="32346"/>
    <cellStyle name="Accent4 137" xfId="32701"/>
    <cellStyle name="Accent4 138" xfId="30560"/>
    <cellStyle name="Accent4 139" xfId="33339"/>
    <cellStyle name="Accent4 14" xfId="2189"/>
    <cellStyle name="Accent4 14 2" xfId="2442"/>
    <cellStyle name="Accent4 14 2 2" xfId="9290"/>
    <cellStyle name="Accent4 14 3" xfId="9291"/>
    <cellStyle name="Accent4 14 3 2" xfId="35080"/>
    <cellStyle name="Accent4 14 4" xfId="9292"/>
    <cellStyle name="Accent4 140" xfId="30439"/>
    <cellStyle name="Accent4 141" xfId="30285"/>
    <cellStyle name="Accent4 142" xfId="31159"/>
    <cellStyle name="Accent4 143" xfId="31677"/>
    <cellStyle name="Accent4 144" xfId="32934"/>
    <cellStyle name="Accent4 145" xfId="33157"/>
    <cellStyle name="Accent4 146" xfId="33606"/>
    <cellStyle name="Accent4 147" xfId="36359"/>
    <cellStyle name="Accent4 148" xfId="6103"/>
    <cellStyle name="Accent4 15" xfId="2443"/>
    <cellStyle name="Accent4 15 2" xfId="6475"/>
    <cellStyle name="Accent4 15 2 2" xfId="9293"/>
    <cellStyle name="Accent4 15 3" xfId="9294"/>
    <cellStyle name="Accent4 15 4" xfId="9295"/>
    <cellStyle name="Accent4 16" xfId="2444"/>
    <cellStyle name="Accent4 16 2" xfId="6476"/>
    <cellStyle name="Accent4 16 2 2" xfId="9296"/>
    <cellStyle name="Accent4 16 3" xfId="9297"/>
    <cellStyle name="Accent4 16 4" xfId="9298"/>
    <cellStyle name="Accent4 17" xfId="2445"/>
    <cellStyle name="Accent4 17 2" xfId="6477"/>
    <cellStyle name="Accent4 17 2 2" xfId="9299"/>
    <cellStyle name="Accent4 17 3" xfId="9300"/>
    <cellStyle name="Accent4 17 4" xfId="9301"/>
    <cellStyle name="Accent4 18" xfId="2446"/>
    <cellStyle name="Accent4 18 2" xfId="6478"/>
    <cellStyle name="Accent4 18 2 2" xfId="9302"/>
    <cellStyle name="Accent4 18 3" xfId="9303"/>
    <cellStyle name="Accent4 18 4" xfId="9304"/>
    <cellStyle name="Accent4 19" xfId="2447"/>
    <cellStyle name="Accent4 19 2" xfId="6479"/>
    <cellStyle name="Accent4 19 2 2" xfId="9305"/>
    <cellStyle name="Accent4 19 3" xfId="9306"/>
    <cellStyle name="Accent4 19 4" xfId="9307"/>
    <cellStyle name="Accent4 2" xfId="56"/>
    <cellStyle name="Accent4 2 2" xfId="1269"/>
    <cellStyle name="Accent4 2 2 2" xfId="6480"/>
    <cellStyle name="Accent4 2 2 2 2" xfId="9308"/>
    <cellStyle name="Accent4 2 2 3" xfId="9309"/>
    <cellStyle name="Accent4 2 2 4" xfId="9310"/>
    <cellStyle name="Accent4 2 2 5" xfId="36463"/>
    <cellStyle name="Accent4 2 3" xfId="3372"/>
    <cellStyle name="Accent4 2 3 2" xfId="4041"/>
    <cellStyle name="Accent4 2 3 2 2" xfId="36022"/>
    <cellStyle name="Accent4 2 3 3" xfId="35746"/>
    <cellStyle name="Accent4 2 4" xfId="5099"/>
    <cellStyle name="Accent4 2 5" xfId="830"/>
    <cellStyle name="Accent4 2_BOTTOM UP 2013-2015 OCTOBER 19th" xfId="9311"/>
    <cellStyle name="Accent4 20" xfId="2448"/>
    <cellStyle name="Accent4 20 2" xfId="6481"/>
    <cellStyle name="Accent4 20 2 2" xfId="9312"/>
    <cellStyle name="Accent4 20 3" xfId="9313"/>
    <cellStyle name="Accent4 20 4" xfId="9314"/>
    <cellStyle name="Accent4 21" xfId="2449"/>
    <cellStyle name="Accent4 21 2" xfId="6482"/>
    <cellStyle name="Accent4 21 2 2" xfId="9315"/>
    <cellStyle name="Accent4 21 3" xfId="9316"/>
    <cellStyle name="Accent4 21 4" xfId="9317"/>
    <cellStyle name="Accent4 22" xfId="2450"/>
    <cellStyle name="Accent4 22 2" xfId="6483"/>
    <cellStyle name="Accent4 22 2 2" xfId="9318"/>
    <cellStyle name="Accent4 22 3" xfId="9319"/>
    <cellStyle name="Accent4 22 4" xfId="9320"/>
    <cellStyle name="Accent4 23" xfId="2451"/>
    <cellStyle name="Accent4 23 2" xfId="6484"/>
    <cellStyle name="Accent4 23 2 2" xfId="9321"/>
    <cellStyle name="Accent4 23 3" xfId="9322"/>
    <cellStyle name="Accent4 23 4" xfId="9323"/>
    <cellStyle name="Accent4 24" xfId="2452"/>
    <cellStyle name="Accent4 24 2" xfId="6485"/>
    <cellStyle name="Accent4 24 2 2" xfId="9324"/>
    <cellStyle name="Accent4 24 3" xfId="9325"/>
    <cellStyle name="Accent4 24 4" xfId="9326"/>
    <cellStyle name="Accent4 25" xfId="2453"/>
    <cellStyle name="Accent4 25 2" xfId="6486"/>
    <cellStyle name="Accent4 25 2 2" xfId="9327"/>
    <cellStyle name="Accent4 25 3" xfId="9328"/>
    <cellStyle name="Accent4 25 4" xfId="9329"/>
    <cellStyle name="Accent4 26" xfId="2454"/>
    <cellStyle name="Accent4 26 2" xfId="6487"/>
    <cellStyle name="Accent4 26 2 2" xfId="9330"/>
    <cellStyle name="Accent4 26 3" xfId="9331"/>
    <cellStyle name="Accent4 26 4" xfId="9332"/>
    <cellStyle name="Accent4 27" xfId="2455"/>
    <cellStyle name="Accent4 27 2" xfId="6488"/>
    <cellStyle name="Accent4 27 2 2" xfId="9333"/>
    <cellStyle name="Accent4 27 3" xfId="9334"/>
    <cellStyle name="Accent4 27 4" xfId="9335"/>
    <cellStyle name="Accent4 28" xfId="2456"/>
    <cellStyle name="Accent4 28 2" xfId="6489"/>
    <cellStyle name="Accent4 28 2 2" xfId="9336"/>
    <cellStyle name="Accent4 28 3" xfId="9337"/>
    <cellStyle name="Accent4 28 4" xfId="9338"/>
    <cellStyle name="Accent4 29" xfId="2457"/>
    <cellStyle name="Accent4 29 2" xfId="6490"/>
    <cellStyle name="Accent4 29 2 2" xfId="9339"/>
    <cellStyle name="Accent4 29 3" xfId="9340"/>
    <cellStyle name="Accent4 29 4" xfId="9341"/>
    <cellStyle name="Accent4 3" xfId="980"/>
    <cellStyle name="Accent4 3 2" xfId="1268"/>
    <cellStyle name="Accent4 3 2 2" xfId="4043"/>
    <cellStyle name="Accent4 3 2 2 2" xfId="36023"/>
    <cellStyle name="Accent4 3 2 3" xfId="9342"/>
    <cellStyle name="Accent4 3 2 4" xfId="34827"/>
    <cellStyle name="Accent4 3 3" xfId="3371"/>
    <cellStyle name="Accent4 3 3 2" xfId="9343"/>
    <cellStyle name="Accent4 3 3 3" xfId="35745"/>
    <cellStyle name="Accent4 3 4" xfId="5100"/>
    <cellStyle name="Accent4 3 5" xfId="9344"/>
    <cellStyle name="Accent4 3 6" xfId="9345"/>
    <cellStyle name="Accent4 30" xfId="2458"/>
    <cellStyle name="Accent4 30 2" xfId="6491"/>
    <cellStyle name="Accent4 30 2 2" xfId="9346"/>
    <cellStyle name="Accent4 30 3" xfId="9347"/>
    <cellStyle name="Accent4 30 4" xfId="9348"/>
    <cellStyle name="Accent4 31" xfId="2459"/>
    <cellStyle name="Accent4 31 2" xfId="6492"/>
    <cellStyle name="Accent4 31 2 2" xfId="9349"/>
    <cellStyle name="Accent4 31 3" xfId="9350"/>
    <cellStyle name="Accent4 31 4" xfId="9351"/>
    <cellStyle name="Accent4 32" xfId="2460"/>
    <cellStyle name="Accent4 32 2" xfId="4050"/>
    <cellStyle name="Accent4 32 2 2" xfId="9352"/>
    <cellStyle name="Accent4 32 3" xfId="9353"/>
    <cellStyle name="Accent4 32 4" xfId="9354"/>
    <cellStyle name="Accent4 32 5" xfId="35160"/>
    <cellStyle name="Accent4 33" xfId="2434"/>
    <cellStyle name="Accent4 33 2" xfId="4051"/>
    <cellStyle name="Accent4 33 2 2" xfId="9355"/>
    <cellStyle name="Accent4 33 3" xfId="9356"/>
    <cellStyle name="Accent4 33 4" xfId="9357"/>
    <cellStyle name="Accent4 33 5" xfId="9358"/>
    <cellStyle name="Accent4 34" xfId="2855"/>
    <cellStyle name="Accent4 34 2" xfId="4052"/>
    <cellStyle name="Accent4 34 2 2" xfId="9359"/>
    <cellStyle name="Accent4 34 3" xfId="9360"/>
    <cellStyle name="Accent4 34 4" xfId="9361"/>
    <cellStyle name="Accent4 34 5" xfId="9362"/>
    <cellStyle name="Accent4 35" xfId="2775"/>
    <cellStyle name="Accent4 35 2" xfId="4053"/>
    <cellStyle name="Accent4 35 2 2" xfId="9363"/>
    <cellStyle name="Accent4 35 3" xfId="9364"/>
    <cellStyle name="Accent4 35 4" xfId="9365"/>
    <cellStyle name="Accent4 35 5" xfId="36464"/>
    <cellStyle name="Accent4 36" xfId="2329"/>
    <cellStyle name="Accent4 36 2" xfId="4054"/>
    <cellStyle name="Accent4 36 2 2" xfId="9366"/>
    <cellStyle name="Accent4 36 3" xfId="9367"/>
    <cellStyle name="Accent4 36 4" xfId="9368"/>
    <cellStyle name="Accent4 36 5" xfId="36465"/>
    <cellStyle name="Accent4 37" xfId="2781"/>
    <cellStyle name="Accent4 37 2" xfId="4055"/>
    <cellStyle name="Accent4 37 2 2" xfId="9369"/>
    <cellStyle name="Accent4 37 3" xfId="9370"/>
    <cellStyle name="Accent4 37 4" xfId="9371"/>
    <cellStyle name="Accent4 37 5" xfId="36466"/>
    <cellStyle name="Accent4 38" xfId="3537"/>
    <cellStyle name="Accent4 38 2" xfId="4711"/>
    <cellStyle name="Accent4 38 2 2" xfId="9372"/>
    <cellStyle name="Accent4 38 3" xfId="9373"/>
    <cellStyle name="Accent4 38 4" xfId="36467"/>
    <cellStyle name="Accent4 39" xfId="3625"/>
    <cellStyle name="Accent4 39 2" xfId="9374"/>
    <cellStyle name="Accent4 39 3" xfId="36468"/>
    <cellStyle name="Accent4 4" xfId="1119"/>
    <cellStyle name="Accent4 4 2" xfId="1267"/>
    <cellStyle name="Accent4 4 2 2" xfId="9375"/>
    <cellStyle name="Accent4 4 2 3" xfId="34826"/>
    <cellStyle name="Accent4 4 3" xfId="5101"/>
    <cellStyle name="Accent4 4 4" xfId="9376"/>
    <cellStyle name="Accent4 4_Realization 2013" xfId="9377"/>
    <cellStyle name="Accent4 40" xfId="3677"/>
    <cellStyle name="Accent4 40 2" xfId="9378"/>
    <cellStyle name="Accent4 40 3" xfId="9379"/>
    <cellStyle name="Accent4 41" xfId="3738"/>
    <cellStyle name="Accent4 41 2" xfId="9381"/>
    <cellStyle name="Accent4 41 3" xfId="9382"/>
    <cellStyle name="Accent4 41 4" xfId="9380"/>
    <cellStyle name="Accent4 42" xfId="4019"/>
    <cellStyle name="Accent4 42 2" xfId="9383"/>
    <cellStyle name="Accent4 42 3" xfId="9384"/>
    <cellStyle name="Accent4 43" xfId="3721"/>
    <cellStyle name="Accent4 43 2" xfId="9385"/>
    <cellStyle name="Accent4 43 3" xfId="9386"/>
    <cellStyle name="Accent4 44" xfId="3831"/>
    <cellStyle name="Accent4 44 2" xfId="9388"/>
    <cellStyle name="Accent4 44 3" xfId="9387"/>
    <cellStyle name="Accent4 45" xfId="4820"/>
    <cellStyle name="Accent4 45 2" xfId="9390"/>
    <cellStyle name="Accent4 45 3" xfId="9389"/>
    <cellStyle name="Accent4 46" xfId="4983"/>
    <cellStyle name="Accent4 46 2" xfId="9392"/>
    <cellStyle name="Accent4 46 3" xfId="9391"/>
    <cellStyle name="Accent4 46 4" xfId="34458"/>
    <cellStyle name="Accent4 47" xfId="5773"/>
    <cellStyle name="Accent4 47 2" xfId="9394"/>
    <cellStyle name="Accent4 47 3" xfId="9393"/>
    <cellStyle name="Accent4 47 4" xfId="34371"/>
    <cellStyle name="Accent4 48" xfId="5795"/>
    <cellStyle name="Accent4 48 2" xfId="9396"/>
    <cellStyle name="Accent4 48 3" xfId="9395"/>
    <cellStyle name="Accent4 48 4" xfId="34275"/>
    <cellStyle name="Accent4 49" xfId="5834"/>
    <cellStyle name="Accent4 49 2" xfId="9398"/>
    <cellStyle name="Accent4 49 3" xfId="9397"/>
    <cellStyle name="Accent4 49 4" xfId="34283"/>
    <cellStyle name="Accent4 5" xfId="1230"/>
    <cellStyle name="Accent4 5 2" xfId="1266"/>
    <cellStyle name="Accent4 5 2 2" xfId="9399"/>
    <cellStyle name="Accent4 5 2 3" xfId="34825"/>
    <cellStyle name="Accent4 5 3" xfId="5102"/>
    <cellStyle name="Accent4 5 4" xfId="9400"/>
    <cellStyle name="Accent4 5_Realization 2013" xfId="9401"/>
    <cellStyle name="Accent4 50" xfId="5974"/>
    <cellStyle name="Accent4 50 2" xfId="9403"/>
    <cellStyle name="Accent4 50 3" xfId="9402"/>
    <cellStyle name="Accent4 51" xfId="6759"/>
    <cellStyle name="Accent4 51 2" xfId="9405"/>
    <cellStyle name="Accent4 51 3" xfId="9404"/>
    <cellStyle name="Accent4 52" xfId="6794"/>
    <cellStyle name="Accent4 52 2" xfId="9407"/>
    <cellStyle name="Accent4 52 3" xfId="9406"/>
    <cellStyle name="Accent4 53" xfId="6815"/>
    <cellStyle name="Accent4 53 2" xfId="9409"/>
    <cellStyle name="Accent4 53 3" xfId="9408"/>
    <cellStyle name="Accent4 54" xfId="6811"/>
    <cellStyle name="Accent4 54 2" xfId="9411"/>
    <cellStyle name="Accent4 54 3" xfId="9410"/>
    <cellStyle name="Accent4 55" xfId="6757"/>
    <cellStyle name="Accent4 55 2" xfId="9413"/>
    <cellStyle name="Accent4 55 3" xfId="9412"/>
    <cellStyle name="Accent4 56" xfId="6787"/>
    <cellStyle name="Accent4 56 2" xfId="9415"/>
    <cellStyle name="Accent4 56 3" xfId="9414"/>
    <cellStyle name="Accent4 57" xfId="9416"/>
    <cellStyle name="Accent4 57 2" xfId="9417"/>
    <cellStyle name="Accent4 58" xfId="9418"/>
    <cellStyle name="Accent4 58 2" xfId="9419"/>
    <cellStyle name="Accent4 59" xfId="9420"/>
    <cellStyle name="Accent4 59 2" xfId="9421"/>
    <cellStyle name="Accent4 6" xfId="1265"/>
    <cellStyle name="Accent4 6 2" xfId="2959"/>
    <cellStyle name="Accent4 6 2 2" xfId="9422"/>
    <cellStyle name="Accent4 6 2 3" xfId="35413"/>
    <cellStyle name="Accent4 6 3" xfId="4056"/>
    <cellStyle name="Accent4 6 3 2" xfId="36027"/>
    <cellStyle name="Accent4 6 4" xfId="5103"/>
    <cellStyle name="Accent4 6_Realization 2013" xfId="9423"/>
    <cellStyle name="Accent4 60" xfId="9424"/>
    <cellStyle name="Accent4 60 2" xfId="9425"/>
    <cellStyle name="Accent4 61" xfId="9426"/>
    <cellStyle name="Accent4 61 2" xfId="9427"/>
    <cellStyle name="Accent4 62" xfId="9428"/>
    <cellStyle name="Accent4 62 2" xfId="9429"/>
    <cellStyle name="Accent4 63" xfId="9430"/>
    <cellStyle name="Accent4 63 2" xfId="9431"/>
    <cellStyle name="Accent4 64" xfId="9432"/>
    <cellStyle name="Accent4 64 2" xfId="9433"/>
    <cellStyle name="Accent4 64 2 2" xfId="9434"/>
    <cellStyle name="Accent4 64 3" xfId="9435"/>
    <cellStyle name="Accent4 65" xfId="9436"/>
    <cellStyle name="Accent4 65 2" xfId="9437"/>
    <cellStyle name="Accent4 65 2 2" xfId="9438"/>
    <cellStyle name="Accent4 65 3" xfId="9439"/>
    <cellStyle name="Accent4 66" xfId="9440"/>
    <cellStyle name="Accent4 66 2" xfId="9441"/>
    <cellStyle name="Accent4 67" xfId="9442"/>
    <cellStyle name="Accent4 67 2" xfId="9443"/>
    <cellStyle name="Accent4 68" xfId="9444"/>
    <cellStyle name="Accent4 68 2" xfId="9445"/>
    <cellStyle name="Accent4 69" xfId="9446"/>
    <cellStyle name="Accent4 69 2" xfId="9447"/>
    <cellStyle name="Accent4 7" xfId="1270"/>
    <cellStyle name="Accent4 7 2" xfId="2461"/>
    <cellStyle name="Accent4 7 2 2" xfId="9448"/>
    <cellStyle name="Accent4 7 3" xfId="2960"/>
    <cellStyle name="Accent4 7 3 2" xfId="35414"/>
    <cellStyle name="Accent4 7 4" xfId="5104"/>
    <cellStyle name="Accent4 70" xfId="9449"/>
    <cellStyle name="Accent4 70 2" xfId="9450"/>
    <cellStyle name="Accent4 71" xfId="9451"/>
    <cellStyle name="Accent4 71 2" xfId="9452"/>
    <cellStyle name="Accent4 72" xfId="9453"/>
    <cellStyle name="Accent4 72 2" xfId="9454"/>
    <cellStyle name="Accent4 73" xfId="9455"/>
    <cellStyle name="Accent4 73 2" xfId="9456"/>
    <cellStyle name="Accent4 74" xfId="9457"/>
    <cellStyle name="Accent4 74 2" xfId="9458"/>
    <cellStyle name="Accent4 75" xfId="9459"/>
    <cellStyle name="Accent4 75 2" xfId="9460"/>
    <cellStyle name="Accent4 76" xfId="9461"/>
    <cellStyle name="Accent4 76 2" xfId="9462"/>
    <cellStyle name="Accent4 77" xfId="9463"/>
    <cellStyle name="Accent4 77 2" xfId="9464"/>
    <cellStyle name="Accent4 78" xfId="9465"/>
    <cellStyle name="Accent4 78 2" xfId="9466"/>
    <cellStyle name="Accent4 79" xfId="9467"/>
    <cellStyle name="Accent4 79 2" xfId="9468"/>
    <cellStyle name="Accent4 8" xfId="2036"/>
    <cellStyle name="Accent4 8 2" xfId="2462"/>
    <cellStyle name="Accent4 8 2 2" xfId="9469"/>
    <cellStyle name="Accent4 8 3" xfId="2961"/>
    <cellStyle name="Accent4 8 3 2" xfId="35415"/>
    <cellStyle name="Accent4 8 4" xfId="5105"/>
    <cellStyle name="Accent4 80" xfId="9470"/>
    <cellStyle name="Accent4 80 2" xfId="9471"/>
    <cellStyle name="Accent4 81" xfId="9472"/>
    <cellStyle name="Accent4 81 2" xfId="9473"/>
    <cellStyle name="Accent4 82" xfId="9474"/>
    <cellStyle name="Accent4 82 2" xfId="9475"/>
    <cellStyle name="Accent4 83" xfId="9476"/>
    <cellStyle name="Accent4 83 2" xfId="9477"/>
    <cellStyle name="Accent4 84" xfId="9478"/>
    <cellStyle name="Accent4 84 2" xfId="9479"/>
    <cellStyle name="Accent4 85" xfId="9480"/>
    <cellStyle name="Accent4 85 2" xfId="9481"/>
    <cellStyle name="Accent4 86" xfId="9482"/>
    <cellStyle name="Accent4 86 2" xfId="9483"/>
    <cellStyle name="Accent4 87" xfId="9484"/>
    <cellStyle name="Accent4 87 2" xfId="9485"/>
    <cellStyle name="Accent4 88" xfId="9486"/>
    <cellStyle name="Accent4 88 2" xfId="9487"/>
    <cellStyle name="Accent4 89" xfId="9488"/>
    <cellStyle name="Accent4 89 2" xfId="9489"/>
    <cellStyle name="Accent4 9" xfId="2064"/>
    <cellStyle name="Accent4 9 2" xfId="2463"/>
    <cellStyle name="Accent4 9 2 2" xfId="9490"/>
    <cellStyle name="Accent4 9 3" xfId="2962"/>
    <cellStyle name="Accent4 9 3 2" xfId="35416"/>
    <cellStyle name="Accent4 9 4" xfId="5106"/>
    <cellStyle name="Accent4 90" xfId="9491"/>
    <cellStyle name="Accent4 90 2" xfId="9492"/>
    <cellStyle name="Accent4 91" xfId="9493"/>
    <cellStyle name="Accent4 91 2" xfId="9494"/>
    <cellStyle name="Accent4 92" xfId="9495"/>
    <cellStyle name="Accent4 92 2" xfId="9496"/>
    <cellStyle name="Accent4 93" xfId="9497"/>
    <cellStyle name="Accent4 93 2" xfId="9498"/>
    <cellStyle name="Accent4 94" xfId="9499"/>
    <cellStyle name="Accent4 94 2" xfId="9500"/>
    <cellStyle name="Accent4 95" xfId="9501"/>
    <cellStyle name="Accent4 95 2" xfId="9502"/>
    <cellStyle name="Accent4 96" xfId="9503"/>
    <cellStyle name="Accent4 96 2" xfId="9504"/>
    <cellStyle name="Accent4 97" xfId="9505"/>
    <cellStyle name="Accent4 97 2" xfId="9506"/>
    <cellStyle name="Accent4 98" xfId="9507"/>
    <cellStyle name="Accent4 98 2" xfId="9508"/>
    <cellStyle name="Accent4 99" xfId="9509"/>
    <cellStyle name="Accent4 99 2" xfId="9510"/>
    <cellStyle name="Accent4_2008 revised IS integrated plan (2)" xfId="1264"/>
    <cellStyle name="Accent5" xfId="491"/>
    <cellStyle name="Accent5 - 20%" xfId="57"/>
    <cellStyle name="Accent5 - 20% 2" xfId="835"/>
    <cellStyle name="Accent5 - 20% 2 2" xfId="2465"/>
    <cellStyle name="Accent5 - 20% 2 2 2" xfId="9513"/>
    <cellStyle name="Accent5 - 20% 2 2 3" xfId="9512"/>
    <cellStyle name="Accent5 - 20% 2 2 4" xfId="35161"/>
    <cellStyle name="Accent5 - 20% 2 2 5" xfId="36469"/>
    <cellStyle name="Accent5 - 20% 2 3" xfId="9514"/>
    <cellStyle name="Accent5 - 20% 2 4" xfId="9515"/>
    <cellStyle name="Accent5 - 20% 2 5" xfId="9516"/>
    <cellStyle name="Accent5 - 20% 3" xfId="2274"/>
    <cellStyle name="Accent5 - 20% 3 2" xfId="9517"/>
    <cellStyle name="Accent5 - 20% 3 2 2" xfId="9518"/>
    <cellStyle name="Accent5 - 20% 3 3" xfId="9519"/>
    <cellStyle name="Accent5 - 20% 3 4" xfId="9520"/>
    <cellStyle name="Accent5 - 20% 4" xfId="5107"/>
    <cellStyle name="Accent5 - 20% 4 2" xfId="9521"/>
    <cellStyle name="Accent5 - 20% 4 2 2" xfId="9522"/>
    <cellStyle name="Accent5 - 20% 4 3" xfId="9523"/>
    <cellStyle name="Accent5 - 20% 4 4" xfId="9524"/>
    <cellStyle name="Accent5 - 20% 4 5" xfId="34463"/>
    <cellStyle name="Accent5 - 20% 5" xfId="492"/>
    <cellStyle name="Accent5 - 20% 5 2" xfId="9525"/>
    <cellStyle name="Accent5 - 20% 5 2 2" xfId="9526"/>
    <cellStyle name="Accent5 - 20% 5 3" xfId="9527"/>
    <cellStyle name="Accent5 - 20% 5 4" xfId="9528"/>
    <cellStyle name="Accent5 - 20% 6" xfId="9529"/>
    <cellStyle name="Accent5 - 20% 7" xfId="6087"/>
    <cellStyle name="Accent5 - 40%" xfId="58"/>
    <cellStyle name="Accent5 - 40% 2" xfId="836"/>
    <cellStyle name="Accent5 - 40% 2 2" xfId="9530"/>
    <cellStyle name="Accent5 - 40% 2 3" xfId="9531"/>
    <cellStyle name="Accent5 - 40% 2 4" xfId="34649"/>
    <cellStyle name="Accent5 - 40% 3" xfId="5108"/>
    <cellStyle name="Accent5 - 40% 3 2" xfId="34464"/>
    <cellStyle name="Accent5 - 40% 4" xfId="493"/>
    <cellStyle name="Accent5 - 60%" xfId="59"/>
    <cellStyle name="Accent5 - 60% 2" xfId="837"/>
    <cellStyle name="Accent5 - 60% 2 2" xfId="2466"/>
    <cellStyle name="Accent5 - 60% 2 2 2" xfId="9533"/>
    <cellStyle name="Accent5 - 60% 2 2 3" xfId="9532"/>
    <cellStyle name="Accent5 - 60% 2 2 4" xfId="35162"/>
    <cellStyle name="Accent5 - 60% 2 2 5" xfId="36470"/>
    <cellStyle name="Accent5 - 60% 2 3" xfId="9534"/>
    <cellStyle name="Accent5 - 60% 2 4" xfId="9535"/>
    <cellStyle name="Accent5 - 60% 2 5" xfId="9536"/>
    <cellStyle name="Accent5 - 60% 3" xfId="2273"/>
    <cellStyle name="Accent5 - 60% 3 2" xfId="9537"/>
    <cellStyle name="Accent5 - 60% 3 2 2" xfId="9538"/>
    <cellStyle name="Accent5 - 60% 3 3" xfId="9539"/>
    <cellStyle name="Accent5 - 60% 3 4" xfId="9540"/>
    <cellStyle name="Accent5 - 60% 4" xfId="5109"/>
    <cellStyle name="Accent5 - 60% 4 2" xfId="9541"/>
    <cellStyle name="Accent5 - 60% 4 2 2" xfId="9542"/>
    <cellStyle name="Accent5 - 60% 4 3" xfId="9543"/>
    <cellStyle name="Accent5 - 60% 4 4" xfId="9544"/>
    <cellStyle name="Accent5 - 60% 4 5" xfId="34465"/>
    <cellStyle name="Accent5 - 60% 5" xfId="494"/>
    <cellStyle name="Accent5 - 60% 5 2" xfId="9545"/>
    <cellStyle name="Accent5 - 60% 5 2 2" xfId="9546"/>
    <cellStyle name="Accent5 - 60% 5 3" xfId="9547"/>
    <cellStyle name="Accent5 - 60% 5 4" xfId="9548"/>
    <cellStyle name="Accent5 - 60% 6" xfId="9549"/>
    <cellStyle name="Accent5 - 60% 7" xfId="6088"/>
    <cellStyle name="Accent5 10" xfId="2038"/>
    <cellStyle name="Accent5 10 2" xfId="2467"/>
    <cellStyle name="Accent5 10 2 2" xfId="9550"/>
    <cellStyle name="Accent5 10 3" xfId="2964"/>
    <cellStyle name="Accent5 10 3 2" xfId="35418"/>
    <cellStyle name="Accent5 10 4" xfId="5110"/>
    <cellStyle name="Accent5 100" xfId="9551"/>
    <cellStyle name="Accent5 100 2" xfId="9552"/>
    <cellStyle name="Accent5 101" xfId="9553"/>
    <cellStyle name="Accent5 101 2" xfId="9554"/>
    <cellStyle name="Accent5 102" xfId="9555"/>
    <cellStyle name="Accent5 102 2" xfId="9556"/>
    <cellStyle name="Accent5 103" xfId="9557"/>
    <cellStyle name="Accent5 103 2" xfId="9558"/>
    <cellStyle name="Accent5 104" xfId="9559"/>
    <cellStyle name="Accent5 104 2" xfId="9560"/>
    <cellStyle name="Accent5 105" xfId="9561"/>
    <cellStyle name="Accent5 105 2" xfId="9562"/>
    <cellStyle name="Accent5 106" xfId="9563"/>
    <cellStyle name="Accent5 106 2" xfId="9564"/>
    <cellStyle name="Accent5 107" xfId="9565"/>
    <cellStyle name="Accent5 107 2" xfId="9566"/>
    <cellStyle name="Accent5 108" xfId="9567"/>
    <cellStyle name="Accent5 108 2" xfId="9568"/>
    <cellStyle name="Accent5 109" xfId="9569"/>
    <cellStyle name="Accent5 109 2" xfId="9570"/>
    <cellStyle name="Accent5 11" xfId="2062"/>
    <cellStyle name="Accent5 11 2" xfId="2468"/>
    <cellStyle name="Accent5 11 2 2" xfId="9571"/>
    <cellStyle name="Accent5 11 3" xfId="2965"/>
    <cellStyle name="Accent5 11 3 2" xfId="35419"/>
    <cellStyle name="Accent5 11 4" xfId="5111"/>
    <cellStyle name="Accent5 110" xfId="9572"/>
    <cellStyle name="Accent5 110 2" xfId="9573"/>
    <cellStyle name="Accent5 111" xfId="9574"/>
    <cellStyle name="Accent5 111 2" xfId="9575"/>
    <cellStyle name="Accent5 112" xfId="9576"/>
    <cellStyle name="Accent5 112 2" xfId="9577"/>
    <cellStyle name="Accent5 113" xfId="9578"/>
    <cellStyle name="Accent5 113 2" xfId="9579"/>
    <cellStyle name="Accent5 114" xfId="9580"/>
    <cellStyle name="Accent5 114 2" xfId="9581"/>
    <cellStyle name="Accent5 115" xfId="9582"/>
    <cellStyle name="Accent5 115 2" xfId="9583"/>
    <cellStyle name="Accent5 116" xfId="9584"/>
    <cellStyle name="Accent5 116 2" xfId="9585"/>
    <cellStyle name="Accent5 117" xfId="9586"/>
    <cellStyle name="Accent5 117 2" xfId="9587"/>
    <cellStyle name="Accent5 118" xfId="9588"/>
    <cellStyle name="Accent5 118 2" xfId="9589"/>
    <cellStyle name="Accent5 119" xfId="9590"/>
    <cellStyle name="Accent5 119 2" xfId="9591"/>
    <cellStyle name="Accent5 12" xfId="2037"/>
    <cellStyle name="Accent5 12 2" xfId="2469"/>
    <cellStyle name="Accent5 12 2 2" xfId="9592"/>
    <cellStyle name="Accent5 12 3" xfId="2966"/>
    <cellStyle name="Accent5 12 3 2" xfId="35420"/>
    <cellStyle name="Accent5 12 4" xfId="5112"/>
    <cellStyle name="Accent5 120" xfId="9593"/>
    <cellStyle name="Accent5 120 2" xfId="9594"/>
    <cellStyle name="Accent5 121" xfId="9595"/>
    <cellStyle name="Accent5 121 2" xfId="9596"/>
    <cellStyle name="Accent5 122" xfId="9597"/>
    <cellStyle name="Accent5 122 2" xfId="9598"/>
    <cellStyle name="Accent5 123" xfId="9599"/>
    <cellStyle name="Accent5 123 2" xfId="9600"/>
    <cellStyle name="Accent5 124" xfId="9601"/>
    <cellStyle name="Accent5 124 2" xfId="9602"/>
    <cellStyle name="Accent5 125" xfId="9603"/>
    <cellStyle name="Accent5 125 2" xfId="9604"/>
    <cellStyle name="Accent5 126" xfId="9605"/>
    <cellStyle name="Accent5 127" xfId="9606"/>
    <cellStyle name="Accent5 128" xfId="9607"/>
    <cellStyle name="Accent5 129" xfId="9608"/>
    <cellStyle name="Accent5 13" xfId="2275"/>
    <cellStyle name="Accent5 13 2" xfId="2470"/>
    <cellStyle name="Accent5 13 2 2" xfId="9609"/>
    <cellStyle name="Accent5 13 3" xfId="9610"/>
    <cellStyle name="Accent5 13 3 2" xfId="35119"/>
    <cellStyle name="Accent5 13 4" xfId="9611"/>
    <cellStyle name="Accent5 130" xfId="9612"/>
    <cellStyle name="Accent5 131" xfId="9613"/>
    <cellStyle name="Accent5 132" xfId="9614"/>
    <cellStyle name="Accent5 133" xfId="9511"/>
    <cellStyle name="Accent5 134" xfId="7343"/>
    <cellStyle name="Accent5 135" xfId="7394"/>
    <cellStyle name="Accent5 136" xfId="32345"/>
    <cellStyle name="Accent5 137" xfId="30767"/>
    <cellStyle name="Accent5 138" xfId="31746"/>
    <cellStyle name="Accent5 139" xfId="31221"/>
    <cellStyle name="Accent5 14" xfId="2190"/>
    <cellStyle name="Accent5 14 2" xfId="2471"/>
    <cellStyle name="Accent5 14 2 2" xfId="9615"/>
    <cellStyle name="Accent5 14 3" xfId="9616"/>
    <cellStyle name="Accent5 14 3 2" xfId="35081"/>
    <cellStyle name="Accent5 14 4" xfId="9617"/>
    <cellStyle name="Accent5 140" xfId="30438"/>
    <cellStyle name="Accent5 141" xfId="32446"/>
    <cellStyle name="Accent5 142" xfId="31584"/>
    <cellStyle name="Accent5 143" xfId="31477"/>
    <cellStyle name="Accent5 144" xfId="33035"/>
    <cellStyle name="Accent5 145" xfId="29760"/>
    <cellStyle name="Accent5 146" xfId="6884"/>
    <cellStyle name="Accent5 147" xfId="36360"/>
    <cellStyle name="Accent5 148" xfId="6104"/>
    <cellStyle name="Accent5 15" xfId="2472"/>
    <cellStyle name="Accent5 15 2" xfId="6493"/>
    <cellStyle name="Accent5 15 2 2" xfId="9618"/>
    <cellStyle name="Accent5 15 3" xfId="9619"/>
    <cellStyle name="Accent5 15 4" xfId="9620"/>
    <cellStyle name="Accent5 16" xfId="2473"/>
    <cellStyle name="Accent5 16 2" xfId="6494"/>
    <cellStyle name="Accent5 16 2 2" xfId="9621"/>
    <cellStyle name="Accent5 16 3" xfId="9622"/>
    <cellStyle name="Accent5 16 4" xfId="9623"/>
    <cellStyle name="Accent5 17" xfId="2474"/>
    <cellStyle name="Accent5 17 2" xfId="6495"/>
    <cellStyle name="Accent5 17 2 2" xfId="9624"/>
    <cellStyle name="Accent5 17 3" xfId="9625"/>
    <cellStyle name="Accent5 17 4" xfId="9626"/>
    <cellStyle name="Accent5 18" xfId="2475"/>
    <cellStyle name="Accent5 18 2" xfId="6496"/>
    <cellStyle name="Accent5 18 2 2" xfId="9627"/>
    <cellStyle name="Accent5 18 3" xfId="9628"/>
    <cellStyle name="Accent5 18 4" xfId="9629"/>
    <cellStyle name="Accent5 19" xfId="2476"/>
    <cellStyle name="Accent5 19 2" xfId="6497"/>
    <cellStyle name="Accent5 19 2 2" xfId="9630"/>
    <cellStyle name="Accent5 19 3" xfId="9631"/>
    <cellStyle name="Accent5 19 4" xfId="9632"/>
    <cellStyle name="Accent5 2" xfId="60"/>
    <cellStyle name="Accent5 2 2" xfId="1262"/>
    <cellStyle name="Accent5 2 2 2" xfId="6498"/>
    <cellStyle name="Accent5 2 2 2 2" xfId="9633"/>
    <cellStyle name="Accent5 2 2 3" xfId="9634"/>
    <cellStyle name="Accent5 2 2 4" xfId="9635"/>
    <cellStyle name="Accent5 2 2 5" xfId="36471"/>
    <cellStyle name="Accent5 2 3" xfId="3369"/>
    <cellStyle name="Accent5 2 3 2" xfId="4195"/>
    <cellStyle name="Accent5 2 3 2 2" xfId="36080"/>
    <cellStyle name="Accent5 2 3 3" xfId="35743"/>
    <cellStyle name="Accent5 2 4" xfId="5113"/>
    <cellStyle name="Accent5 2 5" xfId="834"/>
    <cellStyle name="Accent5 2_BOTTOM UP 2013-2015 OCTOBER 19th" xfId="9636"/>
    <cellStyle name="Accent5 20" xfId="2477"/>
    <cellStyle name="Accent5 20 2" xfId="6499"/>
    <cellStyle name="Accent5 20 2 2" xfId="9637"/>
    <cellStyle name="Accent5 20 3" xfId="9638"/>
    <cellStyle name="Accent5 20 4" xfId="9639"/>
    <cellStyle name="Accent5 21" xfId="2478"/>
    <cellStyle name="Accent5 21 2" xfId="6500"/>
    <cellStyle name="Accent5 21 2 2" xfId="9640"/>
    <cellStyle name="Accent5 21 3" xfId="9641"/>
    <cellStyle name="Accent5 21 4" xfId="9642"/>
    <cellStyle name="Accent5 22" xfId="2479"/>
    <cellStyle name="Accent5 22 2" xfId="6501"/>
    <cellStyle name="Accent5 22 2 2" xfId="9643"/>
    <cellStyle name="Accent5 22 3" xfId="9644"/>
    <cellStyle name="Accent5 22 4" xfId="9645"/>
    <cellStyle name="Accent5 23" xfId="2480"/>
    <cellStyle name="Accent5 23 2" xfId="6502"/>
    <cellStyle name="Accent5 23 2 2" xfId="9646"/>
    <cellStyle name="Accent5 23 3" xfId="9647"/>
    <cellStyle name="Accent5 23 4" xfId="9648"/>
    <cellStyle name="Accent5 24" xfId="2481"/>
    <cellStyle name="Accent5 24 2" xfId="6503"/>
    <cellStyle name="Accent5 24 2 2" xfId="9649"/>
    <cellStyle name="Accent5 24 3" xfId="9650"/>
    <cellStyle name="Accent5 24 4" xfId="9651"/>
    <cellStyle name="Accent5 25" xfId="2482"/>
    <cellStyle name="Accent5 25 2" xfId="6504"/>
    <cellStyle name="Accent5 25 2 2" xfId="9652"/>
    <cellStyle name="Accent5 25 3" xfId="9653"/>
    <cellStyle name="Accent5 25 4" xfId="9654"/>
    <cellStyle name="Accent5 26" xfId="2483"/>
    <cellStyle name="Accent5 26 2" xfId="6505"/>
    <cellStyle name="Accent5 26 2 2" xfId="9655"/>
    <cellStyle name="Accent5 26 3" xfId="9656"/>
    <cellStyle name="Accent5 26 4" xfId="9657"/>
    <cellStyle name="Accent5 27" xfId="2484"/>
    <cellStyle name="Accent5 27 2" xfId="6506"/>
    <cellStyle name="Accent5 27 2 2" xfId="9658"/>
    <cellStyle name="Accent5 27 3" xfId="9659"/>
    <cellStyle name="Accent5 27 4" xfId="9660"/>
    <cellStyle name="Accent5 28" xfId="2485"/>
    <cellStyle name="Accent5 28 2" xfId="6507"/>
    <cellStyle name="Accent5 28 2 2" xfId="9661"/>
    <cellStyle name="Accent5 28 3" xfId="9662"/>
    <cellStyle name="Accent5 28 4" xfId="9663"/>
    <cellStyle name="Accent5 29" xfId="2486"/>
    <cellStyle name="Accent5 29 2" xfId="6508"/>
    <cellStyle name="Accent5 29 2 2" xfId="9664"/>
    <cellStyle name="Accent5 29 3" xfId="9665"/>
    <cellStyle name="Accent5 29 4" xfId="9666"/>
    <cellStyle name="Accent5 3" xfId="974"/>
    <cellStyle name="Accent5 3 2" xfId="1261"/>
    <cellStyle name="Accent5 3 2 2" xfId="4196"/>
    <cellStyle name="Accent5 3 2 2 2" xfId="36081"/>
    <cellStyle name="Accent5 3 2 3" xfId="9667"/>
    <cellStyle name="Accent5 3 2 4" xfId="34824"/>
    <cellStyle name="Accent5 3 3" xfId="5114"/>
    <cellStyle name="Accent5 3 3 2" xfId="9668"/>
    <cellStyle name="Accent5 3 4" xfId="9669"/>
    <cellStyle name="Accent5 3 5" xfId="9670"/>
    <cellStyle name="Accent5 3 6" xfId="9671"/>
    <cellStyle name="Accent5 30" xfId="2487"/>
    <cellStyle name="Accent5 30 2" xfId="6509"/>
    <cellStyle name="Accent5 30 2 2" xfId="9672"/>
    <cellStyle name="Accent5 30 3" xfId="9673"/>
    <cellStyle name="Accent5 30 4" xfId="9674"/>
    <cellStyle name="Accent5 31" xfId="2488"/>
    <cellStyle name="Accent5 31 2" xfId="6510"/>
    <cellStyle name="Accent5 31 2 2" xfId="9675"/>
    <cellStyle name="Accent5 31 3" xfId="9676"/>
    <cellStyle name="Accent5 31 4" xfId="9677"/>
    <cellStyle name="Accent5 32" xfId="2489"/>
    <cellStyle name="Accent5 32 2" xfId="4197"/>
    <cellStyle name="Accent5 32 2 2" xfId="9678"/>
    <cellStyle name="Accent5 32 3" xfId="9679"/>
    <cellStyle name="Accent5 32 4" xfId="9680"/>
    <cellStyle name="Accent5 32 5" xfId="35163"/>
    <cellStyle name="Accent5 33" xfId="2464"/>
    <cellStyle name="Accent5 33 2" xfId="4198"/>
    <cellStyle name="Accent5 33 2 2" xfId="9681"/>
    <cellStyle name="Accent5 33 3" xfId="9682"/>
    <cellStyle name="Accent5 33 4" xfId="9683"/>
    <cellStyle name="Accent5 33 5" xfId="9684"/>
    <cellStyle name="Accent5 34" xfId="2850"/>
    <cellStyle name="Accent5 34 2" xfId="4199"/>
    <cellStyle name="Accent5 34 2 2" xfId="9685"/>
    <cellStyle name="Accent5 34 3" xfId="9686"/>
    <cellStyle name="Accent5 34 4" xfId="9687"/>
    <cellStyle name="Accent5 34 5" xfId="9688"/>
    <cellStyle name="Accent5 35" xfId="2771"/>
    <cellStyle name="Accent5 35 2" xfId="4200"/>
    <cellStyle name="Accent5 35 2 2" xfId="9689"/>
    <cellStyle name="Accent5 35 3" xfId="9690"/>
    <cellStyle name="Accent5 35 4" xfId="9691"/>
    <cellStyle name="Accent5 35 5" xfId="36472"/>
    <cellStyle name="Accent5 36" xfId="2854"/>
    <cellStyle name="Accent5 36 2" xfId="4201"/>
    <cellStyle name="Accent5 36 2 2" xfId="9692"/>
    <cellStyle name="Accent5 36 3" xfId="9693"/>
    <cellStyle name="Accent5 36 4" xfId="9694"/>
    <cellStyle name="Accent5 36 5" xfId="36473"/>
    <cellStyle name="Accent5 37" xfId="2779"/>
    <cellStyle name="Accent5 37 2" xfId="4202"/>
    <cellStyle name="Accent5 37 2 2" xfId="9695"/>
    <cellStyle name="Accent5 37 3" xfId="9696"/>
    <cellStyle name="Accent5 37 4" xfId="9697"/>
    <cellStyle name="Accent5 37 5" xfId="36474"/>
    <cellStyle name="Accent5 38" xfId="3538"/>
    <cellStyle name="Accent5 38 2" xfId="4712"/>
    <cellStyle name="Accent5 38 2 2" xfId="9698"/>
    <cellStyle name="Accent5 38 3" xfId="9699"/>
    <cellStyle name="Accent5 38 4" xfId="36475"/>
    <cellStyle name="Accent5 39" xfId="3626"/>
    <cellStyle name="Accent5 39 2" xfId="9700"/>
    <cellStyle name="Accent5 39 3" xfId="36476"/>
    <cellStyle name="Accent5 4" xfId="1118"/>
    <cellStyle name="Accent5 4 2" xfId="1260"/>
    <cellStyle name="Accent5 4 2 2" xfId="9701"/>
    <cellStyle name="Accent5 4 2 3" xfId="34823"/>
    <cellStyle name="Accent5 4 3" xfId="5115"/>
    <cellStyle name="Accent5 4 4" xfId="9702"/>
    <cellStyle name="Accent5 4_Realization 2013" xfId="9703"/>
    <cellStyle name="Accent5 40" xfId="3678"/>
    <cellStyle name="Accent5 40 2" xfId="9704"/>
    <cellStyle name="Accent5 40 3" xfId="9705"/>
    <cellStyle name="Accent5 41" xfId="3740"/>
    <cellStyle name="Accent5 41 2" xfId="9707"/>
    <cellStyle name="Accent5 41 3" xfId="9708"/>
    <cellStyle name="Accent5 41 4" xfId="9706"/>
    <cellStyle name="Accent5 42" xfId="4016"/>
    <cellStyle name="Accent5 42 2" xfId="9709"/>
    <cellStyle name="Accent5 42 3" xfId="9710"/>
    <cellStyle name="Accent5 43" xfId="3724"/>
    <cellStyle name="Accent5 43 2" xfId="9711"/>
    <cellStyle name="Accent5 43 3" xfId="9712"/>
    <cellStyle name="Accent5 44" xfId="3802"/>
    <cellStyle name="Accent5 44 2" xfId="9714"/>
    <cellStyle name="Accent5 44 3" xfId="9713"/>
    <cellStyle name="Accent5 45" xfId="4124"/>
    <cellStyle name="Accent5 45 2" xfId="9716"/>
    <cellStyle name="Accent5 45 3" xfId="9715"/>
    <cellStyle name="Accent5 46" xfId="4984"/>
    <cellStyle name="Accent5 46 2" xfId="9718"/>
    <cellStyle name="Accent5 46 3" xfId="9717"/>
    <cellStyle name="Accent5 46 4" xfId="34462"/>
    <cellStyle name="Accent5 47" xfId="5774"/>
    <cellStyle name="Accent5 47 2" xfId="9720"/>
    <cellStyle name="Accent5 47 3" xfId="9719"/>
    <cellStyle name="Accent5 47 4" xfId="34372"/>
    <cellStyle name="Accent5 48" xfId="5825"/>
    <cellStyle name="Accent5 48 2" xfId="9722"/>
    <cellStyle name="Accent5 48 3" xfId="9721"/>
    <cellStyle name="Accent5 48 4" xfId="34276"/>
    <cellStyle name="Accent5 49" xfId="5835"/>
    <cellStyle name="Accent5 49 2" xfId="9724"/>
    <cellStyle name="Accent5 49 3" xfId="9723"/>
    <cellStyle name="Accent5 49 4" xfId="34284"/>
    <cellStyle name="Accent5 5" xfId="1231"/>
    <cellStyle name="Accent5 5 2" xfId="1259"/>
    <cellStyle name="Accent5 5 2 2" xfId="9725"/>
    <cellStyle name="Accent5 5 2 3" xfId="34822"/>
    <cellStyle name="Accent5 5 3" xfId="5116"/>
    <cellStyle name="Accent5 5 4" xfId="9726"/>
    <cellStyle name="Accent5 5_Realization 2013" xfId="9727"/>
    <cellStyle name="Accent5 50" xfId="5975"/>
    <cellStyle name="Accent5 50 2" xfId="9729"/>
    <cellStyle name="Accent5 50 3" xfId="9728"/>
    <cellStyle name="Accent5 51" xfId="6795"/>
    <cellStyle name="Accent5 51 2" xfId="9731"/>
    <cellStyle name="Accent5 51 3" xfId="9730"/>
    <cellStyle name="Accent5 52" xfId="6796"/>
    <cellStyle name="Accent5 52 2" xfId="9733"/>
    <cellStyle name="Accent5 52 3" xfId="9732"/>
    <cellStyle name="Accent5 53" xfId="6289"/>
    <cellStyle name="Accent5 53 2" xfId="9735"/>
    <cellStyle name="Accent5 53 3" xfId="9734"/>
    <cellStyle name="Accent5 54" xfId="6809"/>
    <cellStyle name="Accent5 54 2" xfId="9737"/>
    <cellStyle name="Accent5 54 3" xfId="9736"/>
    <cellStyle name="Accent5 55" xfId="6745"/>
    <cellStyle name="Accent5 55 2" xfId="9739"/>
    <cellStyle name="Accent5 55 3" xfId="9738"/>
    <cellStyle name="Accent5 56" xfId="6806"/>
    <cellStyle name="Accent5 56 2" xfId="9741"/>
    <cellStyle name="Accent5 56 3" xfId="9740"/>
    <cellStyle name="Accent5 57" xfId="9742"/>
    <cellStyle name="Accent5 57 2" xfId="9743"/>
    <cellStyle name="Accent5 58" xfId="9744"/>
    <cellStyle name="Accent5 58 2" xfId="9745"/>
    <cellStyle name="Accent5 59" xfId="9746"/>
    <cellStyle name="Accent5 59 2" xfId="9747"/>
    <cellStyle name="Accent5 6" xfId="1258"/>
    <cellStyle name="Accent5 6 2" xfId="2971"/>
    <cellStyle name="Accent5 6 2 2" xfId="9748"/>
    <cellStyle name="Accent5 6 2 3" xfId="35425"/>
    <cellStyle name="Accent5 6 3" xfId="4203"/>
    <cellStyle name="Accent5 6 3 2" xfId="36082"/>
    <cellStyle name="Accent5 6 4" xfId="5117"/>
    <cellStyle name="Accent5 6_Realization 2013" xfId="9749"/>
    <cellStyle name="Accent5 60" xfId="9750"/>
    <cellStyle name="Accent5 60 2" xfId="9751"/>
    <cellStyle name="Accent5 61" xfId="9752"/>
    <cellStyle name="Accent5 61 2" xfId="9753"/>
    <cellStyle name="Accent5 62" xfId="9754"/>
    <cellStyle name="Accent5 62 2" xfId="9755"/>
    <cellStyle name="Accent5 63" xfId="9756"/>
    <cellStyle name="Accent5 63 2" xfId="9757"/>
    <cellStyle name="Accent5 64" xfId="9758"/>
    <cellStyle name="Accent5 64 2" xfId="9759"/>
    <cellStyle name="Accent5 64 2 2" xfId="9760"/>
    <cellStyle name="Accent5 64 3" xfId="9761"/>
    <cellStyle name="Accent5 65" xfId="9762"/>
    <cellStyle name="Accent5 65 2" xfId="9763"/>
    <cellStyle name="Accent5 65 2 2" xfId="9764"/>
    <cellStyle name="Accent5 65 3" xfId="9765"/>
    <cellStyle name="Accent5 66" xfId="9766"/>
    <cellStyle name="Accent5 66 2" xfId="9767"/>
    <cellStyle name="Accent5 67" xfId="9768"/>
    <cellStyle name="Accent5 67 2" xfId="9769"/>
    <cellStyle name="Accent5 68" xfId="9770"/>
    <cellStyle name="Accent5 68 2" xfId="9771"/>
    <cellStyle name="Accent5 69" xfId="9772"/>
    <cellStyle name="Accent5 69 2" xfId="9773"/>
    <cellStyle name="Accent5 7" xfId="1263"/>
    <cellStyle name="Accent5 7 2" xfId="2490"/>
    <cellStyle name="Accent5 7 2 2" xfId="9774"/>
    <cellStyle name="Accent5 7 3" xfId="2972"/>
    <cellStyle name="Accent5 7 3 2" xfId="35426"/>
    <cellStyle name="Accent5 7 4" xfId="5118"/>
    <cellStyle name="Accent5 70" xfId="9775"/>
    <cellStyle name="Accent5 70 2" xfId="9776"/>
    <cellStyle name="Accent5 71" xfId="9777"/>
    <cellStyle name="Accent5 71 2" xfId="9778"/>
    <cellStyle name="Accent5 72" xfId="9779"/>
    <cellStyle name="Accent5 72 2" xfId="9780"/>
    <cellStyle name="Accent5 73" xfId="9781"/>
    <cellStyle name="Accent5 73 2" xfId="9782"/>
    <cellStyle name="Accent5 74" xfId="9783"/>
    <cellStyle name="Accent5 74 2" xfId="9784"/>
    <cellStyle name="Accent5 75" xfId="9785"/>
    <cellStyle name="Accent5 75 2" xfId="9786"/>
    <cellStyle name="Accent5 76" xfId="9787"/>
    <cellStyle name="Accent5 76 2" xfId="9788"/>
    <cellStyle name="Accent5 77" xfId="9789"/>
    <cellStyle name="Accent5 77 2" xfId="9790"/>
    <cellStyle name="Accent5 78" xfId="9791"/>
    <cellStyle name="Accent5 78 2" xfId="9792"/>
    <cellStyle name="Accent5 79" xfId="9793"/>
    <cellStyle name="Accent5 79 2" xfId="9794"/>
    <cellStyle name="Accent5 8" xfId="2039"/>
    <cellStyle name="Accent5 8 2" xfId="2491"/>
    <cellStyle name="Accent5 8 2 2" xfId="9795"/>
    <cellStyle name="Accent5 8 3" xfId="2973"/>
    <cellStyle name="Accent5 8 3 2" xfId="35427"/>
    <cellStyle name="Accent5 8 4" xfId="5119"/>
    <cellStyle name="Accent5 80" xfId="9796"/>
    <cellStyle name="Accent5 80 2" xfId="9797"/>
    <cellStyle name="Accent5 81" xfId="9798"/>
    <cellStyle name="Accent5 81 2" xfId="9799"/>
    <cellStyle name="Accent5 82" xfId="9800"/>
    <cellStyle name="Accent5 82 2" xfId="9801"/>
    <cellStyle name="Accent5 83" xfId="9802"/>
    <cellStyle name="Accent5 83 2" xfId="9803"/>
    <cellStyle name="Accent5 84" xfId="9804"/>
    <cellStyle name="Accent5 84 2" xfId="9805"/>
    <cellStyle name="Accent5 85" xfId="9806"/>
    <cellStyle name="Accent5 85 2" xfId="9807"/>
    <cellStyle name="Accent5 86" xfId="9808"/>
    <cellStyle name="Accent5 86 2" xfId="9809"/>
    <cellStyle name="Accent5 87" xfId="9810"/>
    <cellStyle name="Accent5 87 2" xfId="9811"/>
    <cellStyle name="Accent5 88" xfId="9812"/>
    <cellStyle name="Accent5 88 2" xfId="9813"/>
    <cellStyle name="Accent5 89" xfId="9814"/>
    <cellStyle name="Accent5 89 2" xfId="9815"/>
    <cellStyle name="Accent5 9" xfId="2061"/>
    <cellStyle name="Accent5 9 2" xfId="2492"/>
    <cellStyle name="Accent5 9 2 2" xfId="9816"/>
    <cellStyle name="Accent5 9 3" xfId="2974"/>
    <cellStyle name="Accent5 9 3 2" xfId="35428"/>
    <cellStyle name="Accent5 9 4" xfId="5120"/>
    <cellStyle name="Accent5 90" xfId="9817"/>
    <cellStyle name="Accent5 90 2" xfId="9818"/>
    <cellStyle name="Accent5 91" xfId="9819"/>
    <cellStyle name="Accent5 91 2" xfId="9820"/>
    <cellStyle name="Accent5 92" xfId="9821"/>
    <cellStyle name="Accent5 92 2" xfId="9822"/>
    <cellStyle name="Accent5 93" xfId="9823"/>
    <cellStyle name="Accent5 93 2" xfId="9824"/>
    <cellStyle name="Accent5 94" xfId="9825"/>
    <cellStyle name="Accent5 94 2" xfId="9826"/>
    <cellStyle name="Accent5 95" xfId="9827"/>
    <cellStyle name="Accent5 95 2" xfId="9828"/>
    <cellStyle name="Accent5 96" xfId="9829"/>
    <cellStyle name="Accent5 96 2" xfId="9830"/>
    <cellStyle name="Accent5 97" xfId="9831"/>
    <cellStyle name="Accent5 97 2" xfId="9832"/>
    <cellStyle name="Accent5 98" xfId="9833"/>
    <cellStyle name="Accent5 98 2" xfId="9834"/>
    <cellStyle name="Accent5 99" xfId="9835"/>
    <cellStyle name="Accent5 99 2" xfId="9836"/>
    <cellStyle name="Accent5_2008 revised IS integrated plan (2)" xfId="1257"/>
    <cellStyle name="Accent6" xfId="495"/>
    <cellStyle name="Accent6 - 20%" xfId="61"/>
    <cellStyle name="Accent6 - 20% 2" xfId="839"/>
    <cellStyle name="Accent6 - 20% 2 2" xfId="9838"/>
    <cellStyle name="Accent6 - 20% 2 3" xfId="9839"/>
    <cellStyle name="Accent6 - 20% 2 4" xfId="34650"/>
    <cellStyle name="Accent6 - 20% 3" xfId="5121"/>
    <cellStyle name="Accent6 - 20% 3 2" xfId="34467"/>
    <cellStyle name="Accent6 - 20% 4" xfId="496"/>
    <cellStyle name="Accent6 - 40%" xfId="62"/>
    <cellStyle name="Accent6 - 40% 2" xfId="840"/>
    <cellStyle name="Accent6 - 40% 2 2" xfId="2494"/>
    <cellStyle name="Accent6 - 40% 2 2 2" xfId="9841"/>
    <cellStyle name="Accent6 - 40% 2 2 3" xfId="9840"/>
    <cellStyle name="Accent6 - 40% 2 2 4" xfId="35164"/>
    <cellStyle name="Accent6 - 40% 2 2 5" xfId="36477"/>
    <cellStyle name="Accent6 - 40% 2 3" xfId="9842"/>
    <cellStyle name="Accent6 - 40% 2 4" xfId="9843"/>
    <cellStyle name="Accent6 - 40% 2 5" xfId="9844"/>
    <cellStyle name="Accent6 - 40% 3" xfId="2271"/>
    <cellStyle name="Accent6 - 40% 3 2" xfId="9845"/>
    <cellStyle name="Accent6 - 40% 3 2 2" xfId="9846"/>
    <cellStyle name="Accent6 - 40% 3 3" xfId="9847"/>
    <cellStyle name="Accent6 - 40% 3 4" xfId="9848"/>
    <cellStyle name="Accent6 - 40% 4" xfId="5122"/>
    <cellStyle name="Accent6 - 40% 4 2" xfId="9849"/>
    <cellStyle name="Accent6 - 40% 4 2 2" xfId="9850"/>
    <cellStyle name="Accent6 - 40% 4 3" xfId="9851"/>
    <cellStyle name="Accent6 - 40% 4 4" xfId="9852"/>
    <cellStyle name="Accent6 - 40% 4 5" xfId="34468"/>
    <cellStyle name="Accent6 - 40% 5" xfId="497"/>
    <cellStyle name="Accent6 - 40% 5 2" xfId="9853"/>
    <cellStyle name="Accent6 - 40% 5 2 2" xfId="9854"/>
    <cellStyle name="Accent6 - 40% 5 3" xfId="9855"/>
    <cellStyle name="Accent6 - 40% 5 4" xfId="9856"/>
    <cellStyle name="Accent6 - 40% 6" xfId="9857"/>
    <cellStyle name="Accent6 - 40% 7" xfId="6089"/>
    <cellStyle name="Accent6 - 60%" xfId="63"/>
    <cellStyle name="Accent6 - 60% 2" xfId="841"/>
    <cellStyle name="Accent6 - 60% 2 2" xfId="2495"/>
    <cellStyle name="Accent6 - 60% 2 2 2" xfId="9859"/>
    <cellStyle name="Accent6 - 60% 2 2 3" xfId="9858"/>
    <cellStyle name="Accent6 - 60% 2 2 4" xfId="35165"/>
    <cellStyle name="Accent6 - 60% 2 2 5" xfId="36478"/>
    <cellStyle name="Accent6 - 60% 2 3" xfId="9860"/>
    <cellStyle name="Accent6 - 60% 2 4" xfId="9861"/>
    <cellStyle name="Accent6 - 60% 2 5" xfId="9862"/>
    <cellStyle name="Accent6 - 60% 3" xfId="2270"/>
    <cellStyle name="Accent6 - 60% 3 2" xfId="9863"/>
    <cellStyle name="Accent6 - 60% 3 2 2" xfId="9864"/>
    <cellStyle name="Accent6 - 60% 3 3" xfId="9865"/>
    <cellStyle name="Accent6 - 60% 3 4" xfId="9866"/>
    <cellStyle name="Accent6 - 60% 4" xfId="5123"/>
    <cellStyle name="Accent6 - 60% 4 2" xfId="9867"/>
    <cellStyle name="Accent6 - 60% 4 2 2" xfId="9868"/>
    <cellStyle name="Accent6 - 60% 4 3" xfId="9869"/>
    <cellStyle name="Accent6 - 60% 4 4" xfId="9870"/>
    <cellStyle name="Accent6 - 60% 4 5" xfId="34469"/>
    <cellStyle name="Accent6 - 60% 5" xfId="498"/>
    <cellStyle name="Accent6 - 60% 5 2" xfId="9871"/>
    <cellStyle name="Accent6 - 60% 5 2 2" xfId="9872"/>
    <cellStyle name="Accent6 - 60% 5 3" xfId="9873"/>
    <cellStyle name="Accent6 - 60% 5 4" xfId="9874"/>
    <cellStyle name="Accent6 - 60% 6" xfId="9875"/>
    <cellStyle name="Accent6 - 60% 7" xfId="6090"/>
    <cellStyle name="Accent6 10" xfId="2041"/>
    <cellStyle name="Accent6 10 2" xfId="2496"/>
    <cellStyle name="Accent6 10 2 2" xfId="9876"/>
    <cellStyle name="Accent6 10 3" xfId="2976"/>
    <cellStyle name="Accent6 10 3 2" xfId="35430"/>
    <cellStyle name="Accent6 10 4" xfId="5124"/>
    <cellStyle name="Accent6 100" xfId="9877"/>
    <cellStyle name="Accent6 100 2" xfId="9878"/>
    <cellStyle name="Accent6 101" xfId="9879"/>
    <cellStyle name="Accent6 101 2" xfId="9880"/>
    <cellStyle name="Accent6 102" xfId="9881"/>
    <cellStyle name="Accent6 102 2" xfId="9882"/>
    <cellStyle name="Accent6 103" xfId="9883"/>
    <cellStyle name="Accent6 103 2" xfId="9884"/>
    <cellStyle name="Accent6 104" xfId="9885"/>
    <cellStyle name="Accent6 104 2" xfId="9886"/>
    <cellStyle name="Accent6 105" xfId="9887"/>
    <cellStyle name="Accent6 105 2" xfId="9888"/>
    <cellStyle name="Accent6 106" xfId="9889"/>
    <cellStyle name="Accent6 106 2" xfId="9890"/>
    <cellStyle name="Accent6 107" xfId="9891"/>
    <cellStyle name="Accent6 107 2" xfId="9892"/>
    <cellStyle name="Accent6 108" xfId="9893"/>
    <cellStyle name="Accent6 108 2" xfId="9894"/>
    <cellStyle name="Accent6 109" xfId="9895"/>
    <cellStyle name="Accent6 109 2" xfId="9896"/>
    <cellStyle name="Accent6 11" xfId="2060"/>
    <cellStyle name="Accent6 11 2" xfId="2497"/>
    <cellStyle name="Accent6 11 2 2" xfId="9897"/>
    <cellStyle name="Accent6 11 3" xfId="2977"/>
    <cellStyle name="Accent6 11 3 2" xfId="35431"/>
    <cellStyle name="Accent6 11 4" xfId="5125"/>
    <cellStyle name="Accent6 110" xfId="9898"/>
    <cellStyle name="Accent6 110 2" xfId="9899"/>
    <cellStyle name="Accent6 111" xfId="9900"/>
    <cellStyle name="Accent6 111 2" xfId="9901"/>
    <cellStyle name="Accent6 112" xfId="9902"/>
    <cellStyle name="Accent6 112 2" xfId="9903"/>
    <cellStyle name="Accent6 113" xfId="9904"/>
    <cellStyle name="Accent6 113 2" xfId="9905"/>
    <cellStyle name="Accent6 114" xfId="9906"/>
    <cellStyle name="Accent6 114 2" xfId="9907"/>
    <cellStyle name="Accent6 115" xfId="9908"/>
    <cellStyle name="Accent6 115 2" xfId="9909"/>
    <cellStyle name="Accent6 116" xfId="9910"/>
    <cellStyle name="Accent6 116 2" xfId="9911"/>
    <cellStyle name="Accent6 117" xfId="9912"/>
    <cellStyle name="Accent6 117 2" xfId="9913"/>
    <cellStyle name="Accent6 118" xfId="9914"/>
    <cellStyle name="Accent6 118 2" xfId="9915"/>
    <cellStyle name="Accent6 119" xfId="9916"/>
    <cellStyle name="Accent6 119 2" xfId="9917"/>
    <cellStyle name="Accent6 12" xfId="2040"/>
    <cellStyle name="Accent6 12 2" xfId="2498"/>
    <cellStyle name="Accent6 12 2 2" xfId="9918"/>
    <cellStyle name="Accent6 12 3" xfId="2978"/>
    <cellStyle name="Accent6 12 3 2" xfId="35432"/>
    <cellStyle name="Accent6 12 4" xfId="5126"/>
    <cellStyle name="Accent6 120" xfId="9919"/>
    <cellStyle name="Accent6 120 2" xfId="9920"/>
    <cellStyle name="Accent6 121" xfId="9921"/>
    <cellStyle name="Accent6 121 2" xfId="9922"/>
    <cellStyle name="Accent6 122" xfId="9923"/>
    <cellStyle name="Accent6 122 2" xfId="9924"/>
    <cellStyle name="Accent6 123" xfId="9925"/>
    <cellStyle name="Accent6 123 2" xfId="9926"/>
    <cellStyle name="Accent6 124" xfId="9927"/>
    <cellStyle name="Accent6 124 2" xfId="9928"/>
    <cellStyle name="Accent6 125" xfId="9929"/>
    <cellStyle name="Accent6 125 2" xfId="9930"/>
    <cellStyle name="Accent6 126" xfId="9931"/>
    <cellStyle name="Accent6 127" xfId="9932"/>
    <cellStyle name="Accent6 128" xfId="9933"/>
    <cellStyle name="Accent6 129" xfId="9934"/>
    <cellStyle name="Accent6 13" xfId="2272"/>
    <cellStyle name="Accent6 13 2" xfId="2499"/>
    <cellStyle name="Accent6 13 2 2" xfId="9935"/>
    <cellStyle name="Accent6 13 3" xfId="9936"/>
    <cellStyle name="Accent6 13 3 2" xfId="35118"/>
    <cellStyle name="Accent6 13 4" xfId="9937"/>
    <cellStyle name="Accent6 130" xfId="9938"/>
    <cellStyle name="Accent6 131" xfId="9939"/>
    <cellStyle name="Accent6 132" xfId="9940"/>
    <cellStyle name="Accent6 133" xfId="9837"/>
    <cellStyle name="Accent6 134" xfId="7344"/>
    <cellStyle name="Accent6 135" xfId="6904"/>
    <cellStyle name="Accent6 136" xfId="32344"/>
    <cellStyle name="Accent6 137" xfId="30768"/>
    <cellStyle name="Accent6 138" xfId="30559"/>
    <cellStyle name="Accent6 139" xfId="32593"/>
    <cellStyle name="Accent6 14" xfId="2191"/>
    <cellStyle name="Accent6 14 2" xfId="2500"/>
    <cellStyle name="Accent6 14 2 2" xfId="9941"/>
    <cellStyle name="Accent6 14 3" xfId="9942"/>
    <cellStyle name="Accent6 14 3 2" xfId="35082"/>
    <cellStyle name="Accent6 14 4" xfId="9943"/>
    <cellStyle name="Accent6 140" xfId="33053"/>
    <cellStyle name="Accent6 141" xfId="30286"/>
    <cellStyle name="Accent6 142" xfId="32078"/>
    <cellStyle name="Accent6 143" xfId="6992"/>
    <cellStyle name="Accent6 144" xfId="7382"/>
    <cellStyle name="Accent6 145" xfId="32294"/>
    <cellStyle name="Accent6 146" xfId="30795"/>
    <cellStyle name="Accent6 147" xfId="36361"/>
    <cellStyle name="Accent6 148" xfId="6105"/>
    <cellStyle name="Accent6 15" xfId="2501"/>
    <cellStyle name="Accent6 15 2" xfId="6511"/>
    <cellStyle name="Accent6 15 2 2" xfId="9944"/>
    <cellStyle name="Accent6 15 3" xfId="9945"/>
    <cellStyle name="Accent6 15 4" xfId="9946"/>
    <cellStyle name="Accent6 16" xfId="2502"/>
    <cellStyle name="Accent6 16 2" xfId="6512"/>
    <cellStyle name="Accent6 16 2 2" xfId="9947"/>
    <cellStyle name="Accent6 16 3" xfId="9948"/>
    <cellStyle name="Accent6 16 4" xfId="9949"/>
    <cellStyle name="Accent6 17" xfId="2503"/>
    <cellStyle name="Accent6 17 2" xfId="6513"/>
    <cellStyle name="Accent6 17 2 2" xfId="9950"/>
    <cellStyle name="Accent6 17 3" xfId="9951"/>
    <cellStyle name="Accent6 17 4" xfId="9952"/>
    <cellStyle name="Accent6 18" xfId="2504"/>
    <cellStyle name="Accent6 18 2" xfId="6514"/>
    <cellStyle name="Accent6 18 2 2" xfId="9953"/>
    <cellStyle name="Accent6 18 3" xfId="9954"/>
    <cellStyle name="Accent6 18 4" xfId="9955"/>
    <cellStyle name="Accent6 19" xfId="2505"/>
    <cellStyle name="Accent6 19 2" xfId="6515"/>
    <cellStyle name="Accent6 19 2 2" xfId="9956"/>
    <cellStyle name="Accent6 19 3" xfId="9957"/>
    <cellStyle name="Accent6 19 4" xfId="9958"/>
    <cellStyle name="Accent6 2" xfId="64"/>
    <cellStyle name="Accent6 2 2" xfId="1255"/>
    <cellStyle name="Accent6 2 2 2" xfId="6516"/>
    <cellStyle name="Accent6 2 2 2 2" xfId="9959"/>
    <cellStyle name="Accent6 2 2 3" xfId="9960"/>
    <cellStyle name="Accent6 2 2 4" xfId="9961"/>
    <cellStyle name="Accent6 2 2 5" xfId="36479"/>
    <cellStyle name="Accent6 2 3" xfId="3363"/>
    <cellStyle name="Accent6 2 3 2" xfId="4204"/>
    <cellStyle name="Accent6 2 3 2 2" xfId="36083"/>
    <cellStyle name="Accent6 2 3 3" xfId="35737"/>
    <cellStyle name="Accent6 2 4" xfId="5127"/>
    <cellStyle name="Accent6 2 5" xfId="838"/>
    <cellStyle name="Accent6 2_BOTTOM UP 2013-2015 OCTOBER 19th" xfId="9962"/>
    <cellStyle name="Accent6 20" xfId="2506"/>
    <cellStyle name="Accent6 20 2" xfId="6517"/>
    <cellStyle name="Accent6 20 2 2" xfId="9963"/>
    <cellStyle name="Accent6 20 3" xfId="9964"/>
    <cellStyle name="Accent6 20 4" xfId="9965"/>
    <cellStyle name="Accent6 21" xfId="2507"/>
    <cellStyle name="Accent6 21 2" xfId="6518"/>
    <cellStyle name="Accent6 21 2 2" xfId="9966"/>
    <cellStyle name="Accent6 21 3" xfId="9967"/>
    <cellStyle name="Accent6 21 4" xfId="9968"/>
    <cellStyle name="Accent6 22" xfId="2508"/>
    <cellStyle name="Accent6 22 2" xfId="6519"/>
    <cellStyle name="Accent6 22 2 2" xfId="9969"/>
    <cellStyle name="Accent6 22 3" xfId="9970"/>
    <cellStyle name="Accent6 22 4" xfId="9971"/>
    <cellStyle name="Accent6 23" xfId="2509"/>
    <cellStyle name="Accent6 23 2" xfId="6520"/>
    <cellStyle name="Accent6 23 2 2" xfId="9972"/>
    <cellStyle name="Accent6 23 3" xfId="9973"/>
    <cellStyle name="Accent6 23 4" xfId="9974"/>
    <cellStyle name="Accent6 24" xfId="2510"/>
    <cellStyle name="Accent6 24 2" xfId="6521"/>
    <cellStyle name="Accent6 24 2 2" xfId="9975"/>
    <cellStyle name="Accent6 24 3" xfId="9976"/>
    <cellStyle name="Accent6 24 4" xfId="9977"/>
    <cellStyle name="Accent6 25" xfId="2511"/>
    <cellStyle name="Accent6 25 2" xfId="6522"/>
    <cellStyle name="Accent6 25 2 2" xfId="9978"/>
    <cellStyle name="Accent6 25 3" xfId="9979"/>
    <cellStyle name="Accent6 25 4" xfId="9980"/>
    <cellStyle name="Accent6 26" xfId="2512"/>
    <cellStyle name="Accent6 26 2" xfId="6523"/>
    <cellStyle name="Accent6 26 2 2" xfId="9981"/>
    <cellStyle name="Accent6 26 3" xfId="9982"/>
    <cellStyle name="Accent6 26 4" xfId="9983"/>
    <cellStyle name="Accent6 27" xfId="2513"/>
    <cellStyle name="Accent6 27 2" xfId="6524"/>
    <cellStyle name="Accent6 27 2 2" xfId="9984"/>
    <cellStyle name="Accent6 27 3" xfId="9985"/>
    <cellStyle name="Accent6 27 4" xfId="9986"/>
    <cellStyle name="Accent6 28" xfId="2514"/>
    <cellStyle name="Accent6 28 2" xfId="6525"/>
    <cellStyle name="Accent6 28 2 2" xfId="9987"/>
    <cellStyle name="Accent6 28 3" xfId="9988"/>
    <cellStyle name="Accent6 28 4" xfId="9989"/>
    <cellStyle name="Accent6 29" xfId="2515"/>
    <cellStyle name="Accent6 29 2" xfId="6526"/>
    <cellStyle name="Accent6 29 2 2" xfId="9990"/>
    <cellStyle name="Accent6 29 3" xfId="9991"/>
    <cellStyle name="Accent6 29 4" xfId="9992"/>
    <cellStyle name="Accent6 3" xfId="966"/>
    <cellStyle name="Accent6 3 2" xfId="1254"/>
    <cellStyle name="Accent6 3 2 2" xfId="4205"/>
    <cellStyle name="Accent6 3 2 2 2" xfId="36084"/>
    <cellStyle name="Accent6 3 2 3" xfId="9993"/>
    <cellStyle name="Accent6 3 2 4" xfId="34821"/>
    <cellStyle name="Accent6 3 3" xfId="3362"/>
    <cellStyle name="Accent6 3 3 2" xfId="9994"/>
    <cellStyle name="Accent6 3 3 3" xfId="35736"/>
    <cellStyle name="Accent6 3 4" xfId="5128"/>
    <cellStyle name="Accent6 3 5" xfId="9995"/>
    <cellStyle name="Accent6 3 6" xfId="9996"/>
    <cellStyle name="Accent6 30" xfId="2516"/>
    <cellStyle name="Accent6 30 2" xfId="6527"/>
    <cellStyle name="Accent6 30 2 2" xfId="9997"/>
    <cellStyle name="Accent6 30 3" xfId="9998"/>
    <cellStyle name="Accent6 30 4" xfId="9999"/>
    <cellStyle name="Accent6 31" xfId="2517"/>
    <cellStyle name="Accent6 31 2" xfId="6528"/>
    <cellStyle name="Accent6 31 2 2" xfId="10000"/>
    <cellStyle name="Accent6 31 3" xfId="10001"/>
    <cellStyle name="Accent6 31 4" xfId="10002"/>
    <cellStyle name="Accent6 32" xfId="2518"/>
    <cellStyle name="Accent6 32 2" xfId="4206"/>
    <cellStyle name="Accent6 32 2 2" xfId="10003"/>
    <cellStyle name="Accent6 32 3" xfId="10004"/>
    <cellStyle name="Accent6 32 4" xfId="10005"/>
    <cellStyle name="Accent6 32 5" xfId="35166"/>
    <cellStyle name="Accent6 33" xfId="2493"/>
    <cellStyle name="Accent6 33 2" xfId="4207"/>
    <cellStyle name="Accent6 33 2 2" xfId="10006"/>
    <cellStyle name="Accent6 33 3" xfId="10007"/>
    <cellStyle name="Accent6 33 4" xfId="10008"/>
    <cellStyle name="Accent6 33 5" xfId="10009"/>
    <cellStyle name="Accent6 34" xfId="2846"/>
    <cellStyle name="Accent6 34 2" xfId="4208"/>
    <cellStyle name="Accent6 34 2 2" xfId="10010"/>
    <cellStyle name="Accent6 34 3" xfId="10011"/>
    <cellStyle name="Accent6 34 4" xfId="10012"/>
    <cellStyle name="Accent6 34 5" xfId="10013"/>
    <cellStyle name="Accent6 35" xfId="2785"/>
    <cellStyle name="Accent6 35 2" xfId="4209"/>
    <cellStyle name="Accent6 35 2 2" xfId="10014"/>
    <cellStyle name="Accent6 35 3" xfId="10015"/>
    <cellStyle name="Accent6 35 4" xfId="10016"/>
    <cellStyle name="Accent6 35 5" xfId="36480"/>
    <cellStyle name="Accent6 36" xfId="2848"/>
    <cellStyle name="Accent6 36 2" xfId="4210"/>
    <cellStyle name="Accent6 36 2 2" xfId="10017"/>
    <cellStyle name="Accent6 36 3" xfId="10018"/>
    <cellStyle name="Accent6 36 4" xfId="10019"/>
    <cellStyle name="Accent6 36 5" xfId="36481"/>
    <cellStyle name="Accent6 37" xfId="2774"/>
    <cellStyle name="Accent6 37 2" xfId="4211"/>
    <cellStyle name="Accent6 37 2 2" xfId="10020"/>
    <cellStyle name="Accent6 37 3" xfId="10021"/>
    <cellStyle name="Accent6 37 4" xfId="10022"/>
    <cellStyle name="Accent6 37 5" xfId="36482"/>
    <cellStyle name="Accent6 38" xfId="3539"/>
    <cellStyle name="Accent6 38 2" xfId="4713"/>
    <cellStyle name="Accent6 38 2 2" xfId="10023"/>
    <cellStyle name="Accent6 38 3" xfId="10024"/>
    <cellStyle name="Accent6 38 4" xfId="36483"/>
    <cellStyle name="Accent6 39" xfId="3627"/>
    <cellStyle name="Accent6 39 2" xfId="10025"/>
    <cellStyle name="Accent6 39 3" xfId="36484"/>
    <cellStyle name="Accent6 4" xfId="1117"/>
    <cellStyle name="Accent6 4 2" xfId="1253"/>
    <cellStyle name="Accent6 4 2 2" xfId="10026"/>
    <cellStyle name="Accent6 4 2 3" xfId="34820"/>
    <cellStyle name="Accent6 4 3" xfId="5129"/>
    <cellStyle name="Accent6 4 4" xfId="10027"/>
    <cellStyle name="Accent6 4_Realization 2013" xfId="10028"/>
    <cellStyle name="Accent6 40" xfId="3679"/>
    <cellStyle name="Accent6 40 2" xfId="10029"/>
    <cellStyle name="Accent6 40 3" xfId="10030"/>
    <cellStyle name="Accent6 41" xfId="3742"/>
    <cellStyle name="Accent6 41 2" xfId="10032"/>
    <cellStyle name="Accent6 41 3" xfId="10033"/>
    <cellStyle name="Accent6 41 4" xfId="10031"/>
    <cellStyle name="Accent6 42" xfId="4011"/>
    <cellStyle name="Accent6 42 2" xfId="10034"/>
    <cellStyle name="Accent6 42 3" xfId="10035"/>
    <cellStyle name="Accent6 43" xfId="3725"/>
    <cellStyle name="Accent6 43 2" xfId="10036"/>
    <cellStyle name="Accent6 43 3" xfId="10037"/>
    <cellStyle name="Accent6 44" xfId="3766"/>
    <cellStyle name="Accent6 44 2" xfId="10039"/>
    <cellStyle name="Accent6 44 3" xfId="10038"/>
    <cellStyle name="Accent6 45" xfId="4294"/>
    <cellStyle name="Accent6 45 2" xfId="10041"/>
    <cellStyle name="Accent6 45 3" xfId="10040"/>
    <cellStyle name="Accent6 46" xfId="4985"/>
    <cellStyle name="Accent6 46 2" xfId="10043"/>
    <cellStyle name="Accent6 46 3" xfId="10042"/>
    <cellStyle name="Accent6 46 4" xfId="34466"/>
    <cellStyle name="Accent6 47" xfId="5775"/>
    <cellStyle name="Accent6 47 2" xfId="10045"/>
    <cellStyle name="Accent6 47 3" xfId="10044"/>
    <cellStyle name="Accent6 47 4" xfId="34373"/>
    <cellStyle name="Accent6 48" xfId="5794"/>
    <cellStyle name="Accent6 48 2" xfId="10047"/>
    <cellStyle name="Accent6 48 3" xfId="10046"/>
    <cellStyle name="Accent6 48 4" xfId="34277"/>
    <cellStyle name="Accent6 49" xfId="5836"/>
    <cellStyle name="Accent6 49 2" xfId="10049"/>
    <cellStyle name="Accent6 49 3" xfId="10048"/>
    <cellStyle name="Accent6 49 4" xfId="34285"/>
    <cellStyle name="Accent6 5" xfId="1233"/>
    <cellStyle name="Accent6 5 2" xfId="1252"/>
    <cellStyle name="Accent6 5 2 2" xfId="10050"/>
    <cellStyle name="Accent6 5 2 3" xfId="34819"/>
    <cellStyle name="Accent6 5 3" xfId="5130"/>
    <cellStyle name="Accent6 5 4" xfId="10051"/>
    <cellStyle name="Accent6 5_Realization 2013" xfId="10052"/>
    <cellStyle name="Accent6 50" xfId="5976"/>
    <cellStyle name="Accent6 50 2" xfId="10054"/>
    <cellStyle name="Accent6 50 3" xfId="10053"/>
    <cellStyle name="Accent6 51" xfId="6751"/>
    <cellStyle name="Accent6 51 2" xfId="10056"/>
    <cellStyle name="Accent6 51 3" xfId="10055"/>
    <cellStyle name="Accent6 52" xfId="6801"/>
    <cellStyle name="Accent6 52 2" xfId="10058"/>
    <cellStyle name="Accent6 52 3" xfId="10057"/>
    <cellStyle name="Accent6 53" xfId="6776"/>
    <cellStyle name="Accent6 53 2" xfId="10060"/>
    <cellStyle name="Accent6 53 3" xfId="10059"/>
    <cellStyle name="Accent6 54" xfId="6747"/>
    <cellStyle name="Accent6 54 2" xfId="10062"/>
    <cellStyle name="Accent6 54 3" xfId="10061"/>
    <cellStyle name="Accent6 55" xfId="6749"/>
    <cellStyle name="Accent6 55 2" xfId="10064"/>
    <cellStyle name="Accent6 55 3" xfId="10063"/>
    <cellStyle name="Accent6 56" xfId="6225"/>
    <cellStyle name="Accent6 56 2" xfId="10066"/>
    <cellStyle name="Accent6 56 3" xfId="10065"/>
    <cellStyle name="Accent6 57" xfId="10067"/>
    <cellStyle name="Accent6 57 2" xfId="10068"/>
    <cellStyle name="Accent6 58" xfId="10069"/>
    <cellStyle name="Accent6 58 2" xfId="10070"/>
    <cellStyle name="Accent6 59" xfId="10071"/>
    <cellStyle name="Accent6 59 2" xfId="10072"/>
    <cellStyle name="Accent6 6" xfId="1251"/>
    <cellStyle name="Accent6 6 2" xfId="2983"/>
    <cellStyle name="Accent6 6 2 2" xfId="10073"/>
    <cellStyle name="Accent6 6 2 3" xfId="35437"/>
    <cellStyle name="Accent6 6 3" xfId="4212"/>
    <cellStyle name="Accent6 6 3 2" xfId="36085"/>
    <cellStyle name="Accent6 6 4" xfId="5131"/>
    <cellStyle name="Accent6 6_Realization 2013" xfId="10074"/>
    <cellStyle name="Accent6 60" xfId="10075"/>
    <cellStyle name="Accent6 60 2" xfId="10076"/>
    <cellStyle name="Accent6 61" xfId="10077"/>
    <cellStyle name="Accent6 61 2" xfId="10078"/>
    <cellStyle name="Accent6 62" xfId="10079"/>
    <cellStyle name="Accent6 62 2" xfId="10080"/>
    <cellStyle name="Accent6 63" xfId="10081"/>
    <cellStyle name="Accent6 63 2" xfId="10082"/>
    <cellStyle name="Accent6 64" xfId="10083"/>
    <cellStyle name="Accent6 64 2" xfId="10084"/>
    <cellStyle name="Accent6 64 2 2" xfId="10085"/>
    <cellStyle name="Accent6 64 3" xfId="10086"/>
    <cellStyle name="Accent6 65" xfId="10087"/>
    <cellStyle name="Accent6 65 2" xfId="10088"/>
    <cellStyle name="Accent6 65 2 2" xfId="10089"/>
    <cellStyle name="Accent6 65 3" xfId="10090"/>
    <cellStyle name="Accent6 66" xfId="10091"/>
    <cellStyle name="Accent6 66 2" xfId="10092"/>
    <cellStyle name="Accent6 67" xfId="10093"/>
    <cellStyle name="Accent6 67 2" xfId="10094"/>
    <cellStyle name="Accent6 68" xfId="10095"/>
    <cellStyle name="Accent6 68 2" xfId="10096"/>
    <cellStyle name="Accent6 69" xfId="10097"/>
    <cellStyle name="Accent6 69 2" xfId="10098"/>
    <cellStyle name="Accent6 7" xfId="1256"/>
    <cellStyle name="Accent6 7 2" xfId="2519"/>
    <cellStyle name="Accent6 7 2 2" xfId="10099"/>
    <cellStyle name="Accent6 7 3" xfId="2984"/>
    <cellStyle name="Accent6 7 3 2" xfId="35438"/>
    <cellStyle name="Accent6 7 4" xfId="5132"/>
    <cellStyle name="Accent6 70" xfId="10100"/>
    <cellStyle name="Accent6 70 2" xfId="10101"/>
    <cellStyle name="Accent6 71" xfId="10102"/>
    <cellStyle name="Accent6 71 2" xfId="10103"/>
    <cellStyle name="Accent6 72" xfId="10104"/>
    <cellStyle name="Accent6 72 2" xfId="10105"/>
    <cellStyle name="Accent6 73" xfId="10106"/>
    <cellStyle name="Accent6 73 2" xfId="10107"/>
    <cellStyle name="Accent6 74" xfId="10108"/>
    <cellStyle name="Accent6 74 2" xfId="10109"/>
    <cellStyle name="Accent6 75" xfId="10110"/>
    <cellStyle name="Accent6 75 2" xfId="10111"/>
    <cellStyle name="Accent6 76" xfId="10112"/>
    <cellStyle name="Accent6 76 2" xfId="10113"/>
    <cellStyle name="Accent6 77" xfId="10114"/>
    <cellStyle name="Accent6 77 2" xfId="10115"/>
    <cellStyle name="Accent6 78" xfId="10116"/>
    <cellStyle name="Accent6 78 2" xfId="10117"/>
    <cellStyle name="Accent6 79" xfId="10118"/>
    <cellStyle name="Accent6 79 2" xfId="10119"/>
    <cellStyle name="Accent6 8" xfId="2042"/>
    <cellStyle name="Accent6 8 2" xfId="2520"/>
    <cellStyle name="Accent6 8 2 2" xfId="10120"/>
    <cellStyle name="Accent6 8 3" xfId="2985"/>
    <cellStyle name="Accent6 8 3 2" xfId="35439"/>
    <cellStyle name="Accent6 8 4" xfId="5133"/>
    <cellStyle name="Accent6 80" xfId="10121"/>
    <cellStyle name="Accent6 80 2" xfId="10122"/>
    <cellStyle name="Accent6 81" xfId="10123"/>
    <cellStyle name="Accent6 81 2" xfId="10124"/>
    <cellStyle name="Accent6 82" xfId="10125"/>
    <cellStyle name="Accent6 82 2" xfId="10126"/>
    <cellStyle name="Accent6 83" xfId="10127"/>
    <cellStyle name="Accent6 83 2" xfId="10128"/>
    <cellStyle name="Accent6 84" xfId="10129"/>
    <cellStyle name="Accent6 84 2" xfId="10130"/>
    <cellStyle name="Accent6 85" xfId="10131"/>
    <cellStyle name="Accent6 85 2" xfId="10132"/>
    <cellStyle name="Accent6 86" xfId="10133"/>
    <cellStyle name="Accent6 86 2" xfId="10134"/>
    <cellStyle name="Accent6 87" xfId="10135"/>
    <cellStyle name="Accent6 87 2" xfId="10136"/>
    <cellStyle name="Accent6 88" xfId="10137"/>
    <cellStyle name="Accent6 88 2" xfId="10138"/>
    <cellStyle name="Accent6 89" xfId="10139"/>
    <cellStyle name="Accent6 89 2" xfId="10140"/>
    <cellStyle name="Accent6 9" xfId="2059"/>
    <cellStyle name="Accent6 9 2" xfId="2521"/>
    <cellStyle name="Accent6 9 2 2" xfId="10141"/>
    <cellStyle name="Accent6 9 3" xfId="2986"/>
    <cellStyle name="Accent6 9 3 2" xfId="35440"/>
    <cellStyle name="Accent6 9 4" xfId="5134"/>
    <cellStyle name="Accent6 90" xfId="10142"/>
    <cellStyle name="Accent6 90 2" xfId="10143"/>
    <cellStyle name="Accent6 91" xfId="10144"/>
    <cellStyle name="Accent6 91 2" xfId="10145"/>
    <cellStyle name="Accent6 92" xfId="10146"/>
    <cellStyle name="Accent6 92 2" xfId="10147"/>
    <cellStyle name="Accent6 93" xfId="10148"/>
    <cellStyle name="Accent6 93 2" xfId="10149"/>
    <cellStyle name="Accent6 94" xfId="10150"/>
    <cellStyle name="Accent6 94 2" xfId="10151"/>
    <cellStyle name="Accent6 95" xfId="10152"/>
    <cellStyle name="Accent6 95 2" xfId="10153"/>
    <cellStyle name="Accent6 96" xfId="10154"/>
    <cellStyle name="Accent6 96 2" xfId="10155"/>
    <cellStyle name="Accent6 97" xfId="10156"/>
    <cellStyle name="Accent6 97 2" xfId="10157"/>
    <cellStyle name="Accent6 98" xfId="10158"/>
    <cellStyle name="Accent6 98 2" xfId="10159"/>
    <cellStyle name="Accent6 99" xfId="10160"/>
    <cellStyle name="Accent6 99 2" xfId="10161"/>
    <cellStyle name="Accent6_2008 revised IS integrated plan (2)" xfId="1250"/>
    <cellStyle name="Acctg" xfId="65"/>
    <cellStyle name="Actual Date" xfId="3359"/>
    <cellStyle name="Actual Date 2" xfId="3358"/>
    <cellStyle name="Actual Date 3" xfId="3276"/>
    <cellStyle name="Akzent1" xfId="1249"/>
    <cellStyle name="Akzent2" xfId="1248"/>
    <cellStyle name="Akzent3" xfId="1247"/>
    <cellStyle name="Akzent4" xfId="1246"/>
    <cellStyle name="Akzent5" xfId="1245"/>
    <cellStyle name="Akzent6" xfId="1244"/>
    <cellStyle name="Array" xfId="1243"/>
    <cellStyle name="Array 2" xfId="4213"/>
    <cellStyle name="Array 2 2" xfId="10162"/>
    <cellStyle name="Array Enter" xfId="1242"/>
    <cellStyle name="Array Enter 2" xfId="1241"/>
    <cellStyle name="Array Enter 2 2" xfId="3355"/>
    <cellStyle name="Array Enter 2 2 2" xfId="35731"/>
    <cellStyle name="Array Enter 3" xfId="6202"/>
    <cellStyle name="Array Enter 3 2" xfId="6203"/>
    <cellStyle name="Array Enter 3 2 2" xfId="10163"/>
    <cellStyle name="Array Enter 3 3" xfId="10164"/>
    <cellStyle name="Array Enter 4" xfId="10165"/>
    <cellStyle name="Array_Analiza segmentata" xfId="4214"/>
    <cellStyle name="ÄÞ¸¶_B-S &amp; Cap(Ind)" xfId="6091"/>
    <cellStyle name="Ausgabe" xfId="1240"/>
    <cellStyle name="AutoFormat Options" xfId="66"/>
    <cellStyle name="AutoFormat Options 2" xfId="1239"/>
    <cellStyle name="AutoFormat Options 2 2" xfId="10167"/>
    <cellStyle name="AutoFormat Options 2 2 2" xfId="10168"/>
    <cellStyle name="AutoFormat Options 2 3" xfId="10169"/>
    <cellStyle name="AutoFormat Options 2 4" xfId="10166"/>
    <cellStyle name="AutoFormat Options 2 5" xfId="34818"/>
    <cellStyle name="AutoFormat Options 3" xfId="3354"/>
    <cellStyle name="AutoFormat Options 3 2" xfId="10170"/>
    <cellStyle name="AutoFormat Options 3 3" xfId="10171"/>
    <cellStyle name="AutoFormat Options 3 4" xfId="35730"/>
    <cellStyle name="AutoFormat Options 6" xfId="3352"/>
    <cellStyle name="AutoFormat Options 6 2" xfId="4215"/>
    <cellStyle name="AutoFormat Options 6 3" xfId="35728"/>
    <cellStyle name="AutoFormat Options_BP_2010_MOL_matbal_with_new_IES-INA_TRANS_and_stretching" xfId="6318"/>
    <cellStyle name="Bad" xfId="499"/>
    <cellStyle name="Bad 10" xfId="10172"/>
    <cellStyle name="Bad 10 2" xfId="10173"/>
    <cellStyle name="Bad 11" xfId="10174"/>
    <cellStyle name="Bad 12" xfId="10175"/>
    <cellStyle name="Bad 13" xfId="6111"/>
    <cellStyle name="Bad 2" xfId="67"/>
    <cellStyle name="Bad 2 2" xfId="1238"/>
    <cellStyle name="Bad 2 2 2" xfId="6530"/>
    <cellStyle name="Bad 2 2 2 2" xfId="10176"/>
    <cellStyle name="Bad 2 2 3" xfId="10177"/>
    <cellStyle name="Bad 2 2 4" xfId="10178"/>
    <cellStyle name="Bad 2 2 5" xfId="36485"/>
    <cellStyle name="Bad 2 3" xfId="3351"/>
    <cellStyle name="Bad 2 3 2" xfId="4216"/>
    <cellStyle name="Bad 2 3 2 2" xfId="36086"/>
    <cellStyle name="Bad 2 3 3" xfId="35727"/>
    <cellStyle name="Bad 2 4" xfId="5135"/>
    <cellStyle name="Bad 2 5" xfId="842"/>
    <cellStyle name="Bad 2_BOTTOM UP 2013-2015 OCTOBER 19th" xfId="10179"/>
    <cellStyle name="Bad 3" xfId="2269"/>
    <cellStyle name="Bad 3 2" xfId="2990"/>
    <cellStyle name="Bad 3 2 2" xfId="10180"/>
    <cellStyle name="Bad 3 2 2 2" xfId="10181"/>
    <cellStyle name="Bad 3 2 3" xfId="10182"/>
    <cellStyle name="Bad 3 2 4" xfId="10183"/>
    <cellStyle name="Bad 3 2 5" xfId="35444"/>
    <cellStyle name="Bad 3 3" xfId="3350"/>
    <cellStyle name="Bad 3 3 2" xfId="10184"/>
    <cellStyle name="Bad 3 3 3" xfId="35726"/>
    <cellStyle name="Bad 3 4" xfId="4217"/>
    <cellStyle name="Bad 3 4 2" xfId="36087"/>
    <cellStyle name="Bad 3 5" xfId="5136"/>
    <cellStyle name="Bad 3 6" xfId="10185"/>
    <cellStyle name="Bad 3_Realization 2013" xfId="10186"/>
    <cellStyle name="Bad 4" xfId="6205"/>
    <cellStyle name="Bad 4 2" xfId="10187"/>
    <cellStyle name="Bad 4 2 2" xfId="10188"/>
    <cellStyle name="Bad 4 3" xfId="10189"/>
    <cellStyle name="Bad 4 3 2" xfId="10190"/>
    <cellStyle name="Bad 4 4" xfId="10191"/>
    <cellStyle name="Bad 4 5" xfId="10192"/>
    <cellStyle name="Bad 4 6" xfId="10193"/>
    <cellStyle name="Bad 4 7" xfId="34470"/>
    <cellStyle name="Bad 5" xfId="6204"/>
    <cellStyle name="Bad 5 2" xfId="10194"/>
    <cellStyle name="Bad 5 2 2" xfId="10195"/>
    <cellStyle name="Bad 5 3" xfId="10196"/>
    <cellStyle name="Bad 5 4" xfId="10197"/>
    <cellStyle name="Bad 5 5" xfId="34381"/>
    <cellStyle name="Bad 6" xfId="6531"/>
    <cellStyle name="Bad 6 2" xfId="10198"/>
    <cellStyle name="Bad 6 3" xfId="10199"/>
    <cellStyle name="Bad 7" xfId="6529"/>
    <cellStyle name="Bad 7 2" xfId="10201"/>
    <cellStyle name="Bad 7 3" xfId="10202"/>
    <cellStyle name="Bad 7 4" xfId="10203"/>
    <cellStyle name="Bad 7 5" xfId="10200"/>
    <cellStyle name="Bad 7 6" xfId="34286"/>
    <cellStyle name="Bad 8" xfId="10204"/>
    <cellStyle name="Bad 8 2" xfId="10205"/>
    <cellStyle name="Bad 8 3" xfId="10206"/>
    <cellStyle name="Bad 8 4" xfId="34147"/>
    <cellStyle name="Bad 9" xfId="10207"/>
    <cellStyle name="Bad 9 2" xfId="10208"/>
    <cellStyle name="Band 2" xfId="1133"/>
    <cellStyle name="Band 2 2" xfId="3349"/>
    <cellStyle name="Band 2 2 2" xfId="35725"/>
    <cellStyle name="Berechnung" xfId="1237"/>
    <cellStyle name="Berekening" xfId="68"/>
    <cellStyle name="Berekening 2" xfId="843"/>
    <cellStyle name="Berekening 3" xfId="5137"/>
    <cellStyle name="Berekening 4" xfId="500"/>
    <cellStyle name="Bevitel 2" xfId="69"/>
    <cellStyle name="Bevitel 2 2" xfId="844"/>
    <cellStyle name="Bevitel 2 2 2" xfId="10209"/>
    <cellStyle name="Bevitel 2 2 2 2" xfId="10210"/>
    <cellStyle name="Bevitel 2 2 2 2 2" xfId="32447"/>
    <cellStyle name="Bevitel 2 2 2 3" xfId="32501"/>
    <cellStyle name="Bevitel 2 2 3" xfId="10211"/>
    <cellStyle name="Bevitel 2 2 3 2" xfId="31652"/>
    <cellStyle name="Bevitel 2 2 4" xfId="10212"/>
    <cellStyle name="Bevitel 2 2 4 2" xfId="30639"/>
    <cellStyle name="Bevitel 2 2 5" xfId="10213"/>
    <cellStyle name="Bevitel 2 2 5 2" xfId="33470"/>
    <cellStyle name="Bevitel 2 2 6" xfId="7433"/>
    <cellStyle name="Bevitel 2 2 7" xfId="30380"/>
    <cellStyle name="Bevitel 2 2 8" xfId="36486"/>
    <cellStyle name="Bevitel 2 3" xfId="5138"/>
    <cellStyle name="Bevitel 2 3 2" xfId="7011"/>
    <cellStyle name="Bevitel 2 3 3" xfId="34471"/>
    <cellStyle name="Bevitel 2 4" xfId="501"/>
    <cellStyle name="Bevitel 2 4 2" xfId="31241"/>
    <cellStyle name="Bevitel 2 5" xfId="6954"/>
    <cellStyle name="Bevitel 2 6" xfId="29808"/>
    <cellStyle name="Bevitel 3" xfId="6042"/>
    <cellStyle name="Bevitel 3 2" xfId="10214"/>
    <cellStyle name="Bevitel 3 3" xfId="10215"/>
    <cellStyle name="Bevitel 3 3 2" xfId="6927"/>
    <cellStyle name="Bevitel 3 4" xfId="7434"/>
    <cellStyle name="Bevitel 3 5" xfId="32517"/>
    <cellStyle name="Bevitel 4" xfId="6183"/>
    <cellStyle name="Bevitel 4 2" xfId="10216"/>
    <cellStyle name="Bevitel 4 3" xfId="33395"/>
    <cellStyle name="Bevitel 4 4" xfId="32798"/>
    <cellStyle name="Bevitel 5" xfId="10217"/>
    <cellStyle name="Bevitel 6" xfId="34340"/>
    <cellStyle name="Bilješka" xfId="1236"/>
    <cellStyle name="Bilješka 10" xfId="6955"/>
    <cellStyle name="Bilješka 11" xfId="7421"/>
    <cellStyle name="Bilješka 12" xfId="36487"/>
    <cellStyle name="Bilješka 2" xfId="1235"/>
    <cellStyle name="Bilješka 2 2" xfId="3346"/>
    <cellStyle name="Bilješka 2 2 2" xfId="4218"/>
    <cellStyle name="Bilješka 2 2 2 2" xfId="10218"/>
    <cellStyle name="Bilješka 2 2 2 2 2" xfId="33199"/>
    <cellStyle name="Bilješka 2 2 2 3" xfId="10219"/>
    <cellStyle name="Bilješka 2 2 2 3 2" xfId="31511"/>
    <cellStyle name="Bilješka 2 2 2 4" xfId="7435"/>
    <cellStyle name="Bilješka 2 2 2 5" xfId="34045"/>
    <cellStyle name="Bilješka 2 2 3" xfId="10220"/>
    <cellStyle name="Bilješka 2 2 3 2" xfId="30897"/>
    <cellStyle name="Bilješka 2 2 4" xfId="10221"/>
    <cellStyle name="Bilješka 2 2 4 2" xfId="30728"/>
    <cellStyle name="Bilješka 2 2 5" xfId="6957"/>
    <cellStyle name="Bilješka 2 2 6" xfId="30441"/>
    <cellStyle name="Bilješka 2 2 7" xfId="35722"/>
    <cellStyle name="Bilješka 2 3" xfId="6532"/>
    <cellStyle name="Bilješka 2 3 2" xfId="10222"/>
    <cellStyle name="Bilješka 2 3 2 2" xfId="10223"/>
    <cellStyle name="Bilješka 2 3 2 2 2" xfId="30638"/>
    <cellStyle name="Bilješka 2 3 2 3" xfId="32734"/>
    <cellStyle name="Bilješka 2 3 3" xfId="10224"/>
    <cellStyle name="Bilješka 2 3 3 2" xfId="31790"/>
    <cellStyle name="Bilješka 2 3 4" xfId="7436"/>
    <cellStyle name="Bilješka 2 3 5" xfId="31566"/>
    <cellStyle name="Bilješka 2 4" xfId="10225"/>
    <cellStyle name="Bilješka 2 4 2" xfId="10226"/>
    <cellStyle name="Bilješka 2 4 2 2" xfId="32003"/>
    <cellStyle name="Bilješka 2 4 3" xfId="31557"/>
    <cellStyle name="Bilješka 2 5" xfId="10227"/>
    <cellStyle name="Bilješka 2 5 2" xfId="30709"/>
    <cellStyle name="Bilješka 2 6" xfId="6956"/>
    <cellStyle name="Bilješka 2 7" xfId="33203"/>
    <cellStyle name="Bilješka 2 8" xfId="36488"/>
    <cellStyle name="Bilješka 3" xfId="1234"/>
    <cellStyle name="Bilješka 3 2" xfId="3344"/>
    <cellStyle name="Bilješka 3 2 2" xfId="10228"/>
    <cellStyle name="Bilješka 3 2 2 2" xfId="10229"/>
    <cellStyle name="Bilješka 3 2 2 2 2" xfId="31653"/>
    <cellStyle name="Bilješka 3 2 2 3" xfId="29770"/>
    <cellStyle name="Bilješka 3 2 3" xfId="10230"/>
    <cellStyle name="Bilješka 3 2 3 2" xfId="30343"/>
    <cellStyle name="Bilješka 3 2 4" xfId="6959"/>
    <cellStyle name="Bilješka 3 2 5" xfId="32752"/>
    <cellStyle name="Bilješka 3 2 6" xfId="35720"/>
    <cellStyle name="Bilješka 3 3" xfId="10231"/>
    <cellStyle name="Bilješka 3 3 2" xfId="10232"/>
    <cellStyle name="Bilješka 3 3 2 2" xfId="32963"/>
    <cellStyle name="Bilješka 3 3 3" xfId="32002"/>
    <cellStyle name="Bilješka 3 4" xfId="10233"/>
    <cellStyle name="Bilješka 3 4 2" xfId="30978"/>
    <cellStyle name="Bilješka 3 5" xfId="6958"/>
    <cellStyle name="Bilješka 3 6" xfId="30150"/>
    <cellStyle name="Bilješka 4" xfId="3347"/>
    <cellStyle name="Bilješka 4 2" xfId="4219"/>
    <cellStyle name="Bilješka 4 2 2" xfId="10234"/>
    <cellStyle name="Bilješka 4 2 2 2" xfId="10235"/>
    <cellStyle name="Bilješka 4 2 2 2 2" xfId="31819"/>
    <cellStyle name="Bilješka 4 2 2 3" xfId="29762"/>
    <cellStyle name="Bilješka 4 2 3" xfId="10236"/>
    <cellStyle name="Bilješka 4 2 3 2" xfId="30331"/>
    <cellStyle name="Bilješka 4 2 4" xfId="6961"/>
    <cellStyle name="Bilješka 4 2 5" xfId="31011"/>
    <cellStyle name="Bilješka 4 3" xfId="10237"/>
    <cellStyle name="Bilješka 4 3 2" xfId="10238"/>
    <cellStyle name="Bilješka 4 3 2 2" xfId="29987"/>
    <cellStyle name="Bilješka 4 3 3" xfId="32016"/>
    <cellStyle name="Bilješka 4 4" xfId="10239"/>
    <cellStyle name="Bilješka 4 4 2" xfId="32971"/>
    <cellStyle name="Bilješka 4 5" xfId="6960"/>
    <cellStyle name="Bilješka 4 6" xfId="32455"/>
    <cellStyle name="Bilješka 4 7" xfId="35723"/>
    <cellStyle name="Bilješka 5" xfId="6207"/>
    <cellStyle name="Bilješka 5 2" xfId="10240"/>
    <cellStyle name="Bilješka 5 2 2" xfId="10241"/>
    <cellStyle name="Bilješka 5 2 2 2" xfId="33341"/>
    <cellStyle name="Bilješka 5 2 3" xfId="32857"/>
    <cellStyle name="Bilješka 5 3" xfId="10242"/>
    <cellStyle name="Bilješka 5 3 2" xfId="30776"/>
    <cellStyle name="Bilješka 5 4" xfId="6962"/>
    <cellStyle name="Bilješka 5 5" xfId="30450"/>
    <cellStyle name="Bilješka 6" xfId="10243"/>
    <cellStyle name="Bilješka 6 2" xfId="10244"/>
    <cellStyle name="Bilješka 6 2 2" xfId="10245"/>
    <cellStyle name="Bilješka 6 2 2 2" xfId="31901"/>
    <cellStyle name="Bilješka 6 2 3" xfId="30636"/>
    <cellStyle name="Bilješka 6 3" xfId="10246"/>
    <cellStyle name="Bilješka 6 3 2" xfId="33799"/>
    <cellStyle name="Bilješka 6 4" xfId="31476"/>
    <cellStyle name="Bilješka 7" xfId="10247"/>
    <cellStyle name="Bilješka 7 2" xfId="10248"/>
    <cellStyle name="Bilješka 7 2 2" xfId="10249"/>
    <cellStyle name="Bilješka 7 2 2 2" xfId="31394"/>
    <cellStyle name="Bilješka 7 2 3" xfId="33573"/>
    <cellStyle name="Bilješka 7 3" xfId="10250"/>
    <cellStyle name="Bilješka 7 3 2" xfId="33077"/>
    <cellStyle name="Bilješka 7 4" xfId="32307"/>
    <cellStyle name="Bilješka 8" xfId="10251"/>
    <cellStyle name="Bilješka 8 2" xfId="10252"/>
    <cellStyle name="Bilješka 8 2 2" xfId="30668"/>
    <cellStyle name="Bilješka 8 3" xfId="31465"/>
    <cellStyle name="Bilješka 9" xfId="10253"/>
    <cellStyle name="Bilješka 9 2" xfId="31577"/>
    <cellStyle name="Bilješka_BR Q4_INA reserves" xfId="4220"/>
    <cellStyle name="body01" xfId="70"/>
    <cellStyle name="body01 2" xfId="34360"/>
    <cellStyle name="body02" xfId="71"/>
    <cellStyle name="Bold/Border" xfId="72"/>
    <cellStyle name="Bold/Border 2" xfId="845"/>
    <cellStyle name="Bold/Border 2 2" xfId="34651"/>
    <cellStyle name="Bold/Border 3" xfId="5139"/>
    <cellStyle name="Bold/Border 4" xfId="502"/>
    <cellStyle name="book" xfId="1232"/>
    <cellStyle name="BottomBorder" xfId="73"/>
    <cellStyle name="BottomBorder 2" xfId="3342"/>
    <cellStyle name="BottomBorder 2 2" xfId="30773"/>
    <cellStyle name="BottomBorder 2 3" xfId="35718"/>
    <cellStyle name="BottomBorder 3" xfId="6963"/>
    <cellStyle name="BottomBorder 4" xfId="33434"/>
    <cellStyle name="Bullet" xfId="74"/>
    <cellStyle name="Bullet 2" xfId="3340"/>
    <cellStyle name="Bullet 2 2" xfId="35716"/>
    <cellStyle name="Bullet 3" xfId="10254"/>
    <cellStyle name="Bullet 4" xfId="36489"/>
    <cellStyle name="Calc Currency (0)" xfId="75"/>
    <cellStyle name="CalcCell" xfId="76"/>
    <cellStyle name="CalcCell 2" xfId="3339"/>
    <cellStyle name="CalcCell 2 2" xfId="33189"/>
    <cellStyle name="CalcCell 2 3" xfId="31850"/>
    <cellStyle name="CalcCell 2 4" xfId="35715"/>
    <cellStyle name="CalcCell 3" xfId="6964"/>
    <cellStyle name="CalcCell 4" xfId="31152"/>
    <cellStyle name="CalcCell 5" xfId="33464"/>
    <cellStyle name="CalcCell2cost" xfId="77"/>
    <cellStyle name="CalcCell2cost 2" xfId="3338"/>
    <cellStyle name="CalcCell2cost 2 2" xfId="7454"/>
    <cellStyle name="CalcCell2cost 2 3" xfId="32370"/>
    <cellStyle name="CalcCell2cost 2 4" xfId="35714"/>
    <cellStyle name="CalcCell2cost 3" xfId="6965"/>
    <cellStyle name="CalcCell2cost 4" xfId="31151"/>
    <cellStyle name="CalcCell2cost 5" xfId="32504"/>
    <cellStyle name="CalcCellPercent" xfId="78"/>
    <cellStyle name="CalcCellPercent 2" xfId="3337"/>
    <cellStyle name="CalcCellPercent 2 2" xfId="31501"/>
    <cellStyle name="CalcCellPercent 2 3" xfId="32984"/>
    <cellStyle name="CalcCellPercent 2 4" xfId="35713"/>
    <cellStyle name="CalcCellPercent 3" xfId="6966"/>
    <cellStyle name="CalcCellPercent 4" xfId="32661"/>
    <cellStyle name="CalcCellPercent 5" xfId="29923"/>
    <cellStyle name="CalcCellRight" xfId="79"/>
    <cellStyle name="CalcCellRight 2" xfId="3336"/>
    <cellStyle name="CalcCellRight 2 2" xfId="31500"/>
    <cellStyle name="CalcCellRight 2 3" xfId="32728"/>
    <cellStyle name="CalcCellRight 2 4" xfId="35712"/>
    <cellStyle name="CalcCellRight 3" xfId="6967"/>
    <cellStyle name="CalcCellRight 4" xfId="30564"/>
    <cellStyle name="CalcCellRight 5" xfId="32840"/>
    <cellStyle name="Calcolo" xfId="1228"/>
    <cellStyle name="Calcolo 2" xfId="4221"/>
    <cellStyle name="Calcolo 2 2" xfId="29903"/>
    <cellStyle name="Calcolo 2 3" xfId="36088"/>
    <cellStyle name="Calcolo 3" xfId="10255"/>
    <cellStyle name="Calcolo 3 2" xfId="31508"/>
    <cellStyle name="Calcolo 4" xfId="6968"/>
    <cellStyle name="Calcolo 5" xfId="31695"/>
    <cellStyle name="Calcolo 6" xfId="34817"/>
    <cellStyle name="Calculation" xfId="503"/>
    <cellStyle name="Calculation 10" xfId="10256"/>
    <cellStyle name="Calculation 10 2" xfId="10257"/>
    <cellStyle name="Calculation 10 2 2" xfId="31274"/>
    <cellStyle name="Calculation 10 2 3" xfId="32531"/>
    <cellStyle name="Calculation 10 3" xfId="7256"/>
    <cellStyle name="Calculation 10 4" xfId="33173"/>
    <cellStyle name="Calculation 11" xfId="10258"/>
    <cellStyle name="Calculation 11 2" xfId="32776"/>
    <cellStyle name="Calculation 11 3" xfId="29937"/>
    <cellStyle name="Calculation 12" xfId="10259"/>
    <cellStyle name="Calculation 13" xfId="7346"/>
    <cellStyle name="Calculation 14" xfId="33253"/>
    <cellStyle name="Calculation 15" xfId="31791"/>
    <cellStyle name="Calculation 16" xfId="6157"/>
    <cellStyle name="Calculation 2" xfId="80"/>
    <cellStyle name="Calculation 2 2" xfId="1227"/>
    <cellStyle name="Calculation 2 2 2" xfId="6534"/>
    <cellStyle name="Calculation 2 2 2 2" xfId="10260"/>
    <cellStyle name="Calculation 2 2 2 2 2" xfId="31315"/>
    <cellStyle name="Calculation 2 2 2 3" xfId="10261"/>
    <cellStyle name="Calculation 2 2 2 3 2" xfId="30127"/>
    <cellStyle name="Calculation 2 2 2 4" xfId="7438"/>
    <cellStyle name="Calculation 2 2 2 5" xfId="32194"/>
    <cellStyle name="Calculation 2 2 3" xfId="10262"/>
    <cellStyle name="Calculation 2 2 3 2" xfId="30661"/>
    <cellStyle name="Calculation 2 2 4" xfId="10263"/>
    <cellStyle name="Calculation 2 2 4 2" xfId="30036"/>
    <cellStyle name="Calculation 2 2 5" xfId="10264"/>
    <cellStyle name="Calculation 2 2 5 2" xfId="32084"/>
    <cellStyle name="Calculation 2 2 6" xfId="6971"/>
    <cellStyle name="Calculation 2 2 7" xfId="30833"/>
    <cellStyle name="Calculation 2 2 8" xfId="36490"/>
    <cellStyle name="Calculation 2 3" xfId="2166"/>
    <cellStyle name="Calculation 2 3 2" xfId="4222"/>
    <cellStyle name="Calculation 2 3 2 2" xfId="32558"/>
    <cellStyle name="Calculation 2 3 2 3" xfId="36089"/>
    <cellStyle name="Calculation 2 3 3" xfId="10265"/>
    <cellStyle name="Calculation 2 3 3 2" xfId="32288"/>
    <cellStyle name="Calculation 2 3 4" xfId="6970"/>
    <cellStyle name="Calculation 2 3 5" xfId="32864"/>
    <cellStyle name="Calculation 2 3 6" xfId="35064"/>
    <cellStyle name="Calculation 2 4" xfId="3335"/>
    <cellStyle name="Calculation 2 4 2" xfId="31368"/>
    <cellStyle name="Calculation 2 4 3" xfId="35711"/>
    <cellStyle name="Calculation 2 5" xfId="5140"/>
    <cellStyle name="Calculation 2 5 2" xfId="32777"/>
    <cellStyle name="Calculation 2 5 3" xfId="32229"/>
    <cellStyle name="Calculation 2 6" xfId="846"/>
    <cellStyle name="Calculation 2 7" xfId="30561"/>
    <cellStyle name="Calculation 2 8" xfId="32871"/>
    <cellStyle name="Calculation 2_BOTTOM UP 2013-2015 OCTOBER 19th" xfId="10266"/>
    <cellStyle name="Calculation 3" xfId="2268"/>
    <cellStyle name="Calculation 3 2" xfId="3001"/>
    <cellStyle name="Calculation 3 2 2" xfId="10267"/>
    <cellStyle name="Calculation 3 2 2 2" xfId="10268"/>
    <cellStyle name="Calculation 3 2 2 2 2" xfId="30157"/>
    <cellStyle name="Calculation 3 2 2 3" xfId="31232"/>
    <cellStyle name="Calculation 3 2 3" xfId="10269"/>
    <cellStyle name="Calculation 3 2 3 2" xfId="29891"/>
    <cellStyle name="Calculation 3 2 3 3" xfId="30113"/>
    <cellStyle name="Calculation 3 2 4" xfId="10270"/>
    <cellStyle name="Calculation 3 2 4 2" xfId="31862"/>
    <cellStyle name="Calculation 3 2 5" xfId="10271"/>
    <cellStyle name="Calculation 3 2 5 2" xfId="32778"/>
    <cellStyle name="Calculation 3 2 5 3" xfId="31835"/>
    <cellStyle name="Calculation 3 2 6" xfId="7439"/>
    <cellStyle name="Calculation 3 2 7" xfId="34044"/>
    <cellStyle name="Calculation 3 2 8" xfId="35455"/>
    <cellStyle name="Calculation 3 3" xfId="3334"/>
    <cellStyle name="Calculation 3 3 2" xfId="10272"/>
    <cellStyle name="Calculation 3 3 2 2" xfId="33165"/>
    <cellStyle name="Calculation 3 3 3" xfId="30805"/>
    <cellStyle name="Calculation 3 3 4" xfId="35710"/>
    <cellStyle name="Calculation 3 4" xfId="4223"/>
    <cellStyle name="Calculation 3 4 2" xfId="32900"/>
    <cellStyle name="Calculation 3 4 3" xfId="32384"/>
    <cellStyle name="Calculation 3 4 4" xfId="36090"/>
    <cellStyle name="Calculation 3 5" xfId="5141"/>
    <cellStyle name="Calculation 3 5 2" xfId="30452"/>
    <cellStyle name="Calculation 3 6" xfId="10273"/>
    <cellStyle name="Calculation 3 6 2" xfId="32779"/>
    <cellStyle name="Calculation 3 6 3" xfId="32865"/>
    <cellStyle name="Calculation 3 7" xfId="6972"/>
    <cellStyle name="Calculation 3 8" xfId="6901"/>
    <cellStyle name="Calculation 3_Realization 2013" xfId="10274"/>
    <cellStyle name="Calculation 4" xfId="6209"/>
    <cellStyle name="Calculation 4 2" xfId="10275"/>
    <cellStyle name="Calculation 4 2 2" xfId="10276"/>
    <cellStyle name="Calculation 4 2 2 2" xfId="32297"/>
    <cellStyle name="Calculation 4 2 3" xfId="10277"/>
    <cellStyle name="Calculation 4 2 3 2" xfId="30218"/>
    <cellStyle name="Calculation 4 2 3 3" xfId="33704"/>
    <cellStyle name="Calculation 4 2 4" xfId="30633"/>
    <cellStyle name="Calculation 4 3" xfId="10278"/>
    <cellStyle name="Calculation 4 3 2" xfId="31995"/>
    <cellStyle name="Calculation 4 4" xfId="10279"/>
    <cellStyle name="Calculation 4 4 2" xfId="31275"/>
    <cellStyle name="Calculation 4 4 3" xfId="33164"/>
    <cellStyle name="Calculation 4 5" xfId="10280"/>
    <cellStyle name="Calculation 4 5 2" xfId="33885"/>
    <cellStyle name="Calculation 4 6" xfId="10281"/>
    <cellStyle name="Calculation 4 6 2" xfId="32637"/>
    <cellStyle name="Calculation 4 7" xfId="6973"/>
    <cellStyle name="Calculation 4 8" xfId="30687"/>
    <cellStyle name="Calculation 4 9" xfId="34472"/>
    <cellStyle name="Calculation 5" xfId="6208"/>
    <cellStyle name="Calculation 5 2" xfId="10282"/>
    <cellStyle name="Calculation 5 2 2" xfId="10283"/>
    <cellStyle name="Calculation 5 2 2 2" xfId="32236"/>
    <cellStyle name="Calculation 5 2 2 3" xfId="30035"/>
    <cellStyle name="Calculation 5 2 3" xfId="32901"/>
    <cellStyle name="Calculation 5 2 4" xfId="33673"/>
    <cellStyle name="Calculation 5 3" xfId="10284"/>
    <cellStyle name="Calculation 5 3 2" xfId="32238"/>
    <cellStyle name="Calculation 5 4" xfId="10285"/>
    <cellStyle name="Calculation 5 4 2" xfId="30484"/>
    <cellStyle name="Calculation 5 5" xfId="10286"/>
    <cellStyle name="Calculation 5 5 2" xfId="31896"/>
    <cellStyle name="Calculation 5 6" xfId="6969"/>
    <cellStyle name="Calculation 5 7" xfId="32241"/>
    <cellStyle name="Calculation 5 8" xfId="34403"/>
    <cellStyle name="Calculation 6" xfId="6535"/>
    <cellStyle name="Calculation 6 2" xfId="10287"/>
    <cellStyle name="Calculation 6 2 2" xfId="30782"/>
    <cellStyle name="Calculation 6 2 3" xfId="33913"/>
    <cellStyle name="Calculation 6 3" xfId="10288"/>
    <cellStyle name="Calculation 6 3 2" xfId="32902"/>
    <cellStyle name="Calculation 6 3 3" xfId="31466"/>
    <cellStyle name="Calculation 6 4" xfId="7440"/>
    <cellStyle name="Calculation 6 5" xfId="30156"/>
    <cellStyle name="Calculation 6 6" xfId="33650"/>
    <cellStyle name="Calculation 6 7" xfId="34270"/>
    <cellStyle name="Calculation 7" xfId="6533"/>
    <cellStyle name="Calculation 7 2" xfId="10290"/>
    <cellStyle name="Calculation 7 2 2" xfId="30219"/>
    <cellStyle name="Calculation 7 2 3" xfId="33884"/>
    <cellStyle name="Calculation 7 3" xfId="10291"/>
    <cellStyle name="Calculation 7 3 2" xfId="32395"/>
    <cellStyle name="Calculation 7 3 3" xfId="31725"/>
    <cellStyle name="Calculation 7 4" xfId="10292"/>
    <cellStyle name="Calculation 7 4 2" xfId="32115"/>
    <cellStyle name="Calculation 7 5" xfId="10289"/>
    <cellStyle name="Calculation 7 5 2" xfId="30892"/>
    <cellStyle name="Calculation 7 5 3" xfId="30361"/>
    <cellStyle name="Calculation 7 6" xfId="7437"/>
    <cellStyle name="Calculation 7 7" xfId="33293"/>
    <cellStyle name="Calculation 7 8" xfId="34287"/>
    <cellStyle name="Calculation 8" xfId="10293"/>
    <cellStyle name="Calculation 8 2" xfId="10294"/>
    <cellStyle name="Calculation 8 2 2" xfId="31276"/>
    <cellStyle name="Calculation 8 2 3" xfId="33790"/>
    <cellStyle name="Calculation 8 3" xfId="7367"/>
    <cellStyle name="Calculation 8 4" xfId="33523"/>
    <cellStyle name="Calculation 8 5" xfId="34148"/>
    <cellStyle name="Calculation 9" xfId="10295"/>
    <cellStyle name="Calculation 9 2" xfId="10296"/>
    <cellStyle name="Calculation 9 2 2" xfId="32622"/>
    <cellStyle name="Calculation 9 2 3" xfId="31563"/>
    <cellStyle name="Calculation 9 3" xfId="7390"/>
    <cellStyle name="Calculation 9 4" xfId="30040"/>
    <cellStyle name="Calculation_Investments - Beruházások" xfId="36375"/>
    <cellStyle name="cárky [0]_List1" xfId="6092"/>
    <cellStyle name="čárky_Goodwill Book_A200909_all" xfId="1225"/>
    <cellStyle name="cárky_List1" xfId="6093"/>
    <cellStyle name="Cella collegata" xfId="1223"/>
    <cellStyle name="Cella collegata 2" xfId="3590"/>
    <cellStyle name="Cella collegata 2 2" xfId="35892"/>
    <cellStyle name="Cella collegata 3" xfId="4224"/>
    <cellStyle name="Cella collegata 4" xfId="34816"/>
    <cellStyle name="Cella da controllare" xfId="1222"/>
    <cellStyle name="Cella da controllare 2" xfId="3589"/>
    <cellStyle name="Cella da controllare 2 2" xfId="35891"/>
    <cellStyle name="Cella da controllare 3" xfId="4225"/>
    <cellStyle name="Cella da controllare 4" xfId="34815"/>
    <cellStyle name="Centered Heading" xfId="1221"/>
    <cellStyle name="Check Cell" xfId="504"/>
    <cellStyle name="Check Cell 10" xfId="10297"/>
    <cellStyle name="Check Cell 10 2" xfId="10298"/>
    <cellStyle name="Check Cell 10 3" xfId="34271"/>
    <cellStyle name="Check Cell 11" xfId="10299"/>
    <cellStyle name="Check Cell 11 2" xfId="34293"/>
    <cellStyle name="Check Cell 12" xfId="10300"/>
    <cellStyle name="Check Cell 12 2" xfId="34149"/>
    <cellStyle name="Check Cell 13" xfId="6096"/>
    <cellStyle name="Check Cell 2" xfId="81"/>
    <cellStyle name="Check Cell 2 2" xfId="1220"/>
    <cellStyle name="Check Cell 2 2 2" xfId="3588"/>
    <cellStyle name="Check Cell 2 2 2 2" xfId="10301"/>
    <cellStyle name="Check Cell 2 2 3" xfId="10302"/>
    <cellStyle name="Check Cell 2 2 4" xfId="10303"/>
    <cellStyle name="Check Cell 2 2 5" xfId="36491"/>
    <cellStyle name="Check Cell 2 3" xfId="2523"/>
    <cellStyle name="Check Cell 2 3 2" xfId="4226"/>
    <cellStyle name="Check Cell 2 3 2 2" xfId="36091"/>
    <cellStyle name="Check Cell 2 3 3" xfId="35167"/>
    <cellStyle name="Check Cell 2 4" xfId="3332"/>
    <cellStyle name="Check Cell 2 4 2" xfId="3613"/>
    <cellStyle name="Check Cell 2 4 3" xfId="35708"/>
    <cellStyle name="Check Cell 2 5" xfId="3574"/>
    <cellStyle name="Check Cell 2 5 2" xfId="35885"/>
    <cellStyle name="Check Cell 2 6" xfId="5142"/>
    <cellStyle name="Check Cell 2 7" xfId="847"/>
    <cellStyle name="Check Cell 2_BOTTOM UP 2013-2015 OCTOBER 19th" xfId="10304"/>
    <cellStyle name="Check Cell 3" xfId="2267"/>
    <cellStyle name="Check Cell 3 2" xfId="2524"/>
    <cellStyle name="Check Cell 3 2 2" xfId="10305"/>
    <cellStyle name="Check Cell 3 2 2 2" xfId="10306"/>
    <cellStyle name="Check Cell 3 2 3" xfId="10307"/>
    <cellStyle name="Check Cell 3 2 4" xfId="10308"/>
    <cellStyle name="Check Cell 3 2 5" xfId="35168"/>
    <cellStyle name="Check Cell 3 3" xfId="3005"/>
    <cellStyle name="Check Cell 3 3 2" xfId="3610"/>
    <cellStyle name="Check Cell 3 3 2 2" xfId="35905"/>
    <cellStyle name="Check Cell 3 3 3" xfId="35458"/>
    <cellStyle name="Check Cell 3 4" xfId="3331"/>
    <cellStyle name="Check Cell 3 4 2" xfId="3612"/>
    <cellStyle name="Check Cell 3 4 3" xfId="35707"/>
    <cellStyle name="Check Cell 3 5" xfId="3558"/>
    <cellStyle name="Check Cell 3 5 2" xfId="35879"/>
    <cellStyle name="Check Cell 3 6" xfId="4227"/>
    <cellStyle name="Check Cell 3 6 2" xfId="36092"/>
    <cellStyle name="Check Cell 3 7" xfId="5143"/>
    <cellStyle name="Check Cell 3_Realization 2013" xfId="10309"/>
    <cellStyle name="Check Cell 4" xfId="2192"/>
    <cellStyle name="Check Cell 4 2" xfId="10310"/>
    <cellStyle name="Check Cell 4 2 2" xfId="10311"/>
    <cellStyle name="Check Cell 4 3" xfId="10312"/>
    <cellStyle name="Check Cell 4 4" xfId="10313"/>
    <cellStyle name="Check Cell 4 5" xfId="10314"/>
    <cellStyle name="Check Cell 5" xfId="2522"/>
    <cellStyle name="Check Cell 5 2" xfId="10315"/>
    <cellStyle name="Check Cell 5 2 2" xfId="10316"/>
    <cellStyle name="Check Cell 5 3" xfId="10317"/>
    <cellStyle name="Check Cell 5 4" xfId="10318"/>
    <cellStyle name="Check Cell 6" xfId="3560"/>
    <cellStyle name="Check Cell 6 2" xfId="10319"/>
    <cellStyle name="Check Cell 6 3" xfId="35880"/>
    <cellStyle name="Check Cell 7" xfId="4972"/>
    <cellStyle name="Check Cell 7 2" xfId="10321"/>
    <cellStyle name="Check Cell 7 3" xfId="10322"/>
    <cellStyle name="Check Cell 7 4" xfId="10323"/>
    <cellStyle name="Check Cell 7 5" xfId="10320"/>
    <cellStyle name="Check Cell 7 6" xfId="36350"/>
    <cellStyle name="Check Cell 8" xfId="10324"/>
    <cellStyle name="Check Cell 8 2" xfId="10325"/>
    <cellStyle name="Check Cell 8 3" xfId="34473"/>
    <cellStyle name="Check Cell 9" xfId="10326"/>
    <cellStyle name="Check Cell 9 2" xfId="10327"/>
    <cellStyle name="Check Cell 9 3" xfId="34361"/>
    <cellStyle name="Check Cell_Investments - Beruházások" xfId="36376"/>
    <cellStyle name="Checks" xfId="1219"/>
    <cellStyle name="Checks 2" xfId="4228"/>
    <cellStyle name="Checks_Business_review_template_tables" xfId="4229"/>
    <cellStyle name="Cím 2" xfId="82"/>
    <cellStyle name="Cím 2 2" xfId="848"/>
    <cellStyle name="Cím 2 2 2" xfId="10328"/>
    <cellStyle name="Cím 2 2 2 2" xfId="10329"/>
    <cellStyle name="Cím 2 2 3" xfId="10330"/>
    <cellStyle name="Cím 2 2 4" xfId="10331"/>
    <cellStyle name="Cím 2 2 5" xfId="34652"/>
    <cellStyle name="Cím 2 3" xfId="1218"/>
    <cellStyle name="Cím 2 3 2" xfId="10332"/>
    <cellStyle name="Cím 2 4" xfId="5144"/>
    <cellStyle name="Cím 2 5" xfId="505"/>
    <cellStyle name="Cím 3" xfId="6094"/>
    <cellStyle name="Cím 4" xfId="22101"/>
    <cellStyle name="Címsor 1 2" xfId="83"/>
    <cellStyle name="Címsor 1 2 2" xfId="849"/>
    <cellStyle name="Címsor 1 2 2 2" xfId="10333"/>
    <cellStyle name="Címsor 1 2 2 3" xfId="10334"/>
    <cellStyle name="Címsor 1 2 2 4" xfId="10335"/>
    <cellStyle name="Címsor 1 2 2 5" xfId="34653"/>
    <cellStyle name="Címsor 1 2 2 6" xfId="36492"/>
    <cellStyle name="Címsor 1 2 3" xfId="1217"/>
    <cellStyle name="Címsor 1 2 3 2" xfId="10336"/>
    <cellStyle name="Címsor 1 2 4" xfId="5145"/>
    <cellStyle name="Címsor 1 2 5" xfId="506"/>
    <cellStyle name="Címsor 1 3" xfId="6038"/>
    <cellStyle name="Címsor 1 3 2" xfId="10337"/>
    <cellStyle name="Címsor 1 4" xfId="6179"/>
    <cellStyle name="Címsor 1 5" xfId="10339"/>
    <cellStyle name="Címsor 1 6" xfId="7348"/>
    <cellStyle name="Címsor 2 2" xfId="84"/>
    <cellStyle name="Címsor 2 2 2" xfId="850"/>
    <cellStyle name="Címsor 2 2 2 2" xfId="10340"/>
    <cellStyle name="Címsor 2 2 2 3" xfId="10341"/>
    <cellStyle name="Címsor 2 2 2 4" xfId="10342"/>
    <cellStyle name="Címsor 2 2 2 5" xfId="34654"/>
    <cellStyle name="Címsor 2 2 2 6" xfId="36493"/>
    <cellStyle name="Címsor 2 2 3" xfId="1216"/>
    <cellStyle name="Címsor 2 2 3 2" xfId="10343"/>
    <cellStyle name="Címsor 2 2 4" xfId="5146"/>
    <cellStyle name="Címsor 2 2 5" xfId="507"/>
    <cellStyle name="Címsor 2 3" xfId="6039"/>
    <cellStyle name="Címsor 2 3 2" xfId="10344"/>
    <cellStyle name="Címsor 2 4" xfId="6180"/>
    <cellStyle name="Címsor 2 4 2" xfId="10345"/>
    <cellStyle name="Címsor 2 5" xfId="10346"/>
    <cellStyle name="Címsor 2 6" xfId="7349"/>
    <cellStyle name="Címsor 3 2" xfId="85"/>
    <cellStyle name="Címsor 3 2 2" xfId="851"/>
    <cellStyle name="Címsor 3 2 2 2" xfId="10347"/>
    <cellStyle name="Címsor 3 2 2 2 2" xfId="10348"/>
    <cellStyle name="Címsor 3 2 2 3" xfId="10349"/>
    <cellStyle name="Címsor 3 2 2 4" xfId="10350"/>
    <cellStyle name="Címsor 3 2 2 5" xfId="34655"/>
    <cellStyle name="Címsor 3 2 2 6" xfId="36494"/>
    <cellStyle name="Címsor 3 2 3" xfId="1215"/>
    <cellStyle name="Címsor 3 2 3 2" xfId="10351"/>
    <cellStyle name="Címsor 3 2 3 3" xfId="34814"/>
    <cellStyle name="Címsor 3 2 4" xfId="5147"/>
    <cellStyle name="Címsor 3 2 5" xfId="508"/>
    <cellStyle name="Címsor 3 3" xfId="6040"/>
    <cellStyle name="Címsor 3 3 2" xfId="10352"/>
    <cellStyle name="Címsor 3 4" xfId="6181"/>
    <cellStyle name="Címsor 3 4 2" xfId="10353"/>
    <cellStyle name="Címsor 3 5" xfId="10354"/>
    <cellStyle name="Címsor 3 6" xfId="7350"/>
    <cellStyle name="Címsor 4 2" xfId="86"/>
    <cellStyle name="Címsor 4 2 2" xfId="852"/>
    <cellStyle name="Címsor 4 2 2 2" xfId="10355"/>
    <cellStyle name="Címsor 4 2 2 2 2" xfId="10356"/>
    <cellStyle name="Címsor 4 2 2 3" xfId="10357"/>
    <cellStyle name="Címsor 4 2 2 4" xfId="10358"/>
    <cellStyle name="Címsor 4 2 2 5" xfId="34656"/>
    <cellStyle name="Címsor 4 2 2 6" xfId="36495"/>
    <cellStyle name="Címsor 4 2 3" xfId="1214"/>
    <cellStyle name="Címsor 4 2 3 2" xfId="10359"/>
    <cellStyle name="Címsor 4 2 4" xfId="5148"/>
    <cellStyle name="Címsor 4 2 5" xfId="509"/>
    <cellStyle name="Címsor 4 3" xfId="6041"/>
    <cellStyle name="Címsor 4 3 2" xfId="10360"/>
    <cellStyle name="Címsor 4 4" xfId="6182"/>
    <cellStyle name="Címsor 4 5" xfId="10361"/>
    <cellStyle name="Címsor 4 6" xfId="7351"/>
    <cellStyle name="Code" xfId="1213"/>
    <cellStyle name="Colore 1" xfId="1212"/>
    <cellStyle name="Colore 1 2" xfId="4231"/>
    <cellStyle name="Colore 1 2 2" xfId="36093"/>
    <cellStyle name="Colore 1 3" xfId="34813"/>
    <cellStyle name="Colore 2" xfId="1211"/>
    <cellStyle name="Colore 2 2" xfId="4232"/>
    <cellStyle name="Colore 2 2 2" xfId="36094"/>
    <cellStyle name="Colore 2 3" xfId="34812"/>
    <cellStyle name="Colore 3" xfId="1210"/>
    <cellStyle name="Colore 3 2" xfId="4233"/>
    <cellStyle name="Colore 3 2 2" xfId="36095"/>
    <cellStyle name="Colore 3 3" xfId="34811"/>
    <cellStyle name="Colore 4" xfId="1209"/>
    <cellStyle name="Colore 4 2" xfId="4234"/>
    <cellStyle name="Colore 4 2 2" xfId="36096"/>
    <cellStyle name="Colore 4 3" xfId="34810"/>
    <cellStyle name="Colore 5" xfId="1208"/>
    <cellStyle name="Colore 5 2" xfId="4235"/>
    <cellStyle name="Colore 5 2 2" xfId="36097"/>
    <cellStyle name="Colore 5 3" xfId="34809"/>
    <cellStyle name="Colore 6" xfId="1207"/>
    <cellStyle name="Colore 6 2" xfId="4236"/>
    <cellStyle name="Colore 6 2 2" xfId="36098"/>
    <cellStyle name="Colore 6 3" xfId="34808"/>
    <cellStyle name="ColumnHeadings" xfId="1134"/>
    <cellStyle name="ColumnHeadings 2" xfId="3328"/>
    <cellStyle name="ColumnHeadings2" xfId="1135"/>
    <cellStyle name="ColumnHeadings2 2" xfId="3327"/>
    <cellStyle name="com-4" xfId="1206"/>
    <cellStyle name="Comma" xfId="6026"/>
    <cellStyle name="Comma  - Style1" xfId="87"/>
    <cellStyle name="Comma  - Style1 2" xfId="853"/>
    <cellStyle name="Comma  - Style1 2 2" xfId="34657"/>
    <cellStyle name="Comma  - Style1 3" xfId="5149"/>
    <cellStyle name="Comma  - Style1 4" xfId="510"/>
    <cellStyle name="Comma  - Style2" xfId="88"/>
    <cellStyle name="Comma  - Style2 2" xfId="854"/>
    <cellStyle name="Comma  - Style2 2 2" xfId="34658"/>
    <cellStyle name="Comma  - Style2 3" xfId="5150"/>
    <cellStyle name="Comma  - Style2 4" xfId="511"/>
    <cellStyle name="Comma  - Style3" xfId="89"/>
    <cellStyle name="Comma  - Style3 2" xfId="855"/>
    <cellStyle name="Comma  - Style3 2 2" xfId="34659"/>
    <cellStyle name="Comma  - Style3 3" xfId="5151"/>
    <cellStyle name="Comma  - Style3 4" xfId="512"/>
    <cellStyle name="Comma  - Style4" xfId="90"/>
    <cellStyle name="Comma  - Style4 2" xfId="856"/>
    <cellStyle name="Comma  - Style4 2 2" xfId="34660"/>
    <cellStyle name="Comma  - Style4 3" xfId="5152"/>
    <cellStyle name="Comma  - Style4 4" xfId="513"/>
    <cellStyle name="Comma  - Style5" xfId="91"/>
    <cellStyle name="Comma  - Style5 2" xfId="857"/>
    <cellStyle name="Comma  - Style5 2 2" xfId="34661"/>
    <cellStyle name="Comma  - Style5 3" xfId="5153"/>
    <cellStyle name="Comma  - Style5 4" xfId="514"/>
    <cellStyle name="Comma  - Style6" xfId="92"/>
    <cellStyle name="Comma  - Style6 2" xfId="858"/>
    <cellStyle name="Comma  - Style6 2 2" xfId="34662"/>
    <cellStyle name="Comma  - Style6 3" xfId="5154"/>
    <cellStyle name="Comma  - Style6 4" xfId="515"/>
    <cellStyle name="Comma  - Style7" xfId="93"/>
    <cellStyle name="Comma  - Style7 2" xfId="859"/>
    <cellStyle name="Comma  - Style7 2 2" xfId="34663"/>
    <cellStyle name="Comma  - Style7 3" xfId="5155"/>
    <cellStyle name="Comma  - Style7 4" xfId="516"/>
    <cellStyle name="Comma  - Style8" xfId="94"/>
    <cellStyle name="Comma  - Style8 2" xfId="860"/>
    <cellStyle name="Comma  - Style8 2 2" xfId="34664"/>
    <cellStyle name="Comma  - Style8 3" xfId="5156"/>
    <cellStyle name="Comma  - Style8 4" xfId="517"/>
    <cellStyle name="Comma 0.0" xfId="1205"/>
    <cellStyle name="Comma 0.00" xfId="1204"/>
    <cellStyle name="Comma 0.000" xfId="1203"/>
    <cellStyle name="Comma 10" xfId="2857"/>
    <cellStyle name="Comma 10 2" xfId="4170"/>
    <cellStyle name="Comma 10 3" xfId="35358"/>
    <cellStyle name="Comma 11" xfId="3021"/>
    <cellStyle name="Comma 11 2" xfId="4169"/>
    <cellStyle name="Comma 11 3" xfId="35473"/>
    <cellStyle name="Comma 12" xfId="3022"/>
    <cellStyle name="Comma 12 2" xfId="4168"/>
    <cellStyle name="Comma 12 3" xfId="35474"/>
    <cellStyle name="Comma 13" xfId="3023"/>
    <cellStyle name="Comma 13 2" xfId="36263"/>
    <cellStyle name="Comma 13 2 2" xfId="5157"/>
    <cellStyle name="Comma 13 3" xfId="35475"/>
    <cellStyle name="Comma 14" xfId="3024"/>
    <cellStyle name="Comma 14 2" xfId="36264"/>
    <cellStyle name="Comma 14 2 2" xfId="5158"/>
    <cellStyle name="Comma 14 3" xfId="35476"/>
    <cellStyle name="Comma 15" xfId="3025"/>
    <cellStyle name="Comma 15 2" xfId="36265"/>
    <cellStyle name="Comma 15 2 2" xfId="5159"/>
    <cellStyle name="Comma 15 3" xfId="35477"/>
    <cellStyle name="Comma 16" xfId="3026"/>
    <cellStyle name="Comma 16 2" xfId="36266"/>
    <cellStyle name="Comma 16 2 2" xfId="5160"/>
    <cellStyle name="Comma 16 3" xfId="35478"/>
    <cellStyle name="Comma 17" xfId="3027"/>
    <cellStyle name="Comma 17 2" xfId="36267"/>
    <cellStyle name="Comma 17 2 2" xfId="5161"/>
    <cellStyle name="Comma 17 3" xfId="35479"/>
    <cellStyle name="Comma 18" xfId="3028"/>
    <cellStyle name="Comma 18 2" xfId="36268"/>
    <cellStyle name="Comma 18 2 2" xfId="5162"/>
    <cellStyle name="Comma 18 3" xfId="35480"/>
    <cellStyle name="Comma 19" xfId="3563"/>
    <cellStyle name="Comma 19 2" xfId="36269"/>
    <cellStyle name="Comma 19 2 2" xfId="5163"/>
    <cellStyle name="Comma 19 3" xfId="35881"/>
    <cellStyle name="Comma 2" xfId="1136"/>
    <cellStyle name="Comma 2 2" xfId="1202"/>
    <cellStyle name="Comma 2 2 2" xfId="36099"/>
    <cellStyle name="Comma 2 2 3" xfId="34807"/>
    <cellStyle name="Comma 2 3" xfId="3029"/>
    <cellStyle name="Comma 2 3 2" xfId="35481"/>
    <cellStyle name="Comma 2 4" xfId="3324"/>
    <cellStyle name="Comma 2 5" xfId="34788"/>
    <cellStyle name="Comma 20" xfId="35894"/>
    <cellStyle name="Comma 20 2" xfId="36270"/>
    <cellStyle name="Comma 20 2 2" xfId="5164"/>
    <cellStyle name="Comma 21" xfId="36271"/>
    <cellStyle name="Comma 21 2" xfId="5165"/>
    <cellStyle name="Comma 22" xfId="36272"/>
    <cellStyle name="Comma 22 2" xfId="5166"/>
    <cellStyle name="Comma 23" xfId="36273"/>
    <cellStyle name="Comma 23 2" xfId="5167"/>
    <cellStyle name="Comma 24" xfId="36351"/>
    <cellStyle name="Comma 25" xfId="34493"/>
    <cellStyle name="Comma 26" xfId="5521"/>
    <cellStyle name="Comma 27" xfId="5627"/>
    <cellStyle name="Comma 28" xfId="5630"/>
    <cellStyle name="Comma 29" xfId="5633"/>
    <cellStyle name="Comma 3" xfId="1201"/>
    <cellStyle name="Comma 3 2" xfId="3030"/>
    <cellStyle name="Comma 3 2 2" xfId="35482"/>
    <cellStyle name="Comma 3 3" xfId="5168"/>
    <cellStyle name="Comma 3 4" xfId="10362"/>
    <cellStyle name="Comma 30" xfId="5637"/>
    <cellStyle name="Comma 31" xfId="5758"/>
    <cellStyle name="Comma 32" xfId="5761"/>
    <cellStyle name="Comma 33" xfId="5764"/>
    <cellStyle name="Comma 34" xfId="5767"/>
    <cellStyle name="Comma 35" xfId="5829"/>
    <cellStyle name="Comma 36" xfId="5977"/>
    <cellStyle name="Comma 4" xfId="1199"/>
    <cellStyle name="Comma 4 2" xfId="3031"/>
    <cellStyle name="Comma 4 2 2" xfId="35483"/>
    <cellStyle name="Comma 4 3" xfId="5169"/>
    <cellStyle name="Comma 5" xfId="1193"/>
    <cellStyle name="Comma 5 2" xfId="3032"/>
    <cellStyle name="Comma 5 2 2" xfId="35484"/>
    <cellStyle name="Comma 5 3" xfId="5170"/>
    <cellStyle name="Comma 6" xfId="3033"/>
    <cellStyle name="Comma 6 2" xfId="4237"/>
    <cellStyle name="Comma 6 2 2" xfId="36100"/>
    <cellStyle name="Comma 6 3" xfId="4167"/>
    <cellStyle name="Comma 6 3 2" xfId="36068"/>
    <cellStyle name="Comma 6 4" xfId="35485"/>
    <cellStyle name="Comma 6 5" xfId="36496"/>
    <cellStyle name="Comma 7" xfId="3034"/>
    <cellStyle name="Comma 7 2" xfId="4166"/>
    <cellStyle name="Comma 7 2 2" xfId="36067"/>
    <cellStyle name="Comma 7 3" xfId="10363"/>
    <cellStyle name="Comma 7 3 2" xfId="22271"/>
    <cellStyle name="Comma 7 4" xfId="22272"/>
    <cellStyle name="Comma 7 5" xfId="35486"/>
    <cellStyle name="Comma 8" xfId="3035"/>
    <cellStyle name="Comma 8 2" xfId="4165"/>
    <cellStyle name="Comma 8 2 2" xfId="36066"/>
    <cellStyle name="Comma 8 3" xfId="10364"/>
    <cellStyle name="Comma 8 3 2" xfId="22273"/>
    <cellStyle name="Comma 8 4" xfId="22274"/>
    <cellStyle name="Comma 8 5" xfId="35487"/>
    <cellStyle name="Comma 9" xfId="3036"/>
    <cellStyle name="Comma 9 2" xfId="4164"/>
    <cellStyle name="Comma 9 3" xfId="35488"/>
    <cellStyle name="Comma0" xfId="95"/>
    <cellStyle name="Comma0 - Style1" xfId="3323"/>
    <cellStyle name="Comma0 - Style1 2" xfId="10365"/>
    <cellStyle name="Comma0 - Style2" xfId="3322"/>
    <cellStyle name="Comma0 - Style2 2" xfId="10366"/>
    <cellStyle name="Comma0 10" xfId="4927"/>
    <cellStyle name="Comma0 11" xfId="4926"/>
    <cellStyle name="Comma0 12" xfId="6771"/>
    <cellStyle name="Comma0 12 2" xfId="34474"/>
    <cellStyle name="Comma0 13" xfId="6201"/>
    <cellStyle name="Comma0 14" xfId="6754"/>
    <cellStyle name="Comma0 15" xfId="6772"/>
    <cellStyle name="Comma0 16" xfId="6802"/>
    <cellStyle name="Comma0 17" xfId="6291"/>
    <cellStyle name="Comma0 18" xfId="6990"/>
    <cellStyle name="Comma0 19" xfId="7066"/>
    <cellStyle name="Comma0 2" xfId="1189"/>
    <cellStyle name="Comma0 2 2" xfId="10367"/>
    <cellStyle name="Comma0 2 3" xfId="34806"/>
    <cellStyle name="Comma0 20" xfId="7398"/>
    <cellStyle name="Comma0 21" xfId="32358"/>
    <cellStyle name="Comma0 22" xfId="30765"/>
    <cellStyle name="Comma0 23" xfId="33251"/>
    <cellStyle name="Comma0 24" xfId="30145"/>
    <cellStyle name="Comma0 25" xfId="7000"/>
    <cellStyle name="Comma0 26" xfId="31374"/>
    <cellStyle name="Comma0 27" xfId="7086"/>
    <cellStyle name="Comma0 28" xfId="29779"/>
    <cellStyle name="Comma0 29" xfId="6939"/>
    <cellStyle name="Comma0 3" xfId="3402"/>
    <cellStyle name="Comma0 30" xfId="7055"/>
    <cellStyle name="Comma0 31" xfId="34288"/>
    <cellStyle name="Comma0 32" xfId="36497"/>
    <cellStyle name="Comma0 4" xfId="3527"/>
    <cellStyle name="Comma0 5" xfId="3374"/>
    <cellStyle name="Comma0 6" xfId="3703"/>
    <cellStyle name="Comma0 7" xfId="4238"/>
    <cellStyle name="Comma0 8" xfId="4766"/>
    <cellStyle name="Comma0 9" xfId="4061"/>
    <cellStyle name="Comma0_BP 2011  MOl presumptions JANUARY" xfId="3320"/>
    <cellStyle name="Comment" xfId="1137"/>
    <cellStyle name="Comment 2" xfId="4239"/>
    <cellStyle name="Comment 2 2" xfId="10368"/>
    <cellStyle name="Comment 2 2 2" xfId="10369"/>
    <cellStyle name="Comment 2 3" xfId="10370"/>
    <cellStyle name="Comment 2 4" xfId="10371"/>
    <cellStyle name="Comment 3" xfId="10372"/>
    <cellStyle name="Comment_CAPEX ESTIMATED JAN-MARCH 2013" xfId="10373"/>
    <cellStyle name="Company" xfId="96"/>
    <cellStyle name="Company 2" xfId="861"/>
    <cellStyle name="Company 2 2" xfId="10374"/>
    <cellStyle name="Company 2 2 2" xfId="33188"/>
    <cellStyle name="Company 2 2 3" xfId="33932"/>
    <cellStyle name="Company 2 3" xfId="10375"/>
    <cellStyle name="Company 2 3 2" xfId="33017"/>
    <cellStyle name="Company 2 3 3" xfId="6863"/>
    <cellStyle name="Company 2 4" xfId="32181"/>
    <cellStyle name="Company 2 5" xfId="30732"/>
    <cellStyle name="Company 3" xfId="3319"/>
    <cellStyle name="Company 3 2" xfId="32180"/>
    <cellStyle name="Company 3 3" xfId="8718"/>
    <cellStyle name="Company 3 4" xfId="35701"/>
    <cellStyle name="Company 4" xfId="5171"/>
    <cellStyle name="Company 4 2" xfId="34475"/>
    <cellStyle name="Company 5" xfId="518"/>
    <cellStyle name="Company 6" xfId="32301"/>
    <cellStyle name="Company Name" xfId="1631"/>
    <cellStyle name="Company_BR Q4_INA reserves" xfId="4240"/>
    <cellStyle name="Controlecel" xfId="97"/>
    <cellStyle name="Controlecel 2" xfId="862"/>
    <cellStyle name="Controlecel 2 2" xfId="3575"/>
    <cellStyle name="Controlecel 3" xfId="3540"/>
    <cellStyle name="Controlecel 4" xfId="3561"/>
    <cellStyle name="Controlecel 5" xfId="5172"/>
    <cellStyle name="Controlecel 6" xfId="519"/>
    <cellStyle name="CoordinateCell" xfId="98"/>
    <cellStyle name="Coverage" xfId="99"/>
    <cellStyle name="Credit" xfId="1632"/>
    <cellStyle name="Credit subtotal" xfId="1633"/>
    <cellStyle name="Credit subtotal 2" xfId="10376"/>
    <cellStyle name="Credit subtotal 3" xfId="7302"/>
    <cellStyle name="Credit Total" xfId="1634"/>
    <cellStyle name="CRO" xfId="3042"/>
    <cellStyle name="Croattext" xfId="1635"/>
    <cellStyle name="Croattext 2" xfId="4241"/>
    <cellStyle name="Croattext 2 2" xfId="10377"/>
    <cellStyle name="Croattext_Business_review_template_tables" xfId="4242"/>
    <cellStyle name="Currency -- One Dec." xfId="100"/>
    <cellStyle name="Currency 0.0" xfId="1636"/>
    <cellStyle name="Currency 0.00" xfId="1637"/>
    <cellStyle name="Currency 0.000" xfId="1638"/>
    <cellStyle name="Currency 2" xfId="4243"/>
    <cellStyle name="Currency 3" xfId="4244"/>
    <cellStyle name="Currency EN" xfId="1639"/>
    <cellStyle name="Currency RU" xfId="1640"/>
    <cellStyle name="Currency RU calc" xfId="1641"/>
    <cellStyle name="Currency RU calc 2" xfId="10378"/>
    <cellStyle name="Currency RU_CP-G,H,I,J,K" xfId="1642"/>
    <cellStyle name="Currency0" xfId="101"/>
    <cellStyle name="Currency0 2" xfId="1643"/>
    <cellStyle name="Currency0 2 2" xfId="10379"/>
    <cellStyle name="Currency0 2 3" xfId="34872"/>
    <cellStyle name="Currency0 3" xfId="6210"/>
    <cellStyle name="Currency0 3 2" xfId="34476"/>
    <cellStyle name="CurveCaptionCell" xfId="102"/>
    <cellStyle name="CurveCaptionCell 2" xfId="863"/>
    <cellStyle name="CurveCaptionCell 3" xfId="5173"/>
    <cellStyle name="CurveCaptionCell 4" xfId="520"/>
    <cellStyle name="CurveMetaDataCell" xfId="103"/>
    <cellStyle name="CurveMetaDataCell 2" xfId="864"/>
    <cellStyle name="CurveMetaDataCell 3" xfId="5174"/>
    <cellStyle name="CurveMetaDataCell 4" xfId="521"/>
    <cellStyle name="Custom - Style8" xfId="1644"/>
    <cellStyle name="Dash" xfId="104"/>
    <cellStyle name="Dash 2" xfId="3316"/>
    <cellStyle name="Dash 2 2" xfId="35698"/>
    <cellStyle name="Dash 3" xfId="10380"/>
    <cellStyle name="Dash 4" xfId="36498"/>
    <cellStyle name="Data" xfId="105"/>
    <cellStyle name="Data   - Style2" xfId="1645"/>
    <cellStyle name="Data   - Style2 2" xfId="10381"/>
    <cellStyle name="Data   - Style2 2 2" xfId="7456"/>
    <cellStyle name="Data   - Style2 2 3" xfId="30015"/>
    <cellStyle name="Data   - Style2 3" xfId="7304"/>
    <cellStyle name="Data   - Style2 4" xfId="32058"/>
    <cellStyle name="Data   - Style2 5" xfId="30640"/>
    <cellStyle name="Data 10" xfId="3985"/>
    <cellStyle name="Data 11" xfId="3756"/>
    <cellStyle name="Data 12" xfId="4435"/>
    <cellStyle name="Data 13" xfId="4047"/>
    <cellStyle name="Data 14" xfId="4828"/>
    <cellStyle name="Data 15" xfId="4865"/>
    <cellStyle name="Data 16" xfId="5175"/>
    <cellStyle name="Data 17" xfId="5541"/>
    <cellStyle name="Data 18" xfId="5610"/>
    <cellStyle name="Data 19" xfId="5540"/>
    <cellStyle name="Data 2" xfId="865"/>
    <cellStyle name="Data 20" xfId="5611"/>
    <cellStyle name="Data 21" xfId="5653"/>
    <cellStyle name="Data 22" xfId="5737"/>
    <cellStyle name="Data 23" xfId="5652"/>
    <cellStyle name="Data 24" xfId="5738"/>
    <cellStyle name="Data 25" xfId="5651"/>
    <cellStyle name="Data 26" xfId="4986"/>
    <cellStyle name="Data 27" xfId="5776"/>
    <cellStyle name="Data 28" xfId="5802"/>
    <cellStyle name="Data 29" xfId="5837"/>
    <cellStyle name="Data 3" xfId="3048"/>
    <cellStyle name="Data 30" xfId="522"/>
    <cellStyle name="Data 4" xfId="3177"/>
    <cellStyle name="Data 5" xfId="2897"/>
    <cellStyle name="Data 6" xfId="3541"/>
    <cellStyle name="Data 7" xfId="3628"/>
    <cellStyle name="Data 8" xfId="3680"/>
    <cellStyle name="Data 9" xfId="3771"/>
    <cellStyle name="Data Cell - PerformancePoint" xfId="1138"/>
    <cellStyle name="Data Cell - PerformancePoint 2" xfId="1646"/>
    <cellStyle name="Data Cell - PerformancePoint 2 2" xfId="3313"/>
    <cellStyle name="Data Cell - PerformancePoint 2 2 2" xfId="10382"/>
    <cellStyle name="Data Cell - PerformancePoint 2 2 3" xfId="35696"/>
    <cellStyle name="Data Cell - PerformancePoint 2 3" xfId="10383"/>
    <cellStyle name="Data Cell - PerformancePoint 2 4" xfId="36500"/>
    <cellStyle name="Data Cell - PerformancePoint 3" xfId="1647"/>
    <cellStyle name="Data Cell - PerformancePoint 3 2" xfId="3312"/>
    <cellStyle name="Data Cell - PerformancePoint 3 2 2" xfId="10384"/>
    <cellStyle name="Data Cell - PerformancePoint 3 2 3" xfId="35695"/>
    <cellStyle name="Data Cell - PerformancePoint 3 3" xfId="10385"/>
    <cellStyle name="Data Cell - PerformancePoint 4" xfId="3315"/>
    <cellStyle name="Data Cell - PerformancePoint 4 2" xfId="10386"/>
    <cellStyle name="Data Cell - PerformancePoint 4 3" xfId="35697"/>
    <cellStyle name="Data Cell - PerformancePoint 5" xfId="10387"/>
    <cellStyle name="Data Cell - PerformancePoint 6" xfId="36499"/>
    <cellStyle name="DataCell" xfId="106"/>
    <cellStyle name="DataCell 2" xfId="6163"/>
    <cellStyle name="DataCell 2 2" xfId="34477"/>
    <cellStyle name="DataCell 3" xfId="34289"/>
    <cellStyle name="DataRow" xfId="4245"/>
    <cellStyle name="DataRow 2" xfId="4246"/>
    <cellStyle name="DataRow 2 2" xfId="10388"/>
    <cellStyle name="DataRow 3" xfId="10389"/>
    <cellStyle name="DataRow_CAPEX Status Table 29.10.2012" xfId="4247"/>
    <cellStyle name="Date" xfId="107"/>
    <cellStyle name="Date 10" xfId="10390"/>
    <cellStyle name="Date 11" xfId="10391"/>
    <cellStyle name="Date 11 2" xfId="10392"/>
    <cellStyle name="Date 2" xfId="1649"/>
    <cellStyle name="Date 2 2" xfId="3311"/>
    <cellStyle name="Date 2 2 2" xfId="35694"/>
    <cellStyle name="Date 2 3" xfId="10393"/>
    <cellStyle name="Date 2_CAPEX ESTIMATED JAN-MARCH 2013" xfId="10394"/>
    <cellStyle name="Date 3" xfId="1648"/>
    <cellStyle name="Date 3 2" xfId="6211"/>
    <cellStyle name="Date 3 2 2" xfId="10395"/>
    <cellStyle name="Date 3 3" xfId="10396"/>
    <cellStyle name="Date 3_PROJECT REALIZATION 2013 - last update on  11_03_2013" xfId="10397"/>
    <cellStyle name="Date 4" xfId="4248"/>
    <cellStyle name="Date 4 2" xfId="10399"/>
    <cellStyle name="Date 5" xfId="4163"/>
    <cellStyle name="Date 5 2" xfId="36065"/>
    <cellStyle name="Date 6" xfId="10400"/>
    <cellStyle name="Date 7" xfId="10401"/>
    <cellStyle name="Date 8" xfId="10402"/>
    <cellStyle name="Date 9" xfId="10403"/>
    <cellStyle name="Date EN" xfId="1650"/>
    <cellStyle name="Date EN 2" xfId="10404"/>
    <cellStyle name="Date RU" xfId="1651"/>
    <cellStyle name="Date RU 2" xfId="10405"/>
    <cellStyle name="Date_2 Graf i faktori_NOVO radno" xfId="4249"/>
    <cellStyle name="DateTime" xfId="3310"/>
    <cellStyle name="DateTime 2" xfId="3305"/>
    <cellStyle name="dátumig" xfId="108"/>
    <cellStyle name="dátumig 2" xfId="2525"/>
    <cellStyle name="dátumig 2 2" xfId="10406"/>
    <cellStyle name="dátumig 3" xfId="2526"/>
    <cellStyle name="dátumig 3 2" xfId="35169"/>
    <cellStyle name="dátumig 4" xfId="3302"/>
    <cellStyle name="dátumig 4 2" xfId="10407"/>
    <cellStyle name="dátumig 5" xfId="10408"/>
    <cellStyle name="dátumtól" xfId="109"/>
    <cellStyle name="dátumtól 2" xfId="2527"/>
    <cellStyle name="dátumtól 2 2" xfId="10409"/>
    <cellStyle name="dátumtól 3" xfId="2528"/>
    <cellStyle name="dátumtól 3 2" xfId="35170"/>
    <cellStyle name="dátumtól 4" xfId="3301"/>
    <cellStyle name="dátumtól 4 2" xfId="10410"/>
    <cellStyle name="dátumtól 5" xfId="10411"/>
    <cellStyle name="Debit" xfId="1652"/>
    <cellStyle name="Debit subtotal" xfId="1653"/>
    <cellStyle name="Debit subtotal 2" xfId="10412"/>
    <cellStyle name="Debit subtotal 3" xfId="7306"/>
    <cellStyle name="Debit Total" xfId="1654"/>
    <cellStyle name="Dezimal [0]_~0027840" xfId="110"/>
    <cellStyle name="Dezimal_99_alone_dec" xfId="6095"/>
    <cellStyle name="Dobrá" xfId="4250"/>
    <cellStyle name="Dobrá 2" xfId="6536"/>
    <cellStyle name="Dobrá 2 2" xfId="10413"/>
    <cellStyle name="Dobro" xfId="1655"/>
    <cellStyle name="Dobro 2" xfId="3300"/>
    <cellStyle name="Dobro 2 2" xfId="4251"/>
    <cellStyle name="Dobro 2 2 2" xfId="10414"/>
    <cellStyle name="Dobro 2 3" xfId="35689"/>
    <cellStyle name="Dobro 3" xfId="6537"/>
    <cellStyle name="Dobro 3 2" xfId="10415"/>
    <cellStyle name="Dobro_BOTTOM UP 2013-2015 SEPTEMBER (5)" xfId="4252"/>
    <cellStyle name="Eingabe" xfId="1656"/>
    <cellStyle name="Ellenőrzőcella 2" xfId="111"/>
    <cellStyle name="Ellenőrzőcella 2 2" xfId="866"/>
    <cellStyle name="Ellenőrzőcella 2 2 2" xfId="3576"/>
    <cellStyle name="Ellenőrzőcella 2 2 2 2" xfId="35886"/>
    <cellStyle name="Ellenőrzőcella 2 2 3" xfId="10416"/>
    <cellStyle name="Ellenőrzőcella 2 2 4" xfId="36501"/>
    <cellStyle name="Ellenőrzőcella 2 3" xfId="2529"/>
    <cellStyle name="Ellenőrzőcella 2 3 2" xfId="35171"/>
    <cellStyle name="Ellenőrzőcella 2 4" xfId="3562"/>
    <cellStyle name="Ellenőrzőcella 2 5" xfId="5176"/>
    <cellStyle name="Ellenőrzőcella 2 6" xfId="523"/>
    <cellStyle name="Ellenőrzőcella 3" xfId="2327"/>
    <cellStyle name="Ellenőrzőcella 3 2" xfId="10417"/>
    <cellStyle name="Ellenőrzőcella 4" xfId="6036"/>
    <cellStyle name="Ellenőrzőcella 5" xfId="34341"/>
    <cellStyle name="Emphasis 1" xfId="112"/>
    <cellStyle name="Emphasis 1 2" xfId="867"/>
    <cellStyle name="Emphasis 1 2 2" xfId="2530"/>
    <cellStyle name="Emphasis 1 2 2 2" xfId="10419"/>
    <cellStyle name="Emphasis 1 2 2 3" xfId="10418"/>
    <cellStyle name="Emphasis 1 2 2 4" xfId="35172"/>
    <cellStyle name="Emphasis 1 2 2 5" xfId="36502"/>
    <cellStyle name="Emphasis 1 2 3" xfId="10420"/>
    <cellStyle name="Emphasis 1 2 4" xfId="10421"/>
    <cellStyle name="Emphasis 1 2 5" xfId="10422"/>
    <cellStyle name="Emphasis 1 3" xfId="2266"/>
    <cellStyle name="Emphasis 1 3 2" xfId="10423"/>
    <cellStyle name="Emphasis 1 3 2 2" xfId="10424"/>
    <cellStyle name="Emphasis 1 3 3" xfId="10425"/>
    <cellStyle name="Emphasis 1 3 4" xfId="10426"/>
    <cellStyle name="Emphasis 1 4" xfId="5177"/>
    <cellStyle name="Emphasis 1 4 2" xfId="10427"/>
    <cellStyle name="Emphasis 1 4 2 2" xfId="10428"/>
    <cellStyle name="Emphasis 1 4 3" xfId="10429"/>
    <cellStyle name="Emphasis 1 4 4" xfId="10430"/>
    <cellStyle name="Emphasis 1 4 5" xfId="34478"/>
    <cellStyle name="Emphasis 1 5" xfId="524"/>
    <cellStyle name="Emphasis 1 5 2" xfId="10431"/>
    <cellStyle name="Emphasis 1 5 2 2" xfId="10432"/>
    <cellStyle name="Emphasis 1 5 3" xfId="10433"/>
    <cellStyle name="Emphasis 1 5 4" xfId="10434"/>
    <cellStyle name="Emphasis 1 6" xfId="10435"/>
    <cellStyle name="Emphasis 1 7" xfId="6097"/>
    <cellStyle name="Emphasis 2" xfId="113"/>
    <cellStyle name="Emphasis 2 2" xfId="868"/>
    <cellStyle name="Emphasis 2 2 2" xfId="2531"/>
    <cellStyle name="Emphasis 2 2 2 2" xfId="10437"/>
    <cellStyle name="Emphasis 2 2 2 3" xfId="10436"/>
    <cellStyle name="Emphasis 2 2 2 4" xfId="35173"/>
    <cellStyle name="Emphasis 2 2 2 5" xfId="36503"/>
    <cellStyle name="Emphasis 2 2 3" xfId="10438"/>
    <cellStyle name="Emphasis 2 2 4" xfId="10439"/>
    <cellStyle name="Emphasis 2 2 5" xfId="10440"/>
    <cellStyle name="Emphasis 2 3" xfId="2265"/>
    <cellStyle name="Emphasis 2 3 2" xfId="10441"/>
    <cellStyle name="Emphasis 2 3 2 2" xfId="10442"/>
    <cellStyle name="Emphasis 2 3 3" xfId="10443"/>
    <cellStyle name="Emphasis 2 3 4" xfId="10444"/>
    <cellStyle name="Emphasis 2 4" xfId="5178"/>
    <cellStyle name="Emphasis 2 4 2" xfId="10445"/>
    <cellStyle name="Emphasis 2 4 2 2" xfId="10446"/>
    <cellStyle name="Emphasis 2 4 3" xfId="10447"/>
    <cellStyle name="Emphasis 2 4 4" xfId="10448"/>
    <cellStyle name="Emphasis 2 4 5" xfId="34479"/>
    <cellStyle name="Emphasis 2 5" xfId="525"/>
    <cellStyle name="Emphasis 2 5 2" xfId="10449"/>
    <cellStyle name="Emphasis 2 5 2 2" xfId="10450"/>
    <cellStyle name="Emphasis 2 5 3" xfId="10451"/>
    <cellStyle name="Emphasis 2 5 4" xfId="10452"/>
    <cellStyle name="Emphasis 2 6" xfId="10453"/>
    <cellStyle name="Emphasis 2 7" xfId="6098"/>
    <cellStyle name="Emphasis 3" xfId="114"/>
    <cellStyle name="Emphasis 3 2" xfId="869"/>
    <cellStyle name="Emphasis 3 2 2" xfId="10454"/>
    <cellStyle name="Emphasis 3 2 3" xfId="10455"/>
    <cellStyle name="Emphasis 3 2 4" xfId="34665"/>
    <cellStyle name="Emphasis 3 3" xfId="5179"/>
    <cellStyle name="Emphasis 3 3 2" xfId="34480"/>
    <cellStyle name="Emphasis 3 4" xfId="526"/>
    <cellStyle name="Entry" xfId="1657"/>
    <cellStyle name="Entry 10" xfId="10456"/>
    <cellStyle name="Entry 11" xfId="36504"/>
    <cellStyle name="Entry 2" xfId="1658"/>
    <cellStyle name="Entry 2 2" xfId="1659"/>
    <cellStyle name="Entry 2 2 2" xfId="36506"/>
    <cellStyle name="Entry 2 3" xfId="3294"/>
    <cellStyle name="Entry 2 3 2" xfId="35685"/>
    <cellStyle name="Entry 2 4" xfId="36505"/>
    <cellStyle name="Entry 2_2 Graf i faktori_NOVO radno" xfId="4253"/>
    <cellStyle name="Entry 3" xfId="4254"/>
    <cellStyle name="Entry 3 2" xfId="6212"/>
    <cellStyle name="Entry 3 2 2" xfId="10457"/>
    <cellStyle name="Entry 3 3" xfId="10458"/>
    <cellStyle name="Entry 3_PROJECT REALIZATION 2013 - last update on  11_03_2013" xfId="10459"/>
    <cellStyle name="Entry 4" xfId="4255"/>
    <cellStyle name="Entry 4 2" xfId="10460"/>
    <cellStyle name="Entry 5" xfId="10461"/>
    <cellStyle name="Entry 6" xfId="10462"/>
    <cellStyle name="Entry 7" xfId="10463"/>
    <cellStyle name="Entry 8" xfId="10464"/>
    <cellStyle name="Entry 9" xfId="10465"/>
    <cellStyle name="Entry_2012-14_US CAPEX PLAN_11 06 29_INA" xfId="1660"/>
    <cellStyle name="Ergebnis" xfId="1661"/>
    <cellStyle name="Erklärender Text" xfId="1662"/>
    <cellStyle name="ErrorCell" xfId="115"/>
    <cellStyle name="ErrorCell 2" xfId="870"/>
    <cellStyle name="ErrorCell 3" xfId="5180"/>
    <cellStyle name="ErrorCell 4" xfId="527"/>
    <cellStyle name="ErrorHeader" xfId="116"/>
    <cellStyle name="ErrorHeader 2" xfId="871"/>
    <cellStyle name="ErrorHeader 3" xfId="5181"/>
    <cellStyle name="ErrorHeader 4" xfId="528"/>
    <cellStyle name="Euro" xfId="117"/>
    <cellStyle name="Euro 10" xfId="36507"/>
    <cellStyle name="Euro 2" xfId="872"/>
    <cellStyle name="Euro 2 2" xfId="1277"/>
    <cellStyle name="Euro 2 2 2" xfId="4256"/>
    <cellStyle name="Euro 2 2 2 2" xfId="10466"/>
    <cellStyle name="Euro 2 2 3" xfId="10467"/>
    <cellStyle name="Euro 2 3" xfId="3292"/>
    <cellStyle name="Euro 2 3 2" xfId="10468"/>
    <cellStyle name="Euro 2 3 3" xfId="35683"/>
    <cellStyle name="Euro 2 4" xfId="5183"/>
    <cellStyle name="Euro 2 4 2" xfId="10469"/>
    <cellStyle name="Euro 2 5" xfId="34666"/>
    <cellStyle name="Euro 3" xfId="2532"/>
    <cellStyle name="Euro 3 2" xfId="10471"/>
    <cellStyle name="Euro 3 2 2" xfId="10472"/>
    <cellStyle name="Euro 3 2 2 2" xfId="10473"/>
    <cellStyle name="Euro 3 3" xfId="10474"/>
    <cellStyle name="Euro 3 3 2" xfId="10475"/>
    <cellStyle name="Euro 3 3 2 2" xfId="10476"/>
    <cellStyle name="Euro 3 3 3" xfId="10477"/>
    <cellStyle name="Euro 3 4" xfId="10478"/>
    <cellStyle name="Euro 3 4 2" xfId="10479"/>
    <cellStyle name="Euro 3 5" xfId="10480"/>
    <cellStyle name="Euro 3 6" xfId="10470"/>
    <cellStyle name="Euro 3 7" xfId="36508"/>
    <cellStyle name="Euro 4" xfId="4162"/>
    <cellStyle name="Euro 4 2" xfId="10481"/>
    <cellStyle name="Euro 4 2 2" xfId="10482"/>
    <cellStyle name="Euro 4 3" xfId="36509"/>
    <cellStyle name="Euro 5" xfId="5182"/>
    <cellStyle name="Euro 5 2" xfId="10483"/>
    <cellStyle name="Euro 5 3" xfId="10484"/>
    <cellStyle name="Euro 5 3 2" xfId="10485"/>
    <cellStyle name="Euro 5 4" xfId="10486"/>
    <cellStyle name="Euro 5 4 2" xfId="10487"/>
    <cellStyle name="Euro 5 5" xfId="34481"/>
    <cellStyle name="Euro 6" xfId="529"/>
    <cellStyle name="Euro 7" xfId="10488"/>
    <cellStyle name="Euro 7 2" xfId="10489"/>
    <cellStyle name="Euro 8" xfId="10490"/>
    <cellStyle name="Euro 9" xfId="10491"/>
    <cellStyle name="Euro_BOTTOM UP 2013-2015 OCTOBER 19th" xfId="10492"/>
    <cellStyle name="Excel Built-in Normal" xfId="6213"/>
    <cellStyle name="Excel Built-in Normal 2" xfId="10493"/>
    <cellStyle name="Excel Built-in Normal 2 2" xfId="10494"/>
    <cellStyle name="Excel Built-in Normal 3" xfId="10495"/>
    <cellStyle name="Exchange rate" xfId="1663"/>
    <cellStyle name="expandColumn" xfId="118"/>
    <cellStyle name="expandColumn 2" xfId="873"/>
    <cellStyle name="expandColumn 2 2" xfId="10496"/>
    <cellStyle name="expandColumn 2 2 2" xfId="30695"/>
    <cellStyle name="expandColumn 2 2 3" xfId="32913"/>
    <cellStyle name="expandColumn 2 3" xfId="10497"/>
    <cellStyle name="expandColumn 2 3 2" xfId="33242"/>
    <cellStyle name="expandColumn 2 3 3" xfId="29822"/>
    <cellStyle name="expandColumn 2 4" xfId="32418"/>
    <cellStyle name="expandColumn 2 5" xfId="33133"/>
    <cellStyle name="expandColumn 3" xfId="3290"/>
    <cellStyle name="expandColumn 3 2" xfId="32337"/>
    <cellStyle name="expandColumn 3 3" xfId="31965"/>
    <cellStyle name="expandColumn 3 4" xfId="35682"/>
    <cellStyle name="expandColumn 4" xfId="5184"/>
    <cellStyle name="expandColumn 4 2" xfId="34482"/>
    <cellStyle name="expandColumn 5" xfId="530"/>
    <cellStyle name="expandColumn 6" xfId="33671"/>
    <cellStyle name="expandColumn*" xfId="119"/>
    <cellStyle name="expandColumn* 2" xfId="874"/>
    <cellStyle name="expandColumn* 2 2" xfId="10498"/>
    <cellStyle name="expandColumn* 2 2 2" xfId="31998"/>
    <cellStyle name="expandColumn* 2 2 3" xfId="31575"/>
    <cellStyle name="expandColumn* 2 3" xfId="10499"/>
    <cellStyle name="expandColumn* 2 3 2" xfId="6988"/>
    <cellStyle name="expandColumn* 2 3 3" xfId="32001"/>
    <cellStyle name="expandColumn* 2 4" xfId="31496"/>
    <cellStyle name="expandColumn* 2 5" xfId="32506"/>
    <cellStyle name="expandColumn* 3" xfId="3289"/>
    <cellStyle name="expandColumn* 3 2" xfId="7012"/>
    <cellStyle name="expandColumn* 3 3" xfId="32868"/>
    <cellStyle name="expandColumn* 3 4" xfId="35681"/>
    <cellStyle name="expandColumn* 4" xfId="5185"/>
    <cellStyle name="expandColumn* 4 2" xfId="34483"/>
    <cellStyle name="expandColumn* 5" xfId="531"/>
    <cellStyle name="expandColumn* 6" xfId="33190"/>
    <cellStyle name="expandColumn*+" xfId="120"/>
    <cellStyle name="expandColumn*+ 2" xfId="875"/>
    <cellStyle name="expandColumn*+ 2 2" xfId="10500"/>
    <cellStyle name="expandColumn*+ 2 2 2" xfId="30024"/>
    <cellStyle name="expandColumn*+ 2 2 3" xfId="30535"/>
    <cellStyle name="expandColumn*+ 2 3" xfId="10501"/>
    <cellStyle name="expandColumn*+ 2 3 2" xfId="6902"/>
    <cellStyle name="expandColumn*+ 2 3 3" xfId="31574"/>
    <cellStyle name="expandColumn*+ 2 4" xfId="30025"/>
    <cellStyle name="expandColumn*+ 2 5" xfId="32140"/>
    <cellStyle name="expandColumn*+ 3" xfId="3288"/>
    <cellStyle name="expandColumn*+ 3 2" xfId="32178"/>
    <cellStyle name="expandColumn*+ 3 3" xfId="32202"/>
    <cellStyle name="expandColumn*+ 3 4" xfId="35680"/>
    <cellStyle name="expandColumn*+ 4" xfId="5186"/>
    <cellStyle name="expandColumn*+ 4 2" xfId="34484"/>
    <cellStyle name="expandColumn*+ 5" xfId="532"/>
    <cellStyle name="expandColumn*+ 6" xfId="7049"/>
    <cellStyle name="expandColumn_5_Petchem_newTables_2nd_round" xfId="121"/>
    <cellStyle name="expandColumnEn" xfId="122"/>
    <cellStyle name="expandColumnEn 2" xfId="876"/>
    <cellStyle name="expandColumnEn 2 2" xfId="10502"/>
    <cellStyle name="expandColumnEn 2 2 2" xfId="30533"/>
    <cellStyle name="expandColumnEn 2 2 3" xfId="33309"/>
    <cellStyle name="expandColumnEn 2 3" xfId="10503"/>
    <cellStyle name="expandColumnEn 2 3 2" xfId="32695"/>
    <cellStyle name="expandColumnEn 2 3 3" xfId="31306"/>
    <cellStyle name="expandColumnEn 2 4" xfId="30534"/>
    <cellStyle name="expandColumnEn 2 5" xfId="31479"/>
    <cellStyle name="expandColumnEn 3" xfId="3287"/>
    <cellStyle name="expandColumnEn 3 2" xfId="30596"/>
    <cellStyle name="expandColumnEn 3 3" xfId="33033"/>
    <cellStyle name="expandColumnEn 3 4" xfId="35679"/>
    <cellStyle name="expandColumnEn 4" xfId="5187"/>
    <cellStyle name="expandColumnEn 4 2" xfId="34485"/>
    <cellStyle name="expandColumnEn 5" xfId="533"/>
    <cellStyle name="expandColumnEn 6" xfId="33036"/>
    <cellStyle name="expandColumnEn+" xfId="123"/>
    <cellStyle name="expandColumnEn+ 2" xfId="877"/>
    <cellStyle name="expandColumnEn+ 2 2" xfId="10504"/>
    <cellStyle name="expandColumnEn+ 2 2 2" xfId="33016"/>
    <cellStyle name="expandColumnEn+ 2 2 3" xfId="29902"/>
    <cellStyle name="expandColumnEn+ 2 3" xfId="10505"/>
    <cellStyle name="expandColumnEn+ 2 3 2" xfId="33187"/>
    <cellStyle name="expandColumnEn+ 2 3 3" xfId="29894"/>
    <cellStyle name="expandColumnEn+ 2 4" xfId="33511"/>
    <cellStyle name="expandColumnEn+ 2 5" xfId="33800"/>
    <cellStyle name="expandColumnEn+ 3" xfId="3285"/>
    <cellStyle name="expandColumnEn+ 3 2" xfId="31689"/>
    <cellStyle name="expandColumnEn+ 3 3" xfId="29803"/>
    <cellStyle name="expandColumnEn+ 3 4" xfId="35677"/>
    <cellStyle name="expandColumnEn+ 4" xfId="5188"/>
    <cellStyle name="expandColumnEn+ 4 2" xfId="34486"/>
    <cellStyle name="expandColumnEn+ 5" xfId="534"/>
    <cellStyle name="expandColumnEn+ 6" xfId="33453"/>
    <cellStyle name="expandColumnMedia" xfId="124"/>
    <cellStyle name="expandColumnMedia 2" xfId="878"/>
    <cellStyle name="expandColumnMedia 2 2" xfId="10506"/>
    <cellStyle name="expandColumnMedia 2 2 2" xfId="6910"/>
    <cellStyle name="expandColumnMedia 2 2 3" xfId="30014"/>
    <cellStyle name="expandColumnMedia 2 3" xfId="10507"/>
    <cellStyle name="expandColumnMedia 2 3 2" xfId="32528"/>
    <cellStyle name="expandColumnMedia 2 3 3" xfId="30718"/>
    <cellStyle name="expandColumnMedia 2 4" xfId="33015"/>
    <cellStyle name="expandColumnMedia 2 5" xfId="33933"/>
    <cellStyle name="expandColumnMedia 3" xfId="3284"/>
    <cellStyle name="expandColumnMedia 3 2" xfId="32336"/>
    <cellStyle name="expandColumnMedia 3 3" xfId="32563"/>
    <cellStyle name="expandColumnMedia 3 4" xfId="35676"/>
    <cellStyle name="expandColumnMedia 4" xfId="5189"/>
    <cellStyle name="expandColumnMedia 4 2" xfId="34487"/>
    <cellStyle name="expandColumnMedia 5" xfId="535"/>
    <cellStyle name="expandColumnMedia 6" xfId="30084"/>
    <cellStyle name="ExpandColumns" xfId="125"/>
    <cellStyle name="ExpandColumns 2" xfId="879"/>
    <cellStyle name="ExpandColumns 2 2" xfId="10508"/>
    <cellStyle name="ExpandColumns 2 2 2" xfId="31053"/>
    <cellStyle name="ExpandColumns 2 2 3" xfId="29893"/>
    <cellStyle name="ExpandColumns 2 3" xfId="10509"/>
    <cellStyle name="ExpandColumns 2 3 2" xfId="31688"/>
    <cellStyle name="ExpandColumns 2 3 3" xfId="32208"/>
    <cellStyle name="ExpandColumns 2 4" xfId="32483"/>
    <cellStyle name="ExpandColumns 2 5" xfId="31741"/>
    <cellStyle name="ExpandColumns 3" xfId="3282"/>
    <cellStyle name="ExpandColumns 3 2" xfId="31796"/>
    <cellStyle name="ExpandColumns 3 3" xfId="33934"/>
    <cellStyle name="ExpandColumns 3 4" xfId="35674"/>
    <cellStyle name="ExpandColumns 4" xfId="5190"/>
    <cellStyle name="ExpandColumns 4 2" xfId="34488"/>
    <cellStyle name="ExpandColumns 5" xfId="536"/>
    <cellStyle name="ExpandColumns 6" xfId="32744"/>
    <cellStyle name="ExpandRows" xfId="126"/>
    <cellStyle name="ExpandRows 2" xfId="880"/>
    <cellStyle name="ExpandRows 2 2" xfId="10510"/>
    <cellStyle name="ExpandRows 2 2 2" xfId="31495"/>
    <cellStyle name="ExpandRows 2 2 3" xfId="31470"/>
    <cellStyle name="ExpandRows 2 3" xfId="10511"/>
    <cellStyle name="ExpandRows 2 3 2" xfId="6989"/>
    <cellStyle name="ExpandRows 2 3 3" xfId="33248"/>
    <cellStyle name="ExpandRows 2 4" xfId="31052"/>
    <cellStyle name="ExpandRows 2 5" xfId="31413"/>
    <cellStyle name="ExpandRows 3" xfId="3281"/>
    <cellStyle name="ExpandRows 3 2" xfId="7399"/>
    <cellStyle name="ExpandRows 3 3" xfId="7427"/>
    <cellStyle name="ExpandRows 3 4" xfId="35673"/>
    <cellStyle name="ExpandRows 4" xfId="5191"/>
    <cellStyle name="ExpandRows 4 2" xfId="34489"/>
    <cellStyle name="ExpandRows 5" xfId="537"/>
    <cellStyle name="ExpandRows 6" xfId="32936"/>
    <cellStyle name="ExpandRowsLevel" xfId="127"/>
    <cellStyle name="ExpandRowsLevel 2" xfId="881"/>
    <cellStyle name="ExpandRowsLevel 2 2" xfId="10512"/>
    <cellStyle name="ExpandRowsLevel 2 2 2" xfId="31051"/>
    <cellStyle name="ExpandRowsLevel 2 2 3" xfId="33400"/>
    <cellStyle name="ExpandRowsLevel 2 3" xfId="10513"/>
    <cellStyle name="ExpandRowsLevel 2 3 2" xfId="31687"/>
    <cellStyle name="ExpandRowsLevel 2 3 3" xfId="31518"/>
    <cellStyle name="ExpandRowsLevel 2 4" xfId="32302"/>
    <cellStyle name="ExpandRowsLevel 2 5" xfId="31957"/>
    <cellStyle name="ExpandRowsLevel 3" xfId="3279"/>
    <cellStyle name="ExpandRowsLevel 3 2" xfId="31686"/>
    <cellStyle name="ExpandRowsLevel 3 3" xfId="31339"/>
    <cellStyle name="ExpandRowsLevel 3 4" xfId="35671"/>
    <cellStyle name="ExpandRowsLevel 4" xfId="5192"/>
    <cellStyle name="ExpandRowsLevel 4 2" xfId="34490"/>
    <cellStyle name="ExpandRowsLevel 5" xfId="538"/>
    <cellStyle name="ExpandRowsLevel 6" xfId="30997"/>
    <cellStyle name="ExpandRowsLevž" xfId="128"/>
    <cellStyle name="ExpandRowsLevž 2" xfId="882"/>
    <cellStyle name="ExpandRowsLevž 2 2" xfId="10514"/>
    <cellStyle name="ExpandRowsLevž 2 2 2" xfId="32600"/>
    <cellStyle name="ExpandRowsLevž 2 3" xfId="10515"/>
    <cellStyle name="ExpandRowsLevž 2 3 2" xfId="32663"/>
    <cellStyle name="ExpandRowsLevž 2 4" xfId="31754"/>
    <cellStyle name="ExpandRowsLevž 3" xfId="3278"/>
    <cellStyle name="ExpandRowsLevž 3 2" xfId="30877"/>
    <cellStyle name="ExpandRowsLevž 3 3" xfId="35670"/>
    <cellStyle name="ExpandRowsLevž 4" xfId="5193"/>
    <cellStyle name="ExpandRowsLevž 4 2" xfId="34491"/>
    <cellStyle name="ExpandRowsLevž 5" xfId="539"/>
    <cellStyle name="Explanatory Text" xfId="540"/>
    <cellStyle name="Explanatory Text 10" xfId="10516"/>
    <cellStyle name="Explanatory Text 2" xfId="129"/>
    <cellStyle name="Explanatory Text 2 2" xfId="4257"/>
    <cellStyle name="Explanatory Text 2 2 2" xfId="6538"/>
    <cellStyle name="Explanatory Text 2 2 2 2" xfId="10517"/>
    <cellStyle name="Explanatory Text 2 3" xfId="4258"/>
    <cellStyle name="Explanatory Text 2 3 2" xfId="10518"/>
    <cellStyle name="Explanatory Text 2_Bottom Up plan 2013- 2015 Corporate functions" xfId="4259"/>
    <cellStyle name="Explanatory Text 3" xfId="1664"/>
    <cellStyle name="Explanatory Text 3 2" xfId="3066"/>
    <cellStyle name="Explanatory Text 3 2 2" xfId="10519"/>
    <cellStyle name="Explanatory Text 3 2 3" xfId="35512"/>
    <cellStyle name="Explanatory Text 3 3" xfId="3275"/>
    <cellStyle name="Explanatory Text 3 3 2" xfId="35668"/>
    <cellStyle name="Explanatory Text 3 4" xfId="4260"/>
    <cellStyle name="Explanatory Text 3 5" xfId="5194"/>
    <cellStyle name="Explanatory Text 3_Realization 2013" xfId="10520"/>
    <cellStyle name="Explanatory Text 4" xfId="6214"/>
    <cellStyle name="Explanatory Text 4 2" xfId="10521"/>
    <cellStyle name="Explanatory Text 4 3" xfId="10522"/>
    <cellStyle name="Explanatory Text 4 4" xfId="34492"/>
    <cellStyle name="Explanatory Text 5" xfId="6319"/>
    <cellStyle name="Explanatory Text 5 2" xfId="10523"/>
    <cellStyle name="Explanatory Text 5 3" xfId="34375"/>
    <cellStyle name="Explanatory Text 6" xfId="10524"/>
    <cellStyle name="Explanatory Text 6 2" xfId="34290"/>
    <cellStyle name="Explanatory Text 7" xfId="10525"/>
    <cellStyle name="Explanatory Text 8" xfId="10526"/>
    <cellStyle name="Explanatory Text 9" xfId="10527"/>
    <cellStyle name="Ezres" xfId="36370"/>
    <cellStyle name="Ezres 10" xfId="1665"/>
    <cellStyle name="Ezres 10 2" xfId="4262"/>
    <cellStyle name="Ezres 10 2 2" xfId="36102"/>
    <cellStyle name="Ezres 10 2 3" xfId="36511"/>
    <cellStyle name="Ezres 10 3" xfId="22275"/>
    <cellStyle name="Ezres 10 4" xfId="10528"/>
    <cellStyle name="Ezres 10 5" xfId="34873"/>
    <cellStyle name="Ezres 10 6" xfId="36510"/>
    <cellStyle name="Ezres 11" xfId="1666"/>
    <cellStyle name="Ezres 11 2" xfId="22276"/>
    <cellStyle name="Ezres 11 3" xfId="34874"/>
    <cellStyle name="Ezres 11 4" xfId="36512"/>
    <cellStyle name="Ezres 12" xfId="1667"/>
    <cellStyle name="Ezres 12 2" xfId="34875"/>
    <cellStyle name="Ezres 13" xfId="1668"/>
    <cellStyle name="Ezres 13 2" xfId="34876"/>
    <cellStyle name="Ezres 14" xfId="29729"/>
    <cellStyle name="Ezres 15" xfId="2263"/>
    <cellStyle name="Ezres 15 2" xfId="35116"/>
    <cellStyle name="Ezres 16" xfId="35083"/>
    <cellStyle name="Ezres 17" xfId="35666"/>
    <cellStyle name="Ezres 17 2" xfId="35907"/>
    <cellStyle name="Ezres 18" xfId="4870"/>
    <cellStyle name="Ezres 19" xfId="6056"/>
    <cellStyle name="Ezres 2" xfId="130"/>
    <cellStyle name="Ezres 2 10" xfId="10529"/>
    <cellStyle name="Ezres 2 11" xfId="34150"/>
    <cellStyle name="Ezres 2 12" xfId="36362"/>
    <cellStyle name="Ezres 2 13" xfId="6099"/>
    <cellStyle name="Ezres 2 2" xfId="131"/>
    <cellStyle name="Ezres 2 2 2" xfId="1139"/>
    <cellStyle name="Ezres 2 2 2 2" xfId="3271"/>
    <cellStyle name="Ezres 2 2 2 2 2" xfId="35663"/>
    <cellStyle name="Ezres 2 2 2 2 3" xfId="36515"/>
    <cellStyle name="Ezres 2 2 2 3" xfId="36514"/>
    <cellStyle name="Ezres 2 2 3" xfId="3272"/>
    <cellStyle name="Ezres 2 2 3 2" xfId="35664"/>
    <cellStyle name="Ezres 2 2 4" xfId="542"/>
    <cellStyle name="Ezres 2 2 4 2" xfId="34495"/>
    <cellStyle name="Ezres 2 2 5" xfId="34363"/>
    <cellStyle name="Ezres 2 2 6" xfId="34259"/>
    <cellStyle name="Ezres 2 2 7" xfId="34151"/>
    <cellStyle name="Ezres 2 2 8" xfId="36513"/>
    <cellStyle name="Ezres 2 3" xfId="543"/>
    <cellStyle name="Ezres 2 3 2" xfId="1669"/>
    <cellStyle name="Ezres 2 3 2 2" xfId="36517"/>
    <cellStyle name="Ezres 2 3 3" xfId="3269"/>
    <cellStyle name="Ezres 2 3 3 2" xfId="35661"/>
    <cellStyle name="Ezres 2 3 4" xfId="34496"/>
    <cellStyle name="Ezres 2 3 5" xfId="36516"/>
    <cellStyle name="Ezres 2 4" xfId="1140"/>
    <cellStyle name="Ezres 2 4 2" xfId="1289"/>
    <cellStyle name="Ezres 2 4 2 2" xfId="34835"/>
    <cellStyle name="Ezres 2 4 3" xfId="1670"/>
    <cellStyle name="Ezres 2 4 3 2" xfId="34877"/>
    <cellStyle name="Ezres 2 4 4" xfId="2533"/>
    <cellStyle name="Ezres 2 4 4 2" xfId="35174"/>
    <cellStyle name="Ezres 2 4 5" xfId="4264"/>
    <cellStyle name="Ezres 2 4 6" xfId="5195"/>
    <cellStyle name="Ezres 2 4 7" xfId="36518"/>
    <cellStyle name="Ezres 2 5" xfId="541"/>
    <cellStyle name="Ezres 2 5 2" xfId="10530"/>
    <cellStyle name="Ezres 2 5 2 2" xfId="30489"/>
    <cellStyle name="Ezres 2 5 2 3" xfId="31736"/>
    <cellStyle name="Ezres 2 5 3" xfId="10531"/>
    <cellStyle name="Ezres 2 5 3 2" xfId="7446"/>
    <cellStyle name="Ezres 2 5 3 3" xfId="33230"/>
    <cellStyle name="Ezres 2 5 4" xfId="34494"/>
    <cellStyle name="Ezres 2 5 5" xfId="36519"/>
    <cellStyle name="Ezres 2 6" xfId="10532"/>
    <cellStyle name="Ezres 2 6 2" xfId="10533"/>
    <cellStyle name="Ezres 2 6 3" xfId="34362"/>
    <cellStyle name="Ezres 2 6 4" xfId="36520"/>
    <cellStyle name="Ezres 2 7" xfId="10534"/>
    <cellStyle name="Ezres 2 7 2" xfId="34258"/>
    <cellStyle name="Ezres 2 8" xfId="10535"/>
    <cellStyle name="Ezres 2 9" xfId="10536"/>
    <cellStyle name="Ezres 2_BI betöltő" xfId="36377"/>
    <cellStyle name="Ezres 3" xfId="132"/>
    <cellStyle name="Ezres 3 2" xfId="133"/>
    <cellStyle name="Ezres 3 2 2" xfId="1671"/>
    <cellStyle name="Ezres 3 2 2 2" xfId="10537"/>
    <cellStyle name="Ezres 3 2 2 3" xfId="34878"/>
    <cellStyle name="Ezres 3 2 2 4" xfId="36523"/>
    <cellStyle name="Ezres 3 2 3" xfId="545"/>
    <cellStyle name="Ezres 3 2 3 2" xfId="10538"/>
    <cellStyle name="Ezres 3 2 3 3" xfId="34498"/>
    <cellStyle name="Ezres 3 2 4" xfId="34365"/>
    <cellStyle name="Ezres 3 2 5" xfId="36522"/>
    <cellStyle name="Ezres 3 3" xfId="1292"/>
    <cellStyle name="Ezres 3 3 2" xfId="6215"/>
    <cellStyle name="Ezres 3 3 3" xfId="34838"/>
    <cellStyle name="Ezres 3 3 4" xfId="36524"/>
    <cellStyle name="Ezres 3 4" xfId="3268"/>
    <cellStyle name="Ezres 3 4 2" xfId="10539"/>
    <cellStyle name="Ezres 3 4 3" xfId="35660"/>
    <cellStyle name="Ezres 3 4 4" xfId="36525"/>
    <cellStyle name="Ezres 3 5" xfId="544"/>
    <cellStyle name="Ezres 3 5 2" xfId="34497"/>
    <cellStyle name="Ezres 3 6" xfId="10540"/>
    <cellStyle name="Ezres 3 6 2" xfId="34364"/>
    <cellStyle name="Ezres 3 7" xfId="10541"/>
    <cellStyle name="Ezres 3 8" xfId="36521"/>
    <cellStyle name="Ezres 3_Akri_USTracking (mód  06 24)_v2 (3)" xfId="6216"/>
    <cellStyle name="Ezres 4" xfId="134"/>
    <cellStyle name="Ezres 4 2" xfId="135"/>
    <cellStyle name="Ezres 4 2 2" xfId="1673"/>
    <cellStyle name="Ezres 4 2 2 2" xfId="34880"/>
    <cellStyle name="Ezres 4 2 2 3" xfId="36528"/>
    <cellStyle name="Ezres 4 2 3" xfId="34367"/>
    <cellStyle name="Ezres 4 2 3 2" xfId="36529"/>
    <cellStyle name="Ezres 4 2 4" xfId="36527"/>
    <cellStyle name="Ezres 4 3" xfId="1294"/>
    <cellStyle name="Ezres 4 3 2" xfId="2534"/>
    <cellStyle name="Ezres 4 3 2 2" xfId="35175"/>
    <cellStyle name="Ezres 4 3 2 3" xfId="36531"/>
    <cellStyle name="Ezres 4 3 3" xfId="36530"/>
    <cellStyle name="Ezres 4 4" xfId="1672"/>
    <cellStyle name="Ezres 4 4 2" xfId="34879"/>
    <cellStyle name="Ezres 4 4 3" xfId="36532"/>
    <cellStyle name="Ezres 4 5" xfId="3266"/>
    <cellStyle name="Ezres 4 5 2" xfId="35658"/>
    <cellStyle name="Ezres 4 6" xfId="546"/>
    <cellStyle name="Ezres 4 6 2" xfId="34366"/>
    <cellStyle name="Ezres 4 7" xfId="36526"/>
    <cellStyle name="Ezres 4_CAPEX" xfId="36104"/>
    <cellStyle name="Ezres 5" xfId="136"/>
    <cellStyle name="Ezres 5 2" xfId="1674"/>
    <cellStyle name="Ezres 5 2 2" xfId="10542"/>
    <cellStyle name="Ezres 5 2 3" xfId="34881"/>
    <cellStyle name="Ezres 5 2 4" xfId="36534"/>
    <cellStyle name="Ezres 5 3" xfId="2535"/>
    <cellStyle name="Ezres 5 3 2" xfId="10543"/>
    <cellStyle name="Ezres 5 3 3" xfId="35176"/>
    <cellStyle name="Ezres 5 3 4" xfId="36535"/>
    <cellStyle name="Ezres 5 4" xfId="10544"/>
    <cellStyle name="Ezres 5 4 2" xfId="22277"/>
    <cellStyle name="Ezres 5 4 3" xfId="34499"/>
    <cellStyle name="Ezres 5 5" xfId="22278"/>
    <cellStyle name="Ezres 5 6" xfId="7364"/>
    <cellStyle name="Ezres 5 7" xfId="36533"/>
    <cellStyle name="Ezres 6" xfId="547"/>
    <cellStyle name="Ezres 6 2" xfId="1676"/>
    <cellStyle name="Ezres 6 2 2" xfId="10545"/>
    <cellStyle name="Ezres 6 2 3" xfId="34883"/>
    <cellStyle name="Ezres 6 2 4" xfId="36537"/>
    <cellStyle name="Ezres 6 3" xfId="1675"/>
    <cellStyle name="Ezres 6 3 2" xfId="34882"/>
    <cellStyle name="Ezres 6 4" xfId="36536"/>
    <cellStyle name="Ezres 7" xfId="548"/>
    <cellStyle name="Ezres 7 2" xfId="883"/>
    <cellStyle name="Ezres 7 2 2" xfId="10546"/>
    <cellStyle name="Ezres 7 2 3" xfId="34667"/>
    <cellStyle name="Ezres 7 3" xfId="1677"/>
    <cellStyle name="Ezres 7 3 2" xfId="34884"/>
    <cellStyle name="Ezres 7 4" xfId="10547"/>
    <cellStyle name="Ezres 7 4 2" xfId="22279"/>
    <cellStyle name="Ezres 7 5" xfId="22280"/>
    <cellStyle name="Ezres 7 6" xfId="7451"/>
    <cellStyle name="Ezres 7 7" xfId="34500"/>
    <cellStyle name="Ezres 8" xfId="1141"/>
    <cellStyle name="Ezres 8 10" xfId="34789"/>
    <cellStyle name="Ezres 8 11" xfId="36538"/>
    <cellStyle name="Ezres 8 2" xfId="1678"/>
    <cellStyle name="Ezres 8 2 2" xfId="10549"/>
    <cellStyle name="Ezres 8 2 2 2" xfId="10550"/>
    <cellStyle name="Ezres 8 2 2 2 2" xfId="10551"/>
    <cellStyle name="Ezres 8 2 2 2 2 2" xfId="22281"/>
    <cellStyle name="Ezres 8 2 2 2 3" xfId="22282"/>
    <cellStyle name="Ezres 8 2 2 3" xfId="10552"/>
    <cellStyle name="Ezres 8 2 2 3 2" xfId="22283"/>
    <cellStyle name="Ezres 8 2 2 4" xfId="22284"/>
    <cellStyle name="Ezres 8 2 3" xfId="10553"/>
    <cellStyle name="Ezres 8 2 3 2" xfId="10554"/>
    <cellStyle name="Ezres 8 2 3 2 2" xfId="22285"/>
    <cellStyle name="Ezres 8 2 3 3" xfId="22286"/>
    <cellStyle name="Ezres 8 2 4" xfId="10555"/>
    <cellStyle name="Ezres 8 2 4 2" xfId="22287"/>
    <cellStyle name="Ezres 8 2 5" xfId="22288"/>
    <cellStyle name="Ezres 8 2 6" xfId="34885"/>
    <cellStyle name="Ezres 8 2 7" xfId="36539"/>
    <cellStyle name="Ezres 8 3" xfId="10556"/>
    <cellStyle name="Ezres 8 3 2" xfId="10557"/>
    <cellStyle name="Ezres 8 3 2 2" xfId="10558"/>
    <cellStyle name="Ezres 8 3 2 2 2" xfId="22289"/>
    <cellStyle name="Ezres 8 3 2 3" xfId="22290"/>
    <cellStyle name="Ezres 8 3 3" xfId="10559"/>
    <cellStyle name="Ezres 8 3 3 2" xfId="22291"/>
    <cellStyle name="Ezres 8 3 4" xfId="22292"/>
    <cellStyle name="Ezres 8 4" xfId="10560"/>
    <cellStyle name="Ezres 8 4 2" xfId="10561"/>
    <cellStyle name="Ezres 8 4 2 2" xfId="22293"/>
    <cellStyle name="Ezres 8 4 3" xfId="22294"/>
    <cellStyle name="Ezres 8 5" xfId="10562"/>
    <cellStyle name="Ezres 8 5 2" xfId="10563"/>
    <cellStyle name="Ezres 8 5 2 2" xfId="22295"/>
    <cellStyle name="Ezres 8 5 3" xfId="22296"/>
    <cellStyle name="Ezres 8 6" xfId="10564"/>
    <cellStyle name="Ezres 8 7" xfId="10565"/>
    <cellStyle name="Ezres 8 7 2" xfId="22297"/>
    <cellStyle name="Ezres 8 8" xfId="22298"/>
    <cellStyle name="Ezres 8 9" xfId="10548"/>
    <cellStyle name="Ezres 9" xfId="1679"/>
    <cellStyle name="Ezres 9 10" xfId="36540"/>
    <cellStyle name="Ezres 9 2" xfId="10567"/>
    <cellStyle name="Ezres 9 2 2" xfId="10568"/>
    <cellStyle name="Ezres 9 2 2 2" xfId="10569"/>
    <cellStyle name="Ezres 9 2 2 2 2" xfId="10570"/>
    <cellStyle name="Ezres 9 2 2 2 2 2" xfId="22299"/>
    <cellStyle name="Ezres 9 2 2 2 3" xfId="22300"/>
    <cellStyle name="Ezres 9 2 2 3" xfId="10571"/>
    <cellStyle name="Ezres 9 2 2 3 2" xfId="22301"/>
    <cellStyle name="Ezres 9 2 2 4" xfId="22302"/>
    <cellStyle name="Ezres 9 2 3" xfId="10572"/>
    <cellStyle name="Ezres 9 2 3 2" xfId="10573"/>
    <cellStyle name="Ezres 9 2 3 2 2" xfId="22303"/>
    <cellStyle name="Ezres 9 2 3 3" xfId="22304"/>
    <cellStyle name="Ezres 9 2 4" xfId="10574"/>
    <cellStyle name="Ezres 9 2 4 2" xfId="22305"/>
    <cellStyle name="Ezres 9 2 5" xfId="22306"/>
    <cellStyle name="Ezres 9 2 6" xfId="36541"/>
    <cellStyle name="Ezres 9 3" xfId="10575"/>
    <cellStyle name="Ezres 9 3 2" xfId="10576"/>
    <cellStyle name="Ezres 9 3 2 2" xfId="10577"/>
    <cellStyle name="Ezres 9 3 2 2 2" xfId="22307"/>
    <cellStyle name="Ezres 9 3 2 3" xfId="22308"/>
    <cellStyle name="Ezres 9 3 3" xfId="10578"/>
    <cellStyle name="Ezres 9 3 3 2" xfId="22309"/>
    <cellStyle name="Ezres 9 3 4" xfId="22310"/>
    <cellStyle name="Ezres 9 4" xfId="10579"/>
    <cellStyle name="Ezres 9 4 2" xfId="10580"/>
    <cellStyle name="Ezres 9 4 2 2" xfId="22311"/>
    <cellStyle name="Ezres 9 4 3" xfId="22312"/>
    <cellStyle name="Ezres 9 5" xfId="10581"/>
    <cellStyle name="Ezres 9 5 2" xfId="10582"/>
    <cellStyle name="Ezres 9 5 2 2" xfId="22313"/>
    <cellStyle name="Ezres 9 5 3" xfId="22314"/>
    <cellStyle name="Ezres 9 6" xfId="10583"/>
    <cellStyle name="Ezres 9 7" xfId="22315"/>
    <cellStyle name="Ezres 9 8" xfId="10566"/>
    <cellStyle name="Ezres 9 9" xfId="34886"/>
    <cellStyle name="FieldCaption" xfId="4266"/>
    <cellStyle name="FieldCaption 2" xfId="4267"/>
    <cellStyle name="FieldCaption_CAPEX Status Table 29.10.2012" xfId="4268"/>
    <cellStyle name="FieldName" xfId="1142"/>
    <cellStyle name="FieldName 2" xfId="3265"/>
    <cellStyle name="FieldName 2 2" xfId="4270"/>
    <cellStyle name="FieldName 2 2 2" xfId="32459"/>
    <cellStyle name="FieldName 2 2 3" xfId="36105"/>
    <cellStyle name="FieldName 2 3" xfId="29742"/>
    <cellStyle name="FieldName 2 3 2" xfId="34143"/>
    <cellStyle name="FieldName 2 4" xfId="10585"/>
    <cellStyle name="FieldName 2 4 2" xfId="31291"/>
    <cellStyle name="FieldName 2 5" xfId="35657"/>
    <cellStyle name="FieldName 3" xfId="10586"/>
    <cellStyle name="FieldName 3 2" xfId="29895"/>
    <cellStyle name="FieldName 4" xfId="29741"/>
    <cellStyle name="FieldName 4 2" xfId="34142"/>
    <cellStyle name="FieldName 5" xfId="10584"/>
    <cellStyle name="FieldName 5 2" xfId="29792"/>
    <cellStyle name="FieldName_CAPEX ESTIMATED JAN-MARCH 2013" xfId="10587"/>
    <cellStyle name="Figyelmeztetés 2" xfId="137"/>
    <cellStyle name="Figyelmeztetés 2 2" xfId="884"/>
    <cellStyle name="Figyelmeztetés 2 2 2" xfId="10588"/>
    <cellStyle name="Figyelmeztetés 2 2 2 2" xfId="10589"/>
    <cellStyle name="Figyelmeztetés 2 2 3" xfId="10590"/>
    <cellStyle name="Figyelmeztetés 2 2 4" xfId="10591"/>
    <cellStyle name="Figyelmeztetés 2 2 5" xfId="36542"/>
    <cellStyle name="Figyelmeztetés 2 3" xfId="5196"/>
    <cellStyle name="Figyelmeztetés 2 3 2" xfId="34501"/>
    <cellStyle name="Figyelmeztetés 2 4" xfId="549"/>
    <cellStyle name="Figyelmeztetés 3" xfId="6055"/>
    <cellStyle name="Figyelmeztetés 3 2" xfId="10592"/>
    <cellStyle name="Figyelmeztetés 4" xfId="6186"/>
    <cellStyle name="Figyelmeztetés 4 2" xfId="10593"/>
    <cellStyle name="Figyelmeztetés 5" xfId="10594"/>
    <cellStyle name="Figyelmeztetés 6" xfId="7357"/>
    <cellStyle name="Fixed" xfId="138"/>
    <cellStyle name="Fixed [0]" xfId="4273"/>
    <cellStyle name="Fixed [0] 2" xfId="6540"/>
    <cellStyle name="Fixed 10" xfId="6755"/>
    <cellStyle name="Fixed 11" xfId="6784"/>
    <cellStyle name="Fixed 12" xfId="6789"/>
    <cellStyle name="Fixed 13" xfId="6800"/>
    <cellStyle name="Fixed 14" xfId="6290"/>
    <cellStyle name="Fixed 15" xfId="6814"/>
    <cellStyle name="Fixed 16" xfId="6339"/>
    <cellStyle name="Fixed 17" xfId="6750"/>
    <cellStyle name="Fixed 18" xfId="7006"/>
    <cellStyle name="Fixed 19" xfId="7058"/>
    <cellStyle name="Fixed 2" xfId="1680"/>
    <cellStyle name="Fixed 2 2" xfId="10595"/>
    <cellStyle name="Fixed 2 3" xfId="34887"/>
    <cellStyle name="Fixed 20" xfId="32467"/>
    <cellStyle name="Fixed 21" xfId="32642"/>
    <cellStyle name="Fixed 22" xfId="31787"/>
    <cellStyle name="Fixed 23" xfId="31195"/>
    <cellStyle name="Fixed 24" xfId="33589"/>
    <cellStyle name="Fixed 25" xfId="33782"/>
    <cellStyle name="Fixed 26" xfId="31344"/>
    <cellStyle name="Fixed 27" xfId="32628"/>
    <cellStyle name="Fixed 28" xfId="32276"/>
    <cellStyle name="Fixed 29" xfId="32129"/>
    <cellStyle name="Fixed 3" xfId="4767"/>
    <cellStyle name="Fixed 30" xfId="29906"/>
    <cellStyle name="Fixed 31" xfId="34291"/>
    <cellStyle name="Fixed 32" xfId="36543"/>
    <cellStyle name="Fixed 4" xfId="3704"/>
    <cellStyle name="Fixed 5" xfId="4928"/>
    <cellStyle name="Fixed 6" xfId="4888"/>
    <cellStyle name="Fixed 7" xfId="6807"/>
    <cellStyle name="Fixed 7 2" xfId="34502"/>
    <cellStyle name="Fixed 8" xfId="6803"/>
    <cellStyle name="Fixed 9" xfId="6779"/>
    <cellStyle name="Fixed_CAPEX ESTIMATED JAN-MARCH 2013" xfId="10596"/>
    <cellStyle name="Fixed1 - Style1" xfId="3262"/>
    <cellStyle name="Fixed1 - Style1 2" xfId="10597"/>
    <cellStyle name="Ft_0" xfId="139"/>
    <cellStyle name="G1_1999 figures" xfId="6217"/>
    <cellStyle name="Gekoppelde cel" xfId="140"/>
    <cellStyle name="Gekoppelde cel 2" xfId="885"/>
    <cellStyle name="Gekoppelde cel 2 2" xfId="3577"/>
    <cellStyle name="Gekoppelde cel 3" xfId="3079"/>
    <cellStyle name="Gekoppelde cel 4" xfId="3564"/>
    <cellStyle name="Gekoppelde cel 5" xfId="5197"/>
    <cellStyle name="Gekoppelde cel 6" xfId="550"/>
    <cellStyle name="Gevolgde hyperlink" xfId="141"/>
    <cellStyle name="Gevolgde hyperlink 2" xfId="886"/>
    <cellStyle name="Gevolgde hyperlink 2 2" xfId="3259"/>
    <cellStyle name="Gevolgde hyperlink 2 2 2" xfId="35652"/>
    <cellStyle name="Gevolgde hyperlink 3" xfId="5198"/>
    <cellStyle name="Gevolgde hyperlink 3 2" xfId="34503"/>
    <cellStyle name="Gevolgde hyperlink 4" xfId="551"/>
    <cellStyle name="Goed" xfId="142"/>
    <cellStyle name="Goed 2" xfId="887"/>
    <cellStyle name="Goed 3" xfId="5199"/>
    <cellStyle name="Goed 4" xfId="552"/>
    <cellStyle name="Good" xfId="553"/>
    <cellStyle name="Good 10" xfId="10598"/>
    <cellStyle name="Good 10 2" xfId="10599"/>
    <cellStyle name="Good 11" xfId="10600"/>
    <cellStyle name="Good 12" xfId="10601"/>
    <cellStyle name="Good 13" xfId="6106"/>
    <cellStyle name="Good 2" xfId="143"/>
    <cellStyle name="Good 2 2" xfId="1681"/>
    <cellStyle name="Good 2 2 2" xfId="6542"/>
    <cellStyle name="Good 2 2 2 2" xfId="10602"/>
    <cellStyle name="Good 2 2 3" xfId="10603"/>
    <cellStyle name="Good 2 2 4" xfId="10604"/>
    <cellStyle name="Good 2 2 5" xfId="36544"/>
    <cellStyle name="Good 2 3" xfId="3258"/>
    <cellStyle name="Good 2 3 2" xfId="4274"/>
    <cellStyle name="Good 2 3 2 2" xfId="36106"/>
    <cellStyle name="Good 2 3 3" xfId="35651"/>
    <cellStyle name="Good 2 4" xfId="5200"/>
    <cellStyle name="Good 2 5" xfId="888"/>
    <cellStyle name="Good 2_BOTTOM UP 2013-2015 OCTOBER 19th" xfId="10605"/>
    <cellStyle name="Good 3" xfId="2262"/>
    <cellStyle name="Good 3 2" xfId="3083"/>
    <cellStyle name="Good 3 2 2" xfId="10606"/>
    <cellStyle name="Good 3 2 2 2" xfId="10607"/>
    <cellStyle name="Good 3 2 3" xfId="10608"/>
    <cellStyle name="Good 3 2 4" xfId="10609"/>
    <cellStyle name="Good 3 2 5" xfId="35525"/>
    <cellStyle name="Good 3 3" xfId="3257"/>
    <cellStyle name="Good 3 3 2" xfId="10610"/>
    <cellStyle name="Good 3 3 3" xfId="35650"/>
    <cellStyle name="Good 3 4" xfId="4275"/>
    <cellStyle name="Good 3 4 2" xfId="36107"/>
    <cellStyle name="Good 3 5" xfId="5201"/>
    <cellStyle name="Good 3 6" xfId="10611"/>
    <cellStyle name="Good 3_Realization 2013" xfId="10612"/>
    <cellStyle name="Good 4" xfId="6219"/>
    <cellStyle name="Good 4 2" xfId="10613"/>
    <cellStyle name="Good 4 2 2" xfId="10614"/>
    <cellStyle name="Good 4 3" xfId="10615"/>
    <cellStyle name="Good 4 3 2" xfId="10616"/>
    <cellStyle name="Good 4 4" xfId="10617"/>
    <cellStyle name="Good 4 5" xfId="10618"/>
    <cellStyle name="Good 4 6" xfId="10619"/>
    <cellStyle name="Good 4 7" xfId="34504"/>
    <cellStyle name="Good 5" xfId="6218"/>
    <cellStyle name="Good 5 2" xfId="10620"/>
    <cellStyle name="Good 5 2 2" xfId="10621"/>
    <cellStyle name="Good 5 3" xfId="10622"/>
    <cellStyle name="Good 5 4" xfId="10623"/>
    <cellStyle name="Good 5 5" xfId="34374"/>
    <cellStyle name="Good 6" xfId="6543"/>
    <cellStyle name="Good 6 2" xfId="10624"/>
    <cellStyle name="Good 6 3" xfId="10625"/>
    <cellStyle name="Good 7" xfId="6541"/>
    <cellStyle name="Good 7 2" xfId="10627"/>
    <cellStyle name="Good 7 3" xfId="10628"/>
    <cellStyle name="Good 7 4" xfId="10629"/>
    <cellStyle name="Good 7 5" xfId="10626"/>
    <cellStyle name="Good 7 6" xfId="34292"/>
    <cellStyle name="Good 8" xfId="10630"/>
    <cellStyle name="Good 8 2" xfId="10631"/>
    <cellStyle name="Good 8 3" xfId="10632"/>
    <cellStyle name="Good 8 4" xfId="34152"/>
    <cellStyle name="Good 9" xfId="10633"/>
    <cellStyle name="Good 9 2" xfId="10634"/>
    <cellStyle name="Good_Investments - Beruházások" xfId="36378"/>
    <cellStyle name="Grey" xfId="144"/>
    <cellStyle name="Gut" xfId="1682"/>
    <cellStyle name="H1_1998 figures" xfId="6220"/>
    <cellStyle name="HEADER" xfId="3255"/>
    <cellStyle name="HEADER 2" xfId="10635"/>
    <cellStyle name="Header0" xfId="145"/>
    <cellStyle name="Header0 2" xfId="889"/>
    <cellStyle name="Header0 2 2" xfId="34668"/>
    <cellStyle name="Header0 3" xfId="5202"/>
    <cellStyle name="Header0 4" xfId="554"/>
    <cellStyle name="Header1" xfId="146"/>
    <cellStyle name="Header1 2" xfId="890"/>
    <cellStyle name="Header1 2 2" xfId="22316"/>
    <cellStyle name="Header1 2 3" xfId="22317"/>
    <cellStyle name="Header1 2 4" xfId="22318"/>
    <cellStyle name="Header1 2 5" xfId="34669"/>
    <cellStyle name="Header1 3" xfId="5203"/>
    <cellStyle name="Header1 3 2" xfId="34505"/>
    <cellStyle name="Header1 4" xfId="555"/>
    <cellStyle name="Header1 5" xfId="22319"/>
    <cellStyle name="Header2" xfId="147"/>
    <cellStyle name="Header2 2" xfId="891"/>
    <cellStyle name="Header2 2 2" xfId="34670"/>
    <cellStyle name="Header2 3" xfId="5204"/>
    <cellStyle name="Header2 4" xfId="556"/>
    <cellStyle name="Heading" xfId="148"/>
    <cellStyle name="Heading 1" xfId="557"/>
    <cellStyle name="Heading 1 10" xfId="10636"/>
    <cellStyle name="Heading 1 10 2" xfId="10637"/>
    <cellStyle name="Heading 1 10 3" xfId="34506"/>
    <cellStyle name="Heading 1 11" xfId="34153"/>
    <cellStyle name="Heading 1 2" xfId="892"/>
    <cellStyle name="Heading 1 2 2" xfId="1684"/>
    <cellStyle name="Heading 1 2 2 2" xfId="4276"/>
    <cellStyle name="Heading 1 2 2 2 2" xfId="10638"/>
    <cellStyle name="Heading 1 2 2 3" xfId="34888"/>
    <cellStyle name="Heading 1 2 3" xfId="3086"/>
    <cellStyle name="Heading 1 2 3 2" xfId="4277"/>
    <cellStyle name="Heading 1 2 3 3" xfId="35528"/>
    <cellStyle name="Heading 1 2 4" xfId="3253"/>
    <cellStyle name="Heading 1 2 4 2" xfId="35647"/>
    <cellStyle name="Heading 1 2 5" xfId="5205"/>
    <cellStyle name="Heading 1 2 6" xfId="34671"/>
    <cellStyle name="Heading 1 3" xfId="1685"/>
    <cellStyle name="Heading 1 3 2" xfId="3087"/>
    <cellStyle name="Heading 1 3 3" xfId="3251"/>
    <cellStyle name="Heading 1 3 4" xfId="5206"/>
    <cellStyle name="Heading 1 4" xfId="1686"/>
    <cellStyle name="Heading 1 4 2" xfId="3250"/>
    <cellStyle name="Heading 1 4 2 2" xfId="4279"/>
    <cellStyle name="Heading 1 4 2 2 2" xfId="10639"/>
    <cellStyle name="Heading 1 4 2 3" xfId="35645"/>
    <cellStyle name="Heading 1 4 3" xfId="4278"/>
    <cellStyle name="Heading 1 4 3 2" xfId="10640"/>
    <cellStyle name="Heading 1 4 4" xfId="10641"/>
    <cellStyle name="Heading 1 4 4 2" xfId="10642"/>
    <cellStyle name="Heading 1 4 5" xfId="10643"/>
    <cellStyle name="Heading 1 4_BOTTOM UP 2013-2015 OCTOBER 19th" xfId="10644"/>
    <cellStyle name="Heading 1 5" xfId="3249"/>
    <cellStyle name="Heading 1 5 2" xfId="4280"/>
    <cellStyle name="Heading 1 5 2 2" xfId="10645"/>
    <cellStyle name="Heading 1 5 3" xfId="10646"/>
    <cellStyle name="Heading 1 5 4" xfId="35644"/>
    <cellStyle name="Heading 1 5_Realization 2013" xfId="10647"/>
    <cellStyle name="Heading 1 6" xfId="4281"/>
    <cellStyle name="Heading 1 6 2" xfId="6544"/>
    <cellStyle name="Heading 1 6 2 2" xfId="10648"/>
    <cellStyle name="Heading 1 7" xfId="4282"/>
    <cellStyle name="Heading 1 8" xfId="4283"/>
    <cellStyle name="Heading 1 8 2" xfId="6545"/>
    <cellStyle name="Heading 1 8 2 2" xfId="10649"/>
    <cellStyle name="Heading 1 8 2 3" xfId="36547"/>
    <cellStyle name="Heading 1 8 3" xfId="36546"/>
    <cellStyle name="Heading 1 9" xfId="4284"/>
    <cellStyle name="Heading 1 9 2" xfId="10650"/>
    <cellStyle name="Heading 1_Bottom Up plan SIS 2010- 2012 v2" xfId="1687"/>
    <cellStyle name="Heading 10" xfId="2045"/>
    <cellStyle name="Heading 11" xfId="2536"/>
    <cellStyle name="Heading 12" xfId="4067"/>
    <cellStyle name="Heading 13" xfId="4159"/>
    <cellStyle name="Heading 14" xfId="4110"/>
    <cellStyle name="Heading 15" xfId="4154"/>
    <cellStyle name="Heading 16" xfId="4889"/>
    <cellStyle name="Heading 17" xfId="4971"/>
    <cellStyle name="Heading 18" xfId="6798"/>
    <cellStyle name="Heading 19" xfId="6792"/>
    <cellStyle name="Heading 2" xfId="558"/>
    <cellStyle name="Heading 2 10" xfId="6547"/>
    <cellStyle name="Heading 2 10 2" xfId="10651"/>
    <cellStyle name="Heading 2 10 3" xfId="34507"/>
    <cellStyle name="Heading 2 11" xfId="6546"/>
    <cellStyle name="Heading 2 11 2" xfId="10653"/>
    <cellStyle name="Heading 2 11 3" xfId="10654"/>
    <cellStyle name="Heading 2 11 4" xfId="10652"/>
    <cellStyle name="Heading 2 12" xfId="10655"/>
    <cellStyle name="Heading 2 2" xfId="893"/>
    <cellStyle name="Heading 2 2 2" xfId="1688"/>
    <cellStyle name="Heading 2 2 2 2" xfId="4285"/>
    <cellStyle name="Heading 2 2 2 2 2" xfId="10656"/>
    <cellStyle name="Heading 2 2 2 3" xfId="10657"/>
    <cellStyle name="Heading 2 2 2 4" xfId="10658"/>
    <cellStyle name="Heading 2 2 2 5" xfId="34889"/>
    <cellStyle name="Heading 2 2 2 6" xfId="36548"/>
    <cellStyle name="Heading 2 2 3" xfId="3088"/>
    <cellStyle name="Heading 2 2 3 2" xfId="4286"/>
    <cellStyle name="Heading 2 2 3 2 2" xfId="36108"/>
    <cellStyle name="Heading 2 2 3 3" xfId="10659"/>
    <cellStyle name="Heading 2 2 3 4" xfId="35529"/>
    <cellStyle name="Heading 2 2 4" xfId="3247"/>
    <cellStyle name="Heading 2 2 4 2" xfId="35642"/>
    <cellStyle name="Heading 2 2 5" xfId="5207"/>
    <cellStyle name="Heading 2 2 5 2" xfId="10660"/>
    <cellStyle name="Heading 2 2 6" xfId="10661"/>
    <cellStyle name="Heading 2 3" xfId="1689"/>
    <cellStyle name="Heading 2 3 2" xfId="3089"/>
    <cellStyle name="Heading 2 3 2 2" xfId="10662"/>
    <cellStyle name="Heading 2 3 2 3" xfId="35530"/>
    <cellStyle name="Heading 2 3 3" xfId="3246"/>
    <cellStyle name="Heading 2 3 3 2" xfId="35641"/>
    <cellStyle name="Heading 2 3 4" xfId="5208"/>
    <cellStyle name="Heading 2 3 5" xfId="10663"/>
    <cellStyle name="Heading 2 4" xfId="1690"/>
    <cellStyle name="Heading 2 4 2" xfId="2537"/>
    <cellStyle name="Heading 2 4 2 2" xfId="4288"/>
    <cellStyle name="Heading 2 4 2 2 2" xfId="10664"/>
    <cellStyle name="Heading 2 4 2 3" xfId="35177"/>
    <cellStyle name="Heading 2 4 3" xfId="3245"/>
    <cellStyle name="Heading 2 4 3 2" xfId="10665"/>
    <cellStyle name="Heading 2 4 3 3" xfId="35640"/>
    <cellStyle name="Heading 2 4 4" xfId="4287"/>
    <cellStyle name="Heading 2 4 4 2" xfId="10666"/>
    <cellStyle name="Heading 2 4 4 3" xfId="36109"/>
    <cellStyle name="Heading 2 4 5" xfId="10667"/>
    <cellStyle name="Heading 2 4_BOTTOM UP 2013-2015 OCTOBER 19th" xfId="10668"/>
    <cellStyle name="Heading 2 5" xfId="2260"/>
    <cellStyle name="Heading 2 5 2" xfId="3244"/>
    <cellStyle name="Heading 2 5 2 2" xfId="10669"/>
    <cellStyle name="Heading 2 5 2 3" xfId="35639"/>
    <cellStyle name="Heading 2 5 3" xfId="4289"/>
    <cellStyle name="Heading 2 5 3 2" xfId="10670"/>
    <cellStyle name="Heading 2 5 4" xfId="10671"/>
    <cellStyle name="Heading 2 5 5" xfId="10672"/>
    <cellStyle name="Heading 2 5 6" xfId="35114"/>
    <cellStyle name="Heading 2 5_Realization 2013" xfId="10673"/>
    <cellStyle name="Heading 2 6" xfId="4290"/>
    <cellStyle name="Heading 2 6 2" xfId="6548"/>
    <cellStyle name="Heading 2 6 2 2" xfId="10674"/>
    <cellStyle name="Heading 2 7" xfId="4291"/>
    <cellStyle name="Heading 2 8" xfId="4292"/>
    <cellStyle name="Heading 2 8 2" xfId="6549"/>
    <cellStyle name="Heading 2 8 2 2" xfId="10675"/>
    <cellStyle name="Heading 2 9" xfId="4293"/>
    <cellStyle name="Heading 2 9 2" xfId="10676"/>
    <cellStyle name="Heading 2_2011 FC1 CAPEX_HUF_2011.05.09" xfId="1691"/>
    <cellStyle name="Heading 20" xfId="7309"/>
    <cellStyle name="Heading 21" xfId="8447"/>
    <cellStyle name="Heading 22" xfId="32364"/>
    <cellStyle name="Heading 23" xfId="30758"/>
    <cellStyle name="Heading 24" xfId="31757"/>
    <cellStyle name="Heading 25" xfId="31213"/>
    <cellStyle name="Heading 26" xfId="31534"/>
    <cellStyle name="Heading 27" xfId="7489"/>
    <cellStyle name="Heading 28" xfId="32981"/>
    <cellStyle name="Heading 29" xfId="29875"/>
    <cellStyle name="Heading 3" xfId="559"/>
    <cellStyle name="Heading 3 10" xfId="10677"/>
    <cellStyle name="Heading 3 10 2" xfId="10678"/>
    <cellStyle name="Heading 3 11" xfId="10679"/>
    <cellStyle name="Heading 3 2" xfId="894"/>
    <cellStyle name="Heading 3 2 2" xfId="1692"/>
    <cellStyle name="Heading 3 2 2 2" xfId="6551"/>
    <cellStyle name="Heading 3 2 2 2 2" xfId="10680"/>
    <cellStyle name="Heading 3 2 2 3" xfId="10681"/>
    <cellStyle name="Heading 3 2 2 4" xfId="10682"/>
    <cellStyle name="Heading 3 2 2 5" xfId="34890"/>
    <cellStyle name="Heading 3 2 2 6" xfId="36549"/>
    <cellStyle name="Heading 3 2 3" xfId="2538"/>
    <cellStyle name="Heading 3 2 3 2" xfId="4295"/>
    <cellStyle name="Heading 3 2 3 2 2" xfId="36110"/>
    <cellStyle name="Heading 3 2 3 3" xfId="35178"/>
    <cellStyle name="Heading 3 2 4" xfId="3243"/>
    <cellStyle name="Heading 3 2 4 2" xfId="35638"/>
    <cellStyle name="Heading 3 2 5" xfId="5209"/>
    <cellStyle name="Heading 3 2_BOTTOM UP 2013-2015 OCTOBER 19th" xfId="10683"/>
    <cellStyle name="Heading 3 3" xfId="2259"/>
    <cellStyle name="Heading 3 3 2" xfId="3091"/>
    <cellStyle name="Heading 3 3 2 2" xfId="10684"/>
    <cellStyle name="Heading 3 3 2 2 2" xfId="10685"/>
    <cellStyle name="Heading 3 3 2 3" xfId="10686"/>
    <cellStyle name="Heading 3 3 2 4" xfId="10687"/>
    <cellStyle name="Heading 3 3 2 5" xfId="35532"/>
    <cellStyle name="Heading 3 3 3" xfId="3242"/>
    <cellStyle name="Heading 3 3 3 2" xfId="10688"/>
    <cellStyle name="Heading 3 3 3 3" xfId="35637"/>
    <cellStyle name="Heading 3 3 4" xfId="4296"/>
    <cellStyle name="Heading 3 3 4 2" xfId="36111"/>
    <cellStyle name="Heading 3 3 5" xfId="5210"/>
    <cellStyle name="Heading 3 3 6" xfId="35113"/>
    <cellStyle name="Heading 3 3_Realization 2013" xfId="10689"/>
    <cellStyle name="Heading 3 4" xfId="4297"/>
    <cellStyle name="Heading 3 4 2" xfId="10690"/>
    <cellStyle name="Heading 3 4 2 2" xfId="10691"/>
    <cellStyle name="Heading 3 4 3" xfId="10692"/>
    <cellStyle name="Heading 3 4 4" xfId="10693"/>
    <cellStyle name="Heading 3 4 5" xfId="36112"/>
    <cellStyle name="Heading 3 5" xfId="6221"/>
    <cellStyle name="Heading 3 5 2" xfId="10694"/>
    <cellStyle name="Heading 3 5 2 2" xfId="10695"/>
    <cellStyle name="Heading 3 5 3" xfId="10696"/>
    <cellStyle name="Heading 3 5 4" xfId="10697"/>
    <cellStyle name="Heading 3 5 5" xfId="34508"/>
    <cellStyle name="Heading 3 6" xfId="6552"/>
    <cellStyle name="Heading 3 6 2" xfId="10698"/>
    <cellStyle name="Heading 3 6 3" xfId="34154"/>
    <cellStyle name="Heading 3 7" xfId="6550"/>
    <cellStyle name="Heading 3 7 2" xfId="10700"/>
    <cellStyle name="Heading 3 7 3" xfId="10701"/>
    <cellStyle name="Heading 3 7 4" xfId="10702"/>
    <cellStyle name="Heading 3 7 5" xfId="10699"/>
    <cellStyle name="Heading 3 8" xfId="10703"/>
    <cellStyle name="Heading 3 8 2" xfId="10704"/>
    <cellStyle name="Heading 3 9" xfId="10705"/>
    <cellStyle name="Heading 3 9 2" xfId="10706"/>
    <cellStyle name="Heading 3_Investments - Beruházások" xfId="36379"/>
    <cellStyle name="Heading 30" xfId="30545"/>
    <cellStyle name="Heading 31" xfId="31764"/>
    <cellStyle name="Heading 32" xfId="33025"/>
    <cellStyle name="Heading 33" xfId="36545"/>
    <cellStyle name="Heading 4" xfId="560"/>
    <cellStyle name="Heading 4 2" xfId="895"/>
    <cellStyle name="Heading 4 2 2" xfId="1693"/>
    <cellStyle name="Heading 4 2 2 2" xfId="6553"/>
    <cellStyle name="Heading 4 2 2 2 2" xfId="10707"/>
    <cellStyle name="Heading 4 2 3" xfId="3241"/>
    <cellStyle name="Heading 4 2 3 2" xfId="10708"/>
    <cellStyle name="Heading 4 2 3 3" xfId="35636"/>
    <cellStyle name="Heading 4 2 4" xfId="5211"/>
    <cellStyle name="Heading 4 2 4 2" xfId="10709"/>
    <cellStyle name="Heading 4 2 5" xfId="10710"/>
    <cellStyle name="Heading 4 2 6" xfId="10711"/>
    <cellStyle name="Heading 4 2_BOTTOM UP 2013-2015 OCTOBER 19th" xfId="10712"/>
    <cellStyle name="Heading 4 3" xfId="3092"/>
    <cellStyle name="Heading 4 3 2" xfId="4298"/>
    <cellStyle name="Heading 4 3 2 2" xfId="10713"/>
    <cellStyle name="Heading 4 3 3" xfId="10714"/>
    <cellStyle name="Heading 4 3 4" xfId="35533"/>
    <cellStyle name="Heading 4 3_Realization 2013" xfId="10715"/>
    <cellStyle name="Heading 4 4" xfId="4299"/>
    <cellStyle name="Heading 4 4 2" xfId="10716"/>
    <cellStyle name="Heading 4 4 3" xfId="10717"/>
    <cellStyle name="Heading 4 5" xfId="10718"/>
    <cellStyle name="Heading 4 5 2" xfId="10719"/>
    <cellStyle name="Heading 4 5 3" xfId="34509"/>
    <cellStyle name="Heading 4 6" xfId="34155"/>
    <cellStyle name="Heading 5" xfId="1683"/>
    <cellStyle name="Heading 6" xfId="2047"/>
    <cellStyle name="Heading 7" xfId="2053"/>
    <cellStyle name="Heading 8" xfId="2046"/>
    <cellStyle name="Heading 9" xfId="2054"/>
    <cellStyle name="Heading No Underline" xfId="1694"/>
    <cellStyle name="Heading With Underline" xfId="1695"/>
    <cellStyle name="Heading With Underline 2" xfId="10720"/>
    <cellStyle name="Heading1" xfId="1696"/>
    <cellStyle name="Heading1 1" xfId="3236"/>
    <cellStyle name="Heading1 10" xfId="10721"/>
    <cellStyle name="Heading1 10 2" xfId="10722"/>
    <cellStyle name="Heading1 11" xfId="10723"/>
    <cellStyle name="Heading1 11 2" xfId="10724"/>
    <cellStyle name="Heading1 12" xfId="10725"/>
    <cellStyle name="Heading1 2" xfId="1697"/>
    <cellStyle name="Heading1 2 2" xfId="1698"/>
    <cellStyle name="Heading1 2 2 2" xfId="10726"/>
    <cellStyle name="Heading1 2 3" xfId="3235"/>
    <cellStyle name="Heading1 2 3 2" xfId="4714"/>
    <cellStyle name="Heading1 2 3 3" xfId="35633"/>
    <cellStyle name="Heading1 2_2 Graf i faktori_NOVO radno" xfId="4302"/>
    <cellStyle name="Heading1 3" xfId="3240"/>
    <cellStyle name="Heading1 3 2" xfId="6554"/>
    <cellStyle name="Heading1 3 2 2" xfId="10727"/>
    <cellStyle name="Heading1 3 3" xfId="10728"/>
    <cellStyle name="Heading1 3_Realization 2013" xfId="10729"/>
    <cellStyle name="Heading1 4" xfId="3501"/>
    <cellStyle name="Heading1 4 2" xfId="6222"/>
    <cellStyle name="Heading1 4 2 2" xfId="10730"/>
    <cellStyle name="Heading1 4 2 2 2" xfId="10731"/>
    <cellStyle name="Heading1 4 2 3" xfId="10732"/>
    <cellStyle name="Heading1 4 3" xfId="10733"/>
    <cellStyle name="Heading1 4 3 2" xfId="10734"/>
    <cellStyle name="Heading1 4 4" xfId="10735"/>
    <cellStyle name="Heading1 4 4 2" xfId="10736"/>
    <cellStyle name="Heading1 4 5" xfId="10737"/>
    <cellStyle name="Heading1 4_PROJECT REALIZATION 2013 - last update on  04_04_2013 (3)" xfId="10738"/>
    <cellStyle name="Heading1 5" xfId="3522"/>
    <cellStyle name="Heading1 5 2" xfId="10739"/>
    <cellStyle name="Heading1 5 2 2" xfId="10740"/>
    <cellStyle name="Heading1 5 3" xfId="10741"/>
    <cellStyle name="Heading1 6" xfId="3499"/>
    <cellStyle name="Heading1 6 2" xfId="10742"/>
    <cellStyle name="Heading1 6 2 2" xfId="10743"/>
    <cellStyle name="Heading1 6 3" xfId="10744"/>
    <cellStyle name="Heading1 7" xfId="4300"/>
    <cellStyle name="Heading1 7 2" xfId="10745"/>
    <cellStyle name="Heading1 8" xfId="10746"/>
    <cellStyle name="Heading1 8 2" xfId="10747"/>
    <cellStyle name="Heading1 9" xfId="10748"/>
    <cellStyle name="Heading1 9 2" xfId="10749"/>
    <cellStyle name="Heading1_2012-14_US CAPEX PLAN_11 06 29_INA" xfId="1699"/>
    <cellStyle name="Heading2" xfId="1700"/>
    <cellStyle name="Heading2 10" xfId="10750"/>
    <cellStyle name="Heading2 10 2" xfId="10751"/>
    <cellStyle name="Heading2 11" xfId="10752"/>
    <cellStyle name="Heading2 11 2" xfId="10753"/>
    <cellStyle name="Heading2 12" xfId="10754"/>
    <cellStyle name="Heading2 2" xfId="1701"/>
    <cellStyle name="Heading2 2 2" xfId="1702"/>
    <cellStyle name="Heading2 2 2 2" xfId="10755"/>
    <cellStyle name="Heading2 2 3" xfId="3232"/>
    <cellStyle name="Heading2 2 3 2" xfId="4715"/>
    <cellStyle name="Heading2 2 3 3" xfId="35631"/>
    <cellStyle name="Heading2 2_2 Graf i faktori_NOVO radno" xfId="4305"/>
    <cellStyle name="Heading2 3" xfId="3233"/>
    <cellStyle name="Heading2 3 2" xfId="6555"/>
    <cellStyle name="Heading2 3 2 2" xfId="10756"/>
    <cellStyle name="Heading2 3 3" xfId="10757"/>
    <cellStyle name="Heading2 3_Realization 2013" xfId="10758"/>
    <cellStyle name="Heading2 4" xfId="3502"/>
    <cellStyle name="Heading2 4 2" xfId="6223"/>
    <cellStyle name="Heading2 4 2 2" xfId="10759"/>
    <cellStyle name="Heading2 4 2 2 2" xfId="10760"/>
    <cellStyle name="Heading2 4 2 3" xfId="10761"/>
    <cellStyle name="Heading2 4 3" xfId="10762"/>
    <cellStyle name="Heading2 4 3 2" xfId="10763"/>
    <cellStyle name="Heading2 4 4" xfId="10764"/>
    <cellStyle name="Heading2 4 4 2" xfId="10765"/>
    <cellStyle name="Heading2 4 5" xfId="10766"/>
    <cellStyle name="Heading2 4_PROJECT REALIZATION 2013 - last update on  04_04_2013 (3)" xfId="10767"/>
    <cellStyle name="Heading2 5" xfId="3521"/>
    <cellStyle name="Heading2 5 2" xfId="10768"/>
    <cellStyle name="Heading2 5 2 2" xfId="10769"/>
    <cellStyle name="Heading2 5 3" xfId="10770"/>
    <cellStyle name="Heading2 6" xfId="3500"/>
    <cellStyle name="Heading2 6 2" xfId="10771"/>
    <cellStyle name="Heading2 6 2 2" xfId="10772"/>
    <cellStyle name="Heading2 6 3" xfId="10773"/>
    <cellStyle name="Heading2 7" xfId="4304"/>
    <cellStyle name="Heading2 7 2" xfId="10774"/>
    <cellStyle name="Heading2 8" xfId="10775"/>
    <cellStyle name="Heading2 8 2" xfId="10776"/>
    <cellStyle name="Heading2 9" xfId="10777"/>
    <cellStyle name="Heading2 9 2" xfId="10778"/>
    <cellStyle name="Heading2_2012-14_US CAPEX PLAN_11 06 29_INA" xfId="1703"/>
    <cellStyle name="headline01" xfId="149"/>
    <cellStyle name="headline01 2" xfId="896"/>
    <cellStyle name="headline01 2 2" xfId="34672"/>
    <cellStyle name="headline01 3" xfId="5212"/>
    <cellStyle name="headline01 4" xfId="561"/>
    <cellStyle name="hidden" xfId="150"/>
    <cellStyle name="HIGHLIGHT" xfId="3231"/>
    <cellStyle name="HIGHLIGHT 2" xfId="10779"/>
    <cellStyle name="Hiperhivatkozás" xfId="6224"/>
    <cellStyle name="Hivatkozás 2" xfId="1143"/>
    <cellStyle name="Hivatkozás 2 2" xfId="1310"/>
    <cellStyle name="Hivatkozás 2 2 2" xfId="10780"/>
    <cellStyle name="Hivatkozás 2 2 3" xfId="34839"/>
    <cellStyle name="Hivatkozás 2 3" xfId="3230"/>
    <cellStyle name="Hivatkozás 2 3 2" xfId="35630"/>
    <cellStyle name="Hivatkozás 2 4" xfId="36550"/>
    <cellStyle name="Hivatkozás 3" xfId="1704"/>
    <cellStyle name="Hivatkozás 3 2" xfId="10781"/>
    <cellStyle name="Hivatkozás 3 3" xfId="34891"/>
    <cellStyle name="Hivatkozott cella 2" xfId="151"/>
    <cellStyle name="Hivatkozott cella 2 2" xfId="897"/>
    <cellStyle name="Hivatkozott cella 2 2 2" xfId="3578"/>
    <cellStyle name="Hivatkozott cella 2 2 2 2" xfId="10782"/>
    <cellStyle name="Hivatkozott cella 2 2 2 3" xfId="35887"/>
    <cellStyle name="Hivatkozott cella 2 2 3" xfId="10783"/>
    <cellStyle name="Hivatkozott cella 2 2 4" xfId="10784"/>
    <cellStyle name="Hivatkozott cella 2 2 5" xfId="34673"/>
    <cellStyle name="Hivatkozott cella 2 2 6" xfId="36551"/>
    <cellStyle name="Hivatkozott cella 2 3" xfId="1705"/>
    <cellStyle name="Hivatkozott cella 2 3 2" xfId="3591"/>
    <cellStyle name="Hivatkozott cella 2 3 2 2" xfId="35893"/>
    <cellStyle name="Hivatkozott cella 2 4" xfId="2539"/>
    <cellStyle name="Hivatkozott cella 2 5" xfId="3095"/>
    <cellStyle name="Hivatkozott cella 2 6" xfId="3565"/>
    <cellStyle name="Hivatkozott cella 2 7" xfId="5213"/>
    <cellStyle name="Hivatkozott cella 2 8" xfId="562"/>
    <cellStyle name="Hivatkozott cella 3" xfId="2326"/>
    <cellStyle name="Hivatkozott cella 3 2" xfId="10785"/>
    <cellStyle name="Hivatkozott cella 4" xfId="6043"/>
    <cellStyle name="Hivatkozott cella 4 2" xfId="10786"/>
    <cellStyle name="Hivatkozott cella 5" xfId="10787"/>
    <cellStyle name="Hivatkozott cella 6" xfId="7352"/>
    <cellStyle name="hó.    ." xfId="152"/>
    <cellStyle name="hó.    . 2" xfId="2540"/>
    <cellStyle name="hó.    . 2 2" xfId="10788"/>
    <cellStyle name="hó.    . 3" xfId="2541"/>
    <cellStyle name="hó.    . 3 2" xfId="35179"/>
    <cellStyle name="hó.    . 4" xfId="3223"/>
    <cellStyle name="hó.    . 4 2" xfId="10789"/>
    <cellStyle name="hó.    . 5" xfId="10790"/>
    <cellStyle name="hó. nap." xfId="153"/>
    <cellStyle name="hó. nap. 2" xfId="2542"/>
    <cellStyle name="hó. nap. 2 2" xfId="10791"/>
    <cellStyle name="hó. nap. 3" xfId="2543"/>
    <cellStyle name="hó. nap. 3 2" xfId="35180"/>
    <cellStyle name="hó. nap. 4" xfId="3222"/>
    <cellStyle name="hó. nap. 4 2" xfId="10792"/>
    <cellStyle name="hó. nap. 5" xfId="10793"/>
    <cellStyle name="hungarian_date" xfId="154"/>
    <cellStyle name="Hyperlink" xfId="2" builtinId="8"/>
    <cellStyle name="Hyperlink 2" xfId="4306"/>
    <cellStyle name="Hyperlink 3" xfId="37087"/>
    <cellStyle name="Hypertextový odkaz" xfId="4307"/>
    <cellStyle name="Îáû÷íûé_vaqduGfTSN7qyUJNWHRlcWo3H" xfId="1706"/>
    <cellStyle name="Input" xfId="563"/>
    <cellStyle name="Input [yellow]" xfId="155"/>
    <cellStyle name="Input 10" xfId="2050"/>
    <cellStyle name="Input 10 2" xfId="3098"/>
    <cellStyle name="Input 10 2 2" xfId="7244"/>
    <cellStyle name="Input 10 2 3" xfId="35535"/>
    <cellStyle name="Input 10 3" xfId="5214"/>
    <cellStyle name="Input 10 3 2" xfId="32341"/>
    <cellStyle name="Input 10 4" xfId="7019"/>
    <cellStyle name="Input 10 5" xfId="31027"/>
    <cellStyle name="Input 10 6" xfId="36552"/>
    <cellStyle name="Input 100" xfId="32912"/>
    <cellStyle name="Input 101" xfId="32980"/>
    <cellStyle name="Input 102" xfId="31255"/>
    <cellStyle name="Input 103" xfId="32748"/>
    <cellStyle name="Input 104" xfId="29759"/>
    <cellStyle name="Input 105" xfId="36363"/>
    <cellStyle name="Input 11" xfId="2048"/>
    <cellStyle name="Input 11 2" xfId="3099"/>
    <cellStyle name="Input 11 2 2" xfId="33663"/>
    <cellStyle name="Input 11 2 3" xfId="35536"/>
    <cellStyle name="Input 11 3" xfId="5215"/>
    <cellStyle name="Input 11 3 2" xfId="31562"/>
    <cellStyle name="Input 11 4" xfId="7020"/>
    <cellStyle name="Input 11 5" xfId="32293"/>
    <cellStyle name="Input 11 6" xfId="36553"/>
    <cellStyle name="Input 12" xfId="2052"/>
    <cellStyle name="Input 12 2" xfId="3100"/>
    <cellStyle name="Input 12 2 2" xfId="31450"/>
    <cellStyle name="Input 12 2 3" xfId="35537"/>
    <cellStyle name="Input 12 3" xfId="5216"/>
    <cellStyle name="Input 12 3 2" xfId="30857"/>
    <cellStyle name="Input 12 4" xfId="7021"/>
    <cellStyle name="Input 12 5" xfId="30713"/>
    <cellStyle name="Input 12 6" xfId="36554"/>
    <cellStyle name="Input 13" xfId="2257"/>
    <cellStyle name="Input 13 2" xfId="10795"/>
    <cellStyle name="Input 13 2 2" xfId="7484"/>
    <cellStyle name="Input 13 3" xfId="7018"/>
    <cellStyle name="Input 13 4" xfId="7500"/>
    <cellStyle name="Input 13 5" xfId="35111"/>
    <cellStyle name="Input 14" xfId="2233"/>
    <cellStyle name="Input 14 2" xfId="10796"/>
    <cellStyle name="Input 14 2 2" xfId="32454"/>
    <cellStyle name="Input 14 3" xfId="7312"/>
    <cellStyle name="Input 14 4" xfId="7084"/>
    <cellStyle name="Input 14 5" xfId="35106"/>
    <cellStyle name="Input 15" xfId="2544"/>
    <cellStyle name="Input 15 2" xfId="10797"/>
    <cellStyle name="Input 15 2 2" xfId="32176"/>
    <cellStyle name="Input 15 3" xfId="10798"/>
    <cellStyle name="Input 15 3 2" xfId="29798"/>
    <cellStyle name="Input 15 4" xfId="7460"/>
    <cellStyle name="Input 15 5" xfId="31868"/>
    <cellStyle name="Input 15 6" xfId="32794"/>
    <cellStyle name="Input 16" xfId="2831"/>
    <cellStyle name="Input 16 2" xfId="10800"/>
    <cellStyle name="Input 16 2 2" xfId="32544"/>
    <cellStyle name="Input 16 3" xfId="10801"/>
    <cellStyle name="Input 16 3 2" xfId="32000"/>
    <cellStyle name="Input 16 4" xfId="10799"/>
    <cellStyle name="Input 16 4 2" xfId="32399"/>
    <cellStyle name="Input 16 4 3" xfId="7426"/>
    <cellStyle name="Input 16 5" xfId="7459"/>
    <cellStyle name="Input 16 6" xfId="33666"/>
    <cellStyle name="Input 17" xfId="2801"/>
    <cellStyle name="Input 17 2" xfId="10802"/>
    <cellStyle name="Input 17 2 2" xfId="31976"/>
    <cellStyle name="Input 17 3" xfId="10803"/>
    <cellStyle name="Input 17 3 2" xfId="31025"/>
    <cellStyle name="Input 17 4" xfId="30786"/>
    <cellStyle name="Input 17 5" xfId="31227"/>
    <cellStyle name="Input 18" xfId="2832"/>
    <cellStyle name="Input 18 2" xfId="10804"/>
    <cellStyle name="Input 18 2 2" xfId="7380"/>
    <cellStyle name="Input 18 3" xfId="10805"/>
    <cellStyle name="Input 18 3 2" xfId="31956"/>
    <cellStyle name="Input 18 4" xfId="32400"/>
    <cellStyle name="Input 18 5" xfId="33718"/>
    <cellStyle name="Input 19" xfId="2797"/>
    <cellStyle name="Input 19 2" xfId="10806"/>
    <cellStyle name="Input 19 2 2" xfId="33205"/>
    <cellStyle name="Input 19 3" xfId="33801"/>
    <cellStyle name="Input 19 4" xfId="36555"/>
    <cellStyle name="Input 2" xfId="898"/>
    <cellStyle name="Input 2 2" xfId="1708"/>
    <cellStyle name="Input 2 2 2" xfId="6556"/>
    <cellStyle name="Input 2 2 2 2" xfId="10807"/>
    <cellStyle name="Input 2 2 2 2 2" xfId="33751"/>
    <cellStyle name="Input 2 2 2 3" xfId="7461"/>
    <cellStyle name="Input 2 2 2 4" xfId="32365"/>
    <cellStyle name="Input 2 2 3" xfId="10808"/>
    <cellStyle name="Input 2 2 3 2" xfId="31170"/>
    <cellStyle name="Input 2 2 4" xfId="10809"/>
    <cellStyle name="Input 2 2 4 2" xfId="32669"/>
    <cellStyle name="Input 2 2 5" xfId="10810"/>
    <cellStyle name="Input 2 2 5 2" xfId="13041"/>
    <cellStyle name="Input 2 2 6" xfId="7022"/>
    <cellStyle name="Input 2 2 7" xfId="30759"/>
    <cellStyle name="Input 2 3" xfId="2165"/>
    <cellStyle name="Input 2 3 2" xfId="4308"/>
    <cellStyle name="Input 2 3 2 2" xfId="32811"/>
    <cellStyle name="Input 2 3 2 3" xfId="36115"/>
    <cellStyle name="Input 2 3 3" xfId="10811"/>
    <cellStyle name="Input 2 3 4" xfId="32125"/>
    <cellStyle name="Input 2 3 5" xfId="35063"/>
    <cellStyle name="Input 2 4" xfId="3219"/>
    <cellStyle name="Input 2 4 2" xfId="33633"/>
    <cellStyle name="Input 2 4 3" xfId="35628"/>
    <cellStyle name="Input 2 5" xfId="5217"/>
    <cellStyle name="Input 2 6" xfId="30837"/>
    <cellStyle name="Input 2_BOTTOM UP 2013-2015 OCTOBER 19th" xfId="10812"/>
    <cellStyle name="Input 20" xfId="3220"/>
    <cellStyle name="Input 20 2" xfId="10813"/>
    <cellStyle name="Input 20 2 2" xfId="30895"/>
    <cellStyle name="Input 20 3" xfId="33883"/>
    <cellStyle name="Input 20 4" xfId="36556"/>
    <cellStyle name="Input 21" xfId="3504"/>
    <cellStyle name="Input 21 2" xfId="10814"/>
    <cellStyle name="Input 21 2 2" xfId="32500"/>
    <cellStyle name="Input 21 3" xfId="30570"/>
    <cellStyle name="Input 21 4" xfId="36557"/>
    <cellStyle name="Input 22" xfId="3520"/>
    <cellStyle name="Input 22 2" xfId="10815"/>
    <cellStyle name="Input 22 2 2" xfId="33350"/>
    <cellStyle name="Input 22 3" xfId="30632"/>
    <cellStyle name="Input 22 4" xfId="36558"/>
    <cellStyle name="Input 23" xfId="3503"/>
    <cellStyle name="Input 23 2" xfId="10816"/>
    <cellStyle name="Input 23 2 2" xfId="32790"/>
    <cellStyle name="Input 23 3" xfId="30739"/>
    <cellStyle name="Input 23 4" xfId="36559"/>
    <cellStyle name="Input 24" xfId="3542"/>
    <cellStyle name="Input 24 2" xfId="10817"/>
    <cellStyle name="Input 24 2 2" xfId="33882"/>
    <cellStyle name="Input 24 3" xfId="30580"/>
    <cellStyle name="Input 25" xfId="3629"/>
    <cellStyle name="Input 25 2" xfId="10818"/>
    <cellStyle name="Input 25 2 2" xfId="32331"/>
    <cellStyle name="Input 25 3" xfId="31651"/>
    <cellStyle name="Input 26" xfId="3681"/>
    <cellStyle name="Input 26 2" xfId="10819"/>
    <cellStyle name="Input 26 2 2" xfId="32325"/>
    <cellStyle name="Input 26 3" xfId="32858"/>
    <cellStyle name="Input 27" xfId="4074"/>
    <cellStyle name="Input 27 2" xfId="10820"/>
    <cellStyle name="Input 27 2 2" xfId="32897"/>
    <cellStyle name="Input 27 3" xfId="31119"/>
    <cellStyle name="Input 28" xfId="4125"/>
    <cellStyle name="Input 28 2" xfId="10821"/>
    <cellStyle name="Input 28 2 2" xfId="33154"/>
    <cellStyle name="Input 28 3" xfId="33238"/>
    <cellStyle name="Input 29" xfId="4987"/>
    <cellStyle name="Input 29 2" xfId="10822"/>
    <cellStyle name="Input 29 2 2" xfId="30154"/>
    <cellStyle name="Input 29 3" xfId="31795"/>
    <cellStyle name="Input 29 4" xfId="34510"/>
    <cellStyle name="Input 3" xfId="793"/>
    <cellStyle name="Input 3 2" xfId="1709"/>
    <cellStyle name="Input 3 2 2" xfId="10823"/>
    <cellStyle name="Input 3 2 2 2" xfId="10824"/>
    <cellStyle name="Input 3 2 2 2 2" xfId="32660"/>
    <cellStyle name="Input 3 2 2 3" xfId="32254"/>
    <cellStyle name="Input 3 2 3" xfId="10825"/>
    <cellStyle name="Input 3 2 3 2" xfId="30232"/>
    <cellStyle name="Input 3 2 3 3" xfId="7261"/>
    <cellStyle name="Input 3 2 4" xfId="10826"/>
    <cellStyle name="Input 3 2 4 2" xfId="32402"/>
    <cellStyle name="Input 3 2 4 3" xfId="31367"/>
    <cellStyle name="Input 3 2 5" xfId="7462"/>
    <cellStyle name="Input 3 2 6" xfId="29856"/>
    <cellStyle name="Input 3 3" xfId="3218"/>
    <cellStyle name="Input 3 3 2" xfId="10827"/>
    <cellStyle name="Input 3 3 2 2" xfId="33011"/>
    <cellStyle name="Input 3 3 3" xfId="33881"/>
    <cellStyle name="Input 3 3 4" xfId="35627"/>
    <cellStyle name="Input 3 4" xfId="5218"/>
    <cellStyle name="Input 3 4 2" xfId="7253"/>
    <cellStyle name="Input 3 4 3" xfId="31380"/>
    <cellStyle name="Input 3 5" xfId="10828"/>
    <cellStyle name="Input 3 5 2" xfId="29823"/>
    <cellStyle name="Input 3 6" xfId="10829"/>
    <cellStyle name="Input 3 6 2" xfId="31297"/>
    <cellStyle name="Input 3 6 3" xfId="33304"/>
    <cellStyle name="Input 3 7" xfId="7023"/>
    <cellStyle name="Input 3 8" xfId="31553"/>
    <cellStyle name="Input 3_Realization 2013" xfId="10830"/>
    <cellStyle name="Input 30" xfId="5777"/>
    <cellStyle name="Input 30 2" xfId="10831"/>
    <cellStyle name="Input 30 2 2" xfId="33449"/>
    <cellStyle name="Input 30 3" xfId="31517"/>
    <cellStyle name="Input 31" xfId="5801"/>
    <cellStyle name="Input 31 2" xfId="10832"/>
    <cellStyle name="Input 31 2 2" xfId="31208"/>
    <cellStyle name="Input 31 3" xfId="30770"/>
    <cellStyle name="Input 32" xfId="5838"/>
    <cellStyle name="Input 32 2" xfId="10833"/>
    <cellStyle name="Input 32 2 2" xfId="30283"/>
    <cellStyle name="Input 32 3" xfId="33349"/>
    <cellStyle name="Input 33" xfId="10834"/>
    <cellStyle name="Input 33 2" xfId="10835"/>
    <cellStyle name="Input 33 2 2" xfId="30013"/>
    <cellStyle name="Input 33 3" xfId="33880"/>
    <cellStyle name="Input 34" xfId="10836"/>
    <cellStyle name="Input 34 2" xfId="10837"/>
    <cellStyle name="Input 34 2 2" xfId="33128"/>
    <cellStyle name="Input 34 3" xfId="32608"/>
    <cellStyle name="Input 35" xfId="10838"/>
    <cellStyle name="Input 35 2" xfId="10839"/>
    <cellStyle name="Input 35 2 2" xfId="30522"/>
    <cellStyle name="Input 35 3" xfId="31800"/>
    <cellStyle name="Input 36" xfId="10840"/>
    <cellStyle name="Input 36 2" xfId="10841"/>
    <cellStyle name="Input 36 2 2" xfId="33307"/>
    <cellStyle name="Input 36 3" xfId="30792"/>
    <cellStyle name="Input 37" xfId="10842"/>
    <cellStyle name="Input 37 2" xfId="10843"/>
    <cellStyle name="Input 37 2 2" xfId="31464"/>
    <cellStyle name="Input 37 3" xfId="30360"/>
    <cellStyle name="Input 38" xfId="10844"/>
    <cellStyle name="Input 38 2" xfId="10845"/>
    <cellStyle name="Input 38 2 2" xfId="33709"/>
    <cellStyle name="Input 38 3" xfId="31561"/>
    <cellStyle name="Input 39" xfId="10846"/>
    <cellStyle name="Input 39 2" xfId="10847"/>
    <cellStyle name="Input 39 2 2" xfId="31721"/>
    <cellStyle name="Input 39 3" xfId="30622"/>
    <cellStyle name="Input 4" xfId="1116"/>
    <cellStyle name="Input 4 2" xfId="1710"/>
    <cellStyle name="Input 4 2 2" xfId="10848"/>
    <cellStyle name="Input 4 2 2 2" xfId="31418"/>
    <cellStyle name="Input 4 2 3" xfId="29922"/>
    <cellStyle name="Input 4 2 4" xfId="34893"/>
    <cellStyle name="Input 4 3" xfId="4309"/>
    <cellStyle name="Input 4 3 2" xfId="30495"/>
    <cellStyle name="Input 4 3 3" xfId="36116"/>
    <cellStyle name="Input 4 4" xfId="5219"/>
    <cellStyle name="Input 4 4 2" xfId="31690"/>
    <cellStyle name="Input 4 5" xfId="7024"/>
    <cellStyle name="Input 4 6" xfId="30363"/>
    <cellStyle name="Input 4 7" xfId="36560"/>
    <cellStyle name="Input 40" xfId="10849"/>
    <cellStyle name="Input 40 2" xfId="10850"/>
    <cellStyle name="Input 40 2 2" xfId="7335"/>
    <cellStyle name="Input 40 3" xfId="29910"/>
    <cellStyle name="Input 41" xfId="10851"/>
    <cellStyle name="Input 41 2" xfId="10852"/>
    <cellStyle name="Input 41 2 2" xfId="7059"/>
    <cellStyle name="Input 41 3" xfId="32834"/>
    <cellStyle name="Input 42" xfId="10853"/>
    <cellStyle name="Input 42 2" xfId="10854"/>
    <cellStyle name="Input 42 2 2" xfId="32253"/>
    <cellStyle name="Input 42 3" xfId="31717"/>
    <cellStyle name="Input 43" xfId="10855"/>
    <cellStyle name="Input 43 2" xfId="10856"/>
    <cellStyle name="Input 43 2 2" xfId="30330"/>
    <cellStyle name="Input 43 3" xfId="33241"/>
    <cellStyle name="Input 44" xfId="10857"/>
    <cellStyle name="Input 44 2" xfId="10858"/>
    <cellStyle name="Input 44 2 2" xfId="30076"/>
    <cellStyle name="Input 44 3" xfId="30641"/>
    <cellStyle name="Input 45" xfId="10859"/>
    <cellStyle name="Input 45 2" xfId="10860"/>
    <cellStyle name="Input 45 2 2" xfId="31861"/>
    <cellStyle name="Input 45 3" xfId="31305"/>
    <cellStyle name="Input 46" xfId="10861"/>
    <cellStyle name="Input 46 2" xfId="10862"/>
    <cellStyle name="Input 46 2 2" xfId="30375"/>
    <cellStyle name="Input 46 3" xfId="30242"/>
    <cellStyle name="Input 47" xfId="10863"/>
    <cellStyle name="Input 47 2" xfId="10864"/>
    <cellStyle name="Input 47 2 2" xfId="32636"/>
    <cellStyle name="Input 47 3" xfId="30097"/>
    <cellStyle name="Input 48" xfId="10865"/>
    <cellStyle name="Input 48 2" xfId="10866"/>
    <cellStyle name="Input 48 2 2" xfId="31196"/>
    <cellStyle name="Input 48 3" xfId="7329"/>
    <cellStyle name="Input 49" xfId="10867"/>
    <cellStyle name="Input 49 2" xfId="10868"/>
    <cellStyle name="Input 49 2 2" xfId="30333"/>
    <cellStyle name="Input 49 3" xfId="30430"/>
    <cellStyle name="Input 5" xfId="1711"/>
    <cellStyle name="Input 5 2" xfId="4310"/>
    <cellStyle name="Input 5 2 2" xfId="10869"/>
    <cellStyle name="Input 5 2 2 2" xfId="33010"/>
    <cellStyle name="Input 5 2 3" xfId="32573"/>
    <cellStyle name="Input 5 3" xfId="10870"/>
    <cellStyle name="Input 5 3 2" xfId="33879"/>
    <cellStyle name="Input 5 4" xfId="10871"/>
    <cellStyle name="Input 5 4 2" xfId="30803"/>
    <cellStyle name="Input 5 5" xfId="7025"/>
    <cellStyle name="Input 5 6" xfId="30961"/>
    <cellStyle name="Input 5 7" xfId="34894"/>
    <cellStyle name="Input 5 8" xfId="36561"/>
    <cellStyle name="Input 50" xfId="10872"/>
    <cellStyle name="Input 50 2" xfId="10873"/>
    <cellStyle name="Input 50 2 2" xfId="32848"/>
    <cellStyle name="Input 50 3" xfId="32888"/>
    <cellStyle name="Input 51" xfId="10874"/>
    <cellStyle name="Input 51 2" xfId="10875"/>
    <cellStyle name="Input 51 2 2" xfId="7114"/>
    <cellStyle name="Input 51 3" xfId="32306"/>
    <cellStyle name="Input 52" xfId="10876"/>
    <cellStyle name="Input 52 2" xfId="10877"/>
    <cellStyle name="Input 52 2 2" xfId="33878"/>
    <cellStyle name="Input 52 3" xfId="30968"/>
    <cellStyle name="Input 53" xfId="10878"/>
    <cellStyle name="Input 53 2" xfId="10879"/>
    <cellStyle name="Input 53 2 2" xfId="30126"/>
    <cellStyle name="Input 53 3" xfId="33774"/>
    <cellStyle name="Input 54" xfId="10880"/>
    <cellStyle name="Input 54 2" xfId="10881"/>
    <cellStyle name="Input 54 2 2" xfId="32988"/>
    <cellStyle name="Input 54 3" xfId="32654"/>
    <cellStyle name="Input 55" xfId="10882"/>
    <cellStyle name="Input 55 2" xfId="10883"/>
    <cellStyle name="Input 55 2 2" xfId="32547"/>
    <cellStyle name="Input 55 3" xfId="33198"/>
    <cellStyle name="Input 56" xfId="10884"/>
    <cellStyle name="Input 56 2" xfId="10885"/>
    <cellStyle name="Input 56 2 2" xfId="30586"/>
    <cellStyle name="Input 56 3" xfId="33468"/>
    <cellStyle name="Input 57" xfId="10886"/>
    <cellStyle name="Input 57 2" xfId="10887"/>
    <cellStyle name="Input 57 2 2" xfId="31700"/>
    <cellStyle name="Input 57 3" xfId="32387"/>
    <cellStyle name="Input 58" xfId="10888"/>
    <cellStyle name="Input 58 2" xfId="10889"/>
    <cellStyle name="Input 58 2 2" xfId="33074"/>
    <cellStyle name="Input 58 3" xfId="6913"/>
    <cellStyle name="Input 59" xfId="10890"/>
    <cellStyle name="Input 59 2" xfId="10891"/>
    <cellStyle name="Input 59 2 2" xfId="31591"/>
    <cellStyle name="Input 59 3" xfId="30567"/>
    <cellStyle name="Input 6" xfId="1712"/>
    <cellStyle name="Input 6 2" xfId="3104"/>
    <cellStyle name="Input 6 2 2" xfId="33877"/>
    <cellStyle name="Input 6 2 3" xfId="35541"/>
    <cellStyle name="Input 6 3" xfId="4311"/>
    <cellStyle name="Input 6 3 2" xfId="36117"/>
    <cellStyle name="Input 6 4" xfId="5220"/>
    <cellStyle name="Input 6 5" xfId="34895"/>
    <cellStyle name="Input 6 6" xfId="36562"/>
    <cellStyle name="Input 60" xfId="10892"/>
    <cellStyle name="Input 60 2" xfId="10893"/>
    <cellStyle name="Input 60 2 2" xfId="33876"/>
    <cellStyle name="Input 60 3" xfId="7287"/>
    <cellStyle name="Input 61" xfId="10894"/>
    <cellStyle name="Input 61 2" xfId="10895"/>
    <cellStyle name="Input 61 2 2" xfId="31184"/>
    <cellStyle name="Input 61 3" xfId="31412"/>
    <cellStyle name="Input 62" xfId="10896"/>
    <cellStyle name="Input 62 2" xfId="10897"/>
    <cellStyle name="Input 62 2 2" xfId="32476"/>
    <cellStyle name="Input 62 3" xfId="30842"/>
    <cellStyle name="Input 63" xfId="10898"/>
    <cellStyle name="Input 63 2" xfId="10899"/>
    <cellStyle name="Input 63 2 2" xfId="33073"/>
    <cellStyle name="Input 63 3" xfId="30241"/>
    <cellStyle name="Input 64" xfId="10900"/>
    <cellStyle name="Input 64 2" xfId="10901"/>
    <cellStyle name="Input 64 2 2" xfId="6985"/>
    <cellStyle name="Input 64 3" xfId="32201"/>
    <cellStyle name="Input 65" xfId="10902"/>
    <cellStyle name="Input 65 2" xfId="10903"/>
    <cellStyle name="Input 65 2 2" xfId="30988"/>
    <cellStyle name="Input 65 3" xfId="30172"/>
    <cellStyle name="Input 66" xfId="10904"/>
    <cellStyle name="Input 66 2" xfId="10905"/>
    <cellStyle name="Input 66 2 2" xfId="30459"/>
    <cellStyle name="Input 66 3" xfId="33163"/>
    <cellStyle name="Input 67" xfId="10906"/>
    <cellStyle name="Input 67 2" xfId="10907"/>
    <cellStyle name="Input 67 2 2" xfId="33875"/>
    <cellStyle name="Input 67 3" xfId="33185"/>
    <cellStyle name="Input 68" xfId="10908"/>
    <cellStyle name="Input 68 2" xfId="10909"/>
    <cellStyle name="Input 68 2 2" xfId="33361"/>
    <cellStyle name="Input 68 3" xfId="33874"/>
    <cellStyle name="Input 69" xfId="10910"/>
    <cellStyle name="Input 69 2" xfId="10911"/>
    <cellStyle name="Input 69 2 2" xfId="31999"/>
    <cellStyle name="Input 69 3" xfId="6891"/>
    <cellStyle name="Input 7" xfId="1707"/>
    <cellStyle name="Input 7 2" xfId="3105"/>
    <cellStyle name="Input 7 2 2" xfId="31873"/>
    <cellStyle name="Input 7 2 3" xfId="35542"/>
    <cellStyle name="Input 7 3" xfId="5221"/>
    <cellStyle name="Input 7 4" xfId="29845"/>
    <cellStyle name="Input 7 5" xfId="34892"/>
    <cellStyle name="Input 7 6" xfId="36563"/>
    <cellStyle name="Input 70" xfId="10912"/>
    <cellStyle name="Input 70 2" xfId="10913"/>
    <cellStyle name="Input 70 2 2" xfId="32810"/>
    <cellStyle name="Input 70 3" xfId="31062"/>
    <cellStyle name="Input 71" xfId="10914"/>
    <cellStyle name="Input 71 2" xfId="10915"/>
    <cellStyle name="Input 71 2 2" xfId="32797"/>
    <cellStyle name="Input 71 3" xfId="33022"/>
    <cellStyle name="Input 72" xfId="10916"/>
    <cellStyle name="Input 72 2" xfId="10917"/>
    <cellStyle name="Input 72 2 2" xfId="29799"/>
    <cellStyle name="Input 72 3" xfId="31113"/>
    <cellStyle name="Input 73" xfId="10918"/>
    <cellStyle name="Input 73 2" xfId="10919"/>
    <cellStyle name="Input 73 2 2" xfId="30731"/>
    <cellStyle name="Input 73 3" xfId="6936"/>
    <cellStyle name="Input 74" xfId="10920"/>
    <cellStyle name="Input 74 2" xfId="10921"/>
    <cellStyle name="Input 74 2 2" xfId="31771"/>
    <cellStyle name="Input 74 3" xfId="32630"/>
    <cellStyle name="Input 75" xfId="10922"/>
    <cellStyle name="Input 75 2" xfId="10923"/>
    <cellStyle name="Input 75 2 2" xfId="31768"/>
    <cellStyle name="Input 75 3" xfId="30316"/>
    <cellStyle name="Input 76" xfId="10924"/>
    <cellStyle name="Input 76 2" xfId="10925"/>
    <cellStyle name="Input 76 2 2" xfId="33873"/>
    <cellStyle name="Input 76 3" xfId="30315"/>
    <cellStyle name="Input 77" xfId="10926"/>
    <cellStyle name="Input 77 2" xfId="10927"/>
    <cellStyle name="Input 77 2 2" xfId="29867"/>
    <cellStyle name="Input 77 3" xfId="30211"/>
    <cellStyle name="Input 78" xfId="10928"/>
    <cellStyle name="Input 78 2" xfId="10929"/>
    <cellStyle name="Input 78 2 2" xfId="31298"/>
    <cellStyle name="Input 78 2 3" xfId="32249"/>
    <cellStyle name="Input 78 3" xfId="32237"/>
    <cellStyle name="Input 78 4" xfId="33177"/>
    <cellStyle name="Input 79" xfId="10930"/>
    <cellStyle name="Input 79 2" xfId="10931"/>
    <cellStyle name="Input 79 2 2" xfId="32787"/>
    <cellStyle name="Input 79 2 3" xfId="30125"/>
    <cellStyle name="Input 79 3" xfId="33702"/>
    <cellStyle name="Input 79 4" xfId="32962"/>
    <cellStyle name="Input 8" xfId="2051"/>
    <cellStyle name="Input 8 2" xfId="3106"/>
    <cellStyle name="Input 8 2 2" xfId="33872"/>
    <cellStyle name="Input 8 2 3" xfId="35543"/>
    <cellStyle name="Input 8 3" xfId="4716"/>
    <cellStyle name="Input 8 3 2" xfId="32612"/>
    <cellStyle name="Input 8 3 3" xfId="36222"/>
    <cellStyle name="Input 8 4" xfId="5222"/>
    <cellStyle name="Input 8 5" xfId="32144"/>
    <cellStyle name="Input 8 6" xfId="36564"/>
    <cellStyle name="Input 80" xfId="10932"/>
    <cellStyle name="Input 80 2" xfId="10933"/>
    <cellStyle name="Input 80 2 2" xfId="29901"/>
    <cellStyle name="Input 80 2 3" xfId="6952"/>
    <cellStyle name="Input 80 3" xfId="33793"/>
    <cellStyle name="Input 80 4" xfId="31491"/>
    <cellStyle name="Input 81" xfId="10934"/>
    <cellStyle name="Input 81 2" xfId="10935"/>
    <cellStyle name="Input 81 2 2" xfId="33792"/>
    <cellStyle name="Input 81 2 3" xfId="32836"/>
    <cellStyle name="Input 81 3" xfId="32403"/>
    <cellStyle name="Input 81 4" xfId="31872"/>
    <cellStyle name="Input 82" xfId="10936"/>
    <cellStyle name="Input 82 2" xfId="10937"/>
    <cellStyle name="Input 82 2 2" xfId="30896"/>
    <cellStyle name="Input 82 2 3" xfId="32940"/>
    <cellStyle name="Input 82 3" xfId="32538"/>
    <cellStyle name="Input 82 4" xfId="33229"/>
    <cellStyle name="Input 83" xfId="10938"/>
    <cellStyle name="Input 83 2" xfId="10939"/>
    <cellStyle name="Input 83 2 2" xfId="31299"/>
    <cellStyle name="Input 83 2 3" xfId="31440"/>
    <cellStyle name="Input 83 3" xfId="30077"/>
    <cellStyle name="Input 83 4" xfId="32993"/>
    <cellStyle name="Input 84" xfId="10940"/>
    <cellStyle name="Input 84 2" xfId="10941"/>
    <cellStyle name="Input 84 2 2" xfId="30788"/>
    <cellStyle name="Input 84 2 3" xfId="31994"/>
    <cellStyle name="Input 84 3" xfId="32404"/>
    <cellStyle name="Input 84 4" xfId="7074"/>
    <cellStyle name="Input 85" xfId="10942"/>
    <cellStyle name="Input 85 2" xfId="10943"/>
    <cellStyle name="Input 85 2 2" xfId="32788"/>
    <cellStyle name="Input 85 2 3" xfId="7490"/>
    <cellStyle name="Input 85 3" xfId="7290"/>
    <cellStyle name="Input 85 4" xfId="30566"/>
    <cellStyle name="Input 86" xfId="10944"/>
    <cellStyle name="Input 86 2" xfId="10945"/>
    <cellStyle name="Input 86 2 2" xfId="30233"/>
    <cellStyle name="Input 86 2 3" xfId="33533"/>
    <cellStyle name="Input 86 3" xfId="32624"/>
    <cellStyle name="Input 86 4" xfId="6893"/>
    <cellStyle name="Input 87" xfId="10946"/>
    <cellStyle name="Input 87 2" xfId="10947"/>
    <cellStyle name="Input 87 2 2" xfId="30234"/>
    <cellStyle name="Input 87 2 3" xfId="30927"/>
    <cellStyle name="Input 87 3" xfId="31300"/>
    <cellStyle name="Input 87 4" xfId="32973"/>
    <cellStyle name="Input 88" xfId="10948"/>
    <cellStyle name="Input 88 2" xfId="10949"/>
    <cellStyle name="Input 88 2 2" xfId="33784"/>
    <cellStyle name="Input 88 3" xfId="30134"/>
    <cellStyle name="Input 89" xfId="10950"/>
    <cellStyle name="Input 89 2" xfId="10951"/>
    <cellStyle name="Input 89 2 2" xfId="29975"/>
    <cellStyle name="Input 89 3" xfId="7002"/>
    <cellStyle name="Input 9" xfId="2049"/>
    <cellStyle name="Input 9 2" xfId="3107"/>
    <cellStyle name="Input 9 2 2" xfId="33512"/>
    <cellStyle name="Input 9 2 3" xfId="35544"/>
    <cellStyle name="Input 9 3" xfId="5223"/>
    <cellStyle name="Input 9 3 2" xfId="29972"/>
    <cellStyle name="Input 9 4" xfId="7026"/>
    <cellStyle name="Input 9 5" xfId="32965"/>
    <cellStyle name="Input 9 6" xfId="36565"/>
    <cellStyle name="Input 90" xfId="10952"/>
    <cellStyle name="Input 90 2" xfId="10953"/>
    <cellStyle name="Input 90 2 2" xfId="30856"/>
    <cellStyle name="Input 90 3" xfId="31865"/>
    <cellStyle name="Input 91" xfId="10954"/>
    <cellStyle name="Input 91 2" xfId="10955"/>
    <cellStyle name="Input 91 2 2" xfId="31301"/>
    <cellStyle name="Input 91 2 3" xfId="32617"/>
    <cellStyle name="Input 91 3" xfId="30680"/>
    <cellStyle name="Input 91 4" xfId="32433"/>
    <cellStyle name="Input 92" xfId="10956"/>
    <cellStyle name="Input 92 2" xfId="32709"/>
    <cellStyle name="Input 92 3" xfId="30974"/>
    <cellStyle name="Input 93" xfId="10957"/>
    <cellStyle name="Input 93 2" xfId="31302"/>
    <cellStyle name="Input 93 3" xfId="32584"/>
    <cellStyle name="Input 94" xfId="10958"/>
    <cellStyle name="Input 94 2" xfId="32789"/>
    <cellStyle name="Input 94 3" xfId="29761"/>
    <cellStyle name="Input 95" xfId="10959"/>
    <cellStyle name="Input 95 2" xfId="32398"/>
    <cellStyle name="Input 95 3" xfId="7448"/>
    <cellStyle name="Input 96" xfId="10794"/>
    <cellStyle name="Input 96 2" xfId="29953"/>
    <cellStyle name="Input 97" xfId="33254"/>
    <cellStyle name="Input 98" xfId="31203"/>
    <cellStyle name="Input 99" xfId="31542"/>
    <cellStyle name="Input_Bu_BR_US_PPC_part" xfId="1713"/>
    <cellStyle name="InputBlueFont" xfId="156"/>
    <cellStyle name="InputBlueFont 2" xfId="899"/>
    <cellStyle name="InputBlueFont 3" xfId="5224"/>
    <cellStyle name="InputBlueFont 4" xfId="564"/>
    <cellStyle name="InputCell" xfId="157"/>
    <cellStyle name="InputCell 2" xfId="3217"/>
    <cellStyle name="InputCell 2 2" xfId="31417"/>
    <cellStyle name="InputCell 2 3" xfId="35626"/>
    <cellStyle name="InputCell 3" xfId="7027"/>
    <cellStyle name="InputCell 4" xfId="32747"/>
    <cellStyle name="InputCellAccount" xfId="158"/>
    <cellStyle name="InputCellAccount 2" xfId="3216"/>
    <cellStyle name="InputCellAccount 2 2" xfId="31560"/>
    <cellStyle name="InputCellAccount 2 3" xfId="35625"/>
    <cellStyle name="InputCellAccount 3" xfId="7028"/>
    <cellStyle name="InputCellAccount 4" xfId="32245"/>
    <cellStyle name="InputCellAccountDef" xfId="159"/>
    <cellStyle name="InputCellAccountDef 2" xfId="3215"/>
    <cellStyle name="InputCellAccountDef 2 2" xfId="35624"/>
    <cellStyle name="InputCellAccountDef 3" xfId="7029"/>
    <cellStyle name="InputCellAP" xfId="160"/>
    <cellStyle name="InputCellAP 2" xfId="3214"/>
    <cellStyle name="InputCellAP 2 2" xfId="31666"/>
    <cellStyle name="InputCellAP 2 3" xfId="35623"/>
    <cellStyle name="InputCellAP 3" xfId="7030"/>
    <cellStyle name="InputCellAP 4" xfId="31964"/>
    <cellStyle name="InputCellComma" xfId="161"/>
    <cellStyle name="InputCellComma 2" xfId="3213"/>
    <cellStyle name="InputCellComma 2 2" xfId="30332"/>
    <cellStyle name="InputCellComma 2 3" xfId="35622"/>
    <cellStyle name="InputCellComma 3" xfId="7031"/>
    <cellStyle name="InputCellComma 4" xfId="31475"/>
    <cellStyle name="InputCellDef" xfId="162"/>
    <cellStyle name="InputCellDef 2" xfId="3212"/>
    <cellStyle name="InputCellDef 2 2" xfId="35621"/>
    <cellStyle name="InputCellDef 3" xfId="7032"/>
    <cellStyle name="InputCellDefPer" xfId="163"/>
    <cellStyle name="InputCellDefPer 2" xfId="3210"/>
    <cellStyle name="InputCellDefPer 2 2" xfId="35620"/>
    <cellStyle name="InputCellDefPer 3" xfId="7033"/>
    <cellStyle name="InputCellDiv" xfId="164"/>
    <cellStyle name="InputCellDiv 2" xfId="3208"/>
    <cellStyle name="InputCellDiv 2 2" xfId="7463"/>
    <cellStyle name="InputCellDiv 2 3" xfId="35618"/>
    <cellStyle name="InputCellDiv 3" xfId="7034"/>
    <cellStyle name="InputCellDiv 4" xfId="33207"/>
    <cellStyle name="InputCellGreen" xfId="165"/>
    <cellStyle name="InputCellGreen 2" xfId="3207"/>
    <cellStyle name="InputCellGreen 2 2" xfId="31990"/>
    <cellStyle name="InputCellGreen 2 3" xfId="33765"/>
    <cellStyle name="InputCellGreen 2 4" xfId="35617"/>
    <cellStyle name="InputCellGreen 3" xfId="7035"/>
    <cellStyle name="InputCellGreen 4" xfId="32069"/>
    <cellStyle name="InputCellGreen 5" xfId="30026"/>
    <cellStyle name="InputCellGrey" xfId="166"/>
    <cellStyle name="InputCellGrey 2" xfId="3205"/>
    <cellStyle name="InputCellP" xfId="167"/>
    <cellStyle name="InputCellP 2" xfId="3204"/>
    <cellStyle name="InputCellP 2 2" xfId="33306"/>
    <cellStyle name="InputCellP 2 3" xfId="35615"/>
    <cellStyle name="InputCellP 3" xfId="7036"/>
    <cellStyle name="InputCellP 4" xfId="31856"/>
    <cellStyle name="InputCellProcent" xfId="168"/>
    <cellStyle name="InputCellProcent 2" xfId="3202"/>
    <cellStyle name="InputCellProcent 2 2" xfId="33672"/>
    <cellStyle name="InputCellProcent 2 3" xfId="35613"/>
    <cellStyle name="InputCellProcent 3" xfId="7037"/>
    <cellStyle name="InputCellProcent 4" xfId="31157"/>
    <cellStyle name="InputCellRed" xfId="169"/>
    <cellStyle name="InputCellRed 2" xfId="3200"/>
    <cellStyle name="InputCellRed 2 2" xfId="32247"/>
    <cellStyle name="InputCellRed 2 3" xfId="35612"/>
    <cellStyle name="InputCellRed 3" xfId="7038"/>
    <cellStyle name="InputCellRed 4" xfId="31505"/>
    <cellStyle name="InputCellRedLeft" xfId="170"/>
    <cellStyle name="InputCellRedLeft 2" xfId="3199"/>
    <cellStyle name="InputCellRedLeft 2 2" xfId="30631"/>
    <cellStyle name="InputCellRedLeft 2 3" xfId="35611"/>
    <cellStyle name="InputCellRedLeft 3" xfId="7039"/>
    <cellStyle name="InputCellRedLeft 4" xfId="30996"/>
    <cellStyle name="InputCellRedUnder" xfId="171"/>
    <cellStyle name="InputCellRedUnder 2" xfId="3198"/>
    <cellStyle name="InputCellRedUnder 2 2" xfId="30373"/>
    <cellStyle name="InputCellRedUnder 2 3" xfId="35610"/>
    <cellStyle name="InputCellRedUnder 3" xfId="7040"/>
    <cellStyle name="InputCellRedUnder 4" xfId="30781"/>
    <cellStyle name="InputCellTab" xfId="172"/>
    <cellStyle name="InputCellTab 2" xfId="3197"/>
    <cellStyle name="InputCellTab 2 2" xfId="35609"/>
    <cellStyle name="InputCellTab 3" xfId="7041"/>
    <cellStyle name="InputCellText" xfId="173"/>
    <cellStyle name="InputCellText 2" xfId="3195"/>
    <cellStyle name="InputCellText 2 2" xfId="33270"/>
    <cellStyle name="InputCellText 2 3" xfId="35607"/>
    <cellStyle name="InputCellText 3" xfId="7042"/>
    <cellStyle name="InputCellText 4" xfId="30453"/>
    <cellStyle name="IntCoTitles" xfId="1714"/>
    <cellStyle name="IntCoTitles 2" xfId="4312"/>
    <cellStyle name="IntCoTitles 2 2" xfId="10960"/>
    <cellStyle name="IntCoTitles 2 3" xfId="10961"/>
    <cellStyle name="IntCoTitles_BR Q4_INA reserves" xfId="4313"/>
    <cellStyle name="InterCoT" xfId="1715"/>
    <cellStyle name="InterCoT 10" xfId="10962"/>
    <cellStyle name="InterCoT 10 2" xfId="10963"/>
    <cellStyle name="InterCoT 11" xfId="10964"/>
    <cellStyle name="InterCoT 2" xfId="1716"/>
    <cellStyle name="InterCoT 2 2" xfId="1717"/>
    <cellStyle name="InterCoT 2 2 2" xfId="10965"/>
    <cellStyle name="InterCoT 2 3" xfId="10966"/>
    <cellStyle name="InterCoT 2 3 2" xfId="10967"/>
    <cellStyle name="InterCoT 2 4" xfId="10968"/>
    <cellStyle name="InterCoT 2 4 2" xfId="10969"/>
    <cellStyle name="InterCoT 2 5" xfId="10970"/>
    <cellStyle name="InterCoT 2_2 Graf i faktori_NOVO radno" xfId="4314"/>
    <cellStyle name="InterCoT 3" xfId="3191"/>
    <cellStyle name="InterCoT 3 2" xfId="6226"/>
    <cellStyle name="InterCoT 3 2 2" xfId="10971"/>
    <cellStyle name="InterCoT 3 2 2 2" xfId="10972"/>
    <cellStyle name="InterCoT 3 2 3" xfId="10973"/>
    <cellStyle name="InterCoT 3 3" xfId="10974"/>
    <cellStyle name="InterCoT 3 3 2" xfId="10975"/>
    <cellStyle name="InterCoT 3 4" xfId="10976"/>
    <cellStyle name="InterCoT 3_PROJECT REALIZATION 2013 - last update on  11_03_2013" xfId="10977"/>
    <cellStyle name="InterCoT 4" xfId="10978"/>
    <cellStyle name="InterCoT 4 2" xfId="10979"/>
    <cellStyle name="InterCoT 4 2 2" xfId="10980"/>
    <cellStyle name="InterCoT 4 3" xfId="10981"/>
    <cellStyle name="InterCoT 5" xfId="10982"/>
    <cellStyle name="InterCoT 5 2" xfId="10983"/>
    <cellStyle name="InterCoT 6" xfId="10984"/>
    <cellStyle name="InterCoT 6 2" xfId="10985"/>
    <cellStyle name="InterCoT 7" xfId="10986"/>
    <cellStyle name="InterCoT 7 2" xfId="10987"/>
    <cellStyle name="InterCoT 8" xfId="10988"/>
    <cellStyle name="InterCoT 8 2" xfId="10989"/>
    <cellStyle name="InterCoT 9" xfId="10990"/>
    <cellStyle name="InterCoT 9 2" xfId="10991"/>
    <cellStyle name="InterCoT_2012-14_US CAPEX PLAN_11 06 29_INA" xfId="1718"/>
    <cellStyle name="Invoer" xfId="174"/>
    <cellStyle name="Invoer 2" xfId="900"/>
    <cellStyle name="Invoer 3" xfId="5225"/>
    <cellStyle name="Invoer 4" xfId="565"/>
    <cellStyle name="Isticanje1" xfId="1719"/>
    <cellStyle name="Isticanje1 2" xfId="3188"/>
    <cellStyle name="Isticanje1 2 2" xfId="4315"/>
    <cellStyle name="Isticanje1 2 2 2" xfId="10992"/>
    <cellStyle name="Isticanje1 2 3" xfId="35602"/>
    <cellStyle name="Isticanje1 3" xfId="6557"/>
    <cellStyle name="Isticanje1 3 2" xfId="10993"/>
    <cellStyle name="Isticanje1_BOTTOM UP 2013-2015 SEPTEMBER (5)" xfId="4316"/>
    <cellStyle name="Isticanje2" xfId="1720"/>
    <cellStyle name="Isticanje2 2" xfId="3187"/>
    <cellStyle name="Isticanje2 2 2" xfId="4317"/>
    <cellStyle name="Isticanje2 2 2 2" xfId="10994"/>
    <cellStyle name="Isticanje2 2 3" xfId="35601"/>
    <cellStyle name="Isticanje2 3" xfId="6558"/>
    <cellStyle name="Isticanje2 3 2" xfId="10995"/>
    <cellStyle name="Isticanje2_BOTTOM UP 2013-2015 SEPTEMBER (5)" xfId="4318"/>
    <cellStyle name="Isticanje3" xfId="1721"/>
    <cellStyle name="Isticanje3 2" xfId="3184"/>
    <cellStyle name="Isticanje3 2 2" xfId="4320"/>
    <cellStyle name="Isticanje3 2 2 2" xfId="10996"/>
    <cellStyle name="Isticanje3 2 3" xfId="35598"/>
    <cellStyle name="Isticanje3 3" xfId="6559"/>
    <cellStyle name="Isticanje3 3 2" xfId="10997"/>
    <cellStyle name="Isticanje3_BOTTOM UP 2013-2015 SEPTEMBER (5)" xfId="4321"/>
    <cellStyle name="Isticanje4" xfId="1722"/>
    <cellStyle name="Isticanje4 2" xfId="3183"/>
    <cellStyle name="Isticanje4 2 2" xfId="4323"/>
    <cellStyle name="Isticanje4 2 2 2" xfId="10998"/>
    <cellStyle name="Isticanje4 2 3" xfId="35597"/>
    <cellStyle name="Isticanje4 3" xfId="6560"/>
    <cellStyle name="Isticanje4 3 2" xfId="10999"/>
    <cellStyle name="Isticanje4_BOTTOM UP 2013-2015 SEPTEMBER (5)" xfId="4324"/>
    <cellStyle name="Isticanje5" xfId="1723"/>
    <cellStyle name="Isticanje5 2" xfId="3179"/>
    <cellStyle name="Isticanje5 2 2" xfId="4325"/>
    <cellStyle name="Isticanje5 2 2 2" xfId="11000"/>
    <cellStyle name="Isticanje5 2 3" xfId="35594"/>
    <cellStyle name="Isticanje5 3" xfId="6561"/>
    <cellStyle name="Isticanje5 3 2" xfId="11001"/>
    <cellStyle name="Isticanje5_BOTTOM UP 2013-2015 SEPTEMBER (5)" xfId="4326"/>
    <cellStyle name="Isticanje6" xfId="1724"/>
    <cellStyle name="Isticanje6 2" xfId="3178"/>
    <cellStyle name="Isticanje6 2 2" xfId="4327"/>
    <cellStyle name="Isticanje6 2 2 2" xfId="11002"/>
    <cellStyle name="Isticanje6 2 3" xfId="35593"/>
    <cellStyle name="Isticanje6 3" xfId="6562"/>
    <cellStyle name="Isticanje6 3 2" xfId="11003"/>
    <cellStyle name="Isticanje6_BOTTOM UP 2013-2015 SEPTEMBER (5)" xfId="4328"/>
    <cellStyle name="Izhod" xfId="4329"/>
    <cellStyle name="Izhod 2" xfId="6563"/>
    <cellStyle name="Izhod 2 2" xfId="11004"/>
    <cellStyle name="Izhod 2 2 2" xfId="6908"/>
    <cellStyle name="Izhod 2 3" xfId="7469"/>
    <cellStyle name="Izhod 2 4" xfId="33986"/>
    <cellStyle name="Izhod 3" xfId="7043"/>
    <cellStyle name="Izhod 4" xfId="31963"/>
    <cellStyle name="Izlaz" xfId="1725"/>
    <cellStyle name="Izlaz 2" xfId="3176"/>
    <cellStyle name="Izlaz 2 2" xfId="4330"/>
    <cellStyle name="Izlaz 2 2 2" xfId="11005"/>
    <cellStyle name="Izlaz 2 2 2 2" xfId="33871"/>
    <cellStyle name="Izlaz 2 2 3" xfId="7470"/>
    <cellStyle name="Izlaz 2 2 4" xfId="30735"/>
    <cellStyle name="Izlaz 2 3" xfId="7045"/>
    <cellStyle name="Izlaz 2 4" xfId="33566"/>
    <cellStyle name="Izlaz 2 5" xfId="35592"/>
    <cellStyle name="Izlaz 3" xfId="6564"/>
    <cellStyle name="Izlaz 3 2" xfId="11006"/>
    <cellStyle name="Izlaz 3 2 2" xfId="33462"/>
    <cellStyle name="Izlaz 3 3" xfId="7471"/>
    <cellStyle name="Izlaz 3 4" xfId="30547"/>
    <cellStyle name="Izlaz 4" xfId="7044"/>
    <cellStyle name="Izlaz 5" xfId="30975"/>
    <cellStyle name="Izlaz_BOTTOM UP 2013-2015 SEPTEMBER (5)" xfId="4331"/>
    <cellStyle name="Izračun" xfId="1726"/>
    <cellStyle name="Izračun 2" xfId="2856"/>
    <cellStyle name="Izračun 2 2" xfId="4333"/>
    <cellStyle name="Izračun 2 2 2" xfId="11007"/>
    <cellStyle name="Izračun 2 2 2 2" xfId="32324"/>
    <cellStyle name="Izračun 2 2 3" xfId="7472"/>
    <cellStyle name="Izračun 2 2 4" xfId="32295"/>
    <cellStyle name="Izračun 2 3" xfId="7047"/>
    <cellStyle name="Izračun 2 4" xfId="33452"/>
    <cellStyle name="Izračun 2 5" xfId="35357"/>
    <cellStyle name="Izračun 3" xfId="6565"/>
    <cellStyle name="Izračun 3 2" xfId="11008"/>
    <cellStyle name="Izračun 3 2 2" xfId="33213"/>
    <cellStyle name="Izračun 3 3" xfId="7473"/>
    <cellStyle name="Izračun 3 4" xfId="31272"/>
    <cellStyle name="Izračun 4" xfId="7046"/>
    <cellStyle name="Izračun 5" xfId="7403"/>
    <cellStyle name="Izračun_BOTTOM UP 2013-2015 SEPTEMBER (5)" xfId="4334"/>
    <cellStyle name="Jegyzet 2" xfId="175"/>
    <cellStyle name="Jegyzet 2 2" xfId="901"/>
    <cellStyle name="Jegyzet 2 2 2" xfId="3174"/>
    <cellStyle name="Jegyzet 2 2 2 2" xfId="11010"/>
    <cellStyle name="Jegyzet 2 2 2 2 2" xfId="33935"/>
    <cellStyle name="Jegyzet 2 2 2 3" xfId="11009"/>
    <cellStyle name="Jegyzet 2 2 2 4" xfId="32018"/>
    <cellStyle name="Jegyzet 2 2 2 5" xfId="35590"/>
    <cellStyle name="Jegyzet 2 2 3" xfId="11011"/>
    <cellStyle name="Jegyzet 2 2 3 2" xfId="33791"/>
    <cellStyle name="Jegyzet 2 2 4" xfId="11012"/>
    <cellStyle name="Jegyzet 2 2 4 2" xfId="33870"/>
    <cellStyle name="Jegyzet 2 2 5" xfId="11013"/>
    <cellStyle name="Jegyzet 2 2 5 2" xfId="32017"/>
    <cellStyle name="Jegyzet 2 2 6" xfId="7474"/>
    <cellStyle name="Jegyzet 2 2 7" xfId="31398"/>
    <cellStyle name="Jegyzet 2 2 8" xfId="36566"/>
    <cellStyle name="Jegyzet 2 3" xfId="2545"/>
    <cellStyle name="Jegyzet 2 3 2" xfId="11014"/>
    <cellStyle name="Jegyzet 2 3 2 2" xfId="7488"/>
    <cellStyle name="Jegyzet 2 3 3" xfId="29970"/>
    <cellStyle name="Jegyzet 2 3 4" xfId="35181"/>
    <cellStyle name="Jegyzet 2 3 5" xfId="36567"/>
    <cellStyle name="Jegyzet 2 4" xfId="4335"/>
    <cellStyle name="Jegyzet 2 4 2" xfId="11015"/>
    <cellStyle name="Jegyzet 2 4 2 2" xfId="33343"/>
    <cellStyle name="Jegyzet 2 4 3" xfId="6998"/>
    <cellStyle name="Jegyzet 2 4 4" xfId="36118"/>
    <cellStyle name="Jegyzet 2 5" xfId="5226"/>
    <cellStyle name="Jegyzet 2 5 2" xfId="11016"/>
    <cellStyle name="Jegyzet 2 5 2 2" xfId="32939"/>
    <cellStyle name="Jegyzet 2 5 3" xfId="31825"/>
    <cellStyle name="Jegyzet 2 5 4" xfId="34511"/>
    <cellStyle name="Jegyzet 2 6" xfId="566"/>
    <cellStyle name="Jegyzet 2 6 2" xfId="11017"/>
    <cellStyle name="Jegyzet 2 6 2 2" xfId="33532"/>
    <cellStyle name="Jegyzet 2 6 3" xfId="7414"/>
    <cellStyle name="Jegyzet 2 7" xfId="11018"/>
    <cellStyle name="Jegyzet 2 7 2" xfId="30022"/>
    <cellStyle name="Jegyzet 2 8" xfId="7048"/>
    <cellStyle name="Jegyzet 2 9" xfId="31138"/>
    <cellStyle name="Jegyzet 3" xfId="1727"/>
    <cellStyle name="Jegyzet 3 2" xfId="1728"/>
    <cellStyle name="Jegyzet 3 2 2" xfId="11019"/>
    <cellStyle name="Jegyzet 3 2 3" xfId="30908"/>
    <cellStyle name="Jegyzet 3 2 4" xfId="34897"/>
    <cellStyle name="Jegyzet 3 3" xfId="3172"/>
    <cellStyle name="Jegyzet 3 3 2" xfId="35589"/>
    <cellStyle name="Jegyzet 3 4" xfId="7475"/>
    <cellStyle name="Jegyzet 3 5" xfId="33287"/>
    <cellStyle name="Jegyzet 3 6" xfId="34896"/>
    <cellStyle name="Jegyzet 3_Grafovi_slide 1" xfId="4336"/>
    <cellStyle name="Jegyzet 4" xfId="1729"/>
    <cellStyle name="Jegyzet 4 2" xfId="11021"/>
    <cellStyle name="Jegyzet 4 2 2" xfId="33308"/>
    <cellStyle name="Jegyzet 4 3" xfId="11020"/>
    <cellStyle name="Jegyzet 4 4" xfId="32668"/>
    <cellStyle name="Jegyzet 5" xfId="1730"/>
    <cellStyle name="Jegyzet 5 2" xfId="11023"/>
    <cellStyle name="Jegyzet 5 2 2" xfId="31955"/>
    <cellStyle name="Jegyzet 5 3" xfId="11022"/>
    <cellStyle name="Jegyzet 5 4" xfId="30464"/>
    <cellStyle name="Jegyzet 6" xfId="2211"/>
    <cellStyle name="Jegyzet 6 2" xfId="35099"/>
    <cellStyle name="Jegyzet 7" xfId="6045"/>
    <cellStyle name="Jegyzet 7 2" xfId="14062"/>
    <cellStyle name="Jegyzet 7 3" xfId="31304"/>
    <cellStyle name="Jegyzet 8" xfId="11024"/>
    <cellStyle name="Jegyzet 9" xfId="7354"/>
    <cellStyle name="Jelölőszín (1) 2" xfId="176"/>
    <cellStyle name="Jelölőszín (1) 2 2" xfId="902"/>
    <cellStyle name="Jelölőszín (1) 2 2 2" xfId="11025"/>
    <cellStyle name="Jelölőszín (1) 2 2 3" xfId="11026"/>
    <cellStyle name="Jelölőszín (1) 2 2 4" xfId="34674"/>
    <cellStyle name="Jelölőszín (1) 2 2 5" xfId="36568"/>
    <cellStyle name="Jelölőszín (1) 2 3" xfId="1731"/>
    <cellStyle name="Jelölőszín (1) 2 3 2" xfId="11027"/>
    <cellStyle name="Jelölőszín (1) 2 4" xfId="5227"/>
    <cellStyle name="Jelölőszín (1) 2 5" xfId="567"/>
    <cellStyle name="Jelölőszín (1) 3" xfId="4337"/>
    <cellStyle name="Jelölőszín (1) 3 2" xfId="11028"/>
    <cellStyle name="Jelölőszín (1) 4" xfId="11029"/>
    <cellStyle name="Jelölőszín (1) 5" xfId="34342"/>
    <cellStyle name="Jelölőszín (2) 2" xfId="177"/>
    <cellStyle name="Jelölőszín (2) 2 2" xfId="903"/>
    <cellStyle name="Jelölőszín (2) 2 2 2" xfId="11030"/>
    <cellStyle name="Jelölőszín (2) 2 2 3" xfId="11031"/>
    <cellStyle name="Jelölőszín (2) 2 2 4" xfId="36569"/>
    <cellStyle name="Jelölőszín (2) 2 3" xfId="5228"/>
    <cellStyle name="Jelölőszín (2) 2 3 2" xfId="34512"/>
    <cellStyle name="Jelölőszín (2) 2 4" xfId="568"/>
    <cellStyle name="Jelölőszín (2) 3" xfId="4338"/>
    <cellStyle name="Jelölőszín (2) 3 2" xfId="11032"/>
    <cellStyle name="Jelölőszín (2) 4" xfId="11033"/>
    <cellStyle name="Jelölőszín (2) 5" xfId="34343"/>
    <cellStyle name="Jelölőszín (3) 2" xfId="178"/>
    <cellStyle name="Jelölőszín (3) 2 2" xfId="904"/>
    <cellStyle name="Jelölőszín (3) 2 2 2" xfId="11034"/>
    <cellStyle name="Jelölőszín (3) 2 2 3" xfId="11035"/>
    <cellStyle name="Jelölőszín (3) 2 2 4" xfId="36570"/>
    <cellStyle name="Jelölőszín (3) 2 3" xfId="5229"/>
    <cellStyle name="Jelölőszín (3) 2 3 2" xfId="34513"/>
    <cellStyle name="Jelölőszín (3) 2 4" xfId="569"/>
    <cellStyle name="Jelölőszín (3) 3" xfId="4339"/>
    <cellStyle name="Jelölőszín (3) 3 2" xfId="11036"/>
    <cellStyle name="Jelölőszín (3) 4" xfId="11037"/>
    <cellStyle name="Jelölőszín (3) 5" xfId="34344"/>
    <cellStyle name="Jelölőszín (4) 2" xfId="179"/>
    <cellStyle name="Jelölőszín (4) 2 2" xfId="905"/>
    <cellStyle name="Jelölőszín (4) 2 2 2" xfId="11038"/>
    <cellStyle name="Jelölőszín (4) 2 2 3" xfId="11039"/>
    <cellStyle name="Jelölőszín (4) 2 2 4" xfId="34675"/>
    <cellStyle name="Jelölőszín (4) 2 2 5" xfId="36571"/>
    <cellStyle name="Jelölőszín (4) 2 3" xfId="1732"/>
    <cellStyle name="Jelölőszín (4) 2 3 2" xfId="11040"/>
    <cellStyle name="Jelölőszín (4) 2 4" xfId="5230"/>
    <cellStyle name="Jelölőszín (4) 2 5" xfId="570"/>
    <cellStyle name="Jelölőszín (4) 3" xfId="4340"/>
    <cellStyle name="Jelölőszín (4) 3 2" xfId="11041"/>
    <cellStyle name="Jelölőszín (4) 4" xfId="11042"/>
    <cellStyle name="Jelölőszín (4) 5" xfId="34345"/>
    <cellStyle name="Jelölőszín (5) 2" xfId="180"/>
    <cellStyle name="Jelölőszín (5) 2 2" xfId="906"/>
    <cellStyle name="Jelölőszín (5) 2 2 2" xfId="11043"/>
    <cellStyle name="Jelölőszín (5) 2 2 3" xfId="11044"/>
    <cellStyle name="Jelölőszín (5) 2 2 4" xfId="36572"/>
    <cellStyle name="Jelölőszín (5) 2 3" xfId="5231"/>
    <cellStyle name="Jelölőszín (5) 2 3 2" xfId="34514"/>
    <cellStyle name="Jelölőszín (5) 2 4" xfId="571"/>
    <cellStyle name="Jelölőszín (5) 3" xfId="4341"/>
    <cellStyle name="Jelölőszín (5) 3 2" xfId="11045"/>
    <cellStyle name="Jelölőszín (5) 4" xfId="11046"/>
    <cellStyle name="Jelölőszín (5) 5" xfId="34346"/>
    <cellStyle name="Jelölőszín (6) 2" xfId="181"/>
    <cellStyle name="Jelölőszín (6) 2 2" xfId="907"/>
    <cellStyle name="Jelölőszín (6) 2 2 2" xfId="11047"/>
    <cellStyle name="Jelölőszín (6) 2 2 3" xfId="11048"/>
    <cellStyle name="Jelölőszín (6) 2 2 4" xfId="34676"/>
    <cellStyle name="Jelölőszín (6) 2 2 5" xfId="36573"/>
    <cellStyle name="Jelölőszín (6) 2 3" xfId="1733"/>
    <cellStyle name="Jelölőszín (6) 2 3 2" xfId="11049"/>
    <cellStyle name="Jelölőszín (6) 2 4" xfId="5232"/>
    <cellStyle name="Jelölőszín (6) 2 5" xfId="572"/>
    <cellStyle name="Jelölőszín (6) 3" xfId="4342"/>
    <cellStyle name="Jelölőszín (6) 3 2" xfId="11050"/>
    <cellStyle name="Jelölőszín (6) 4" xfId="11051"/>
    <cellStyle name="Jelölőszín (6) 5" xfId="34347"/>
    <cellStyle name="Jó 2" xfId="182"/>
    <cellStyle name="Jó 2 2" xfId="908"/>
    <cellStyle name="Jó 2 2 2" xfId="11052"/>
    <cellStyle name="Jó 2 2 3" xfId="11053"/>
    <cellStyle name="Jó 2 2 4" xfId="34677"/>
    <cellStyle name="Jó 2 2 5" xfId="36574"/>
    <cellStyle name="Jó 2 3" xfId="1734"/>
    <cellStyle name="Jó 2 3 2" xfId="11054"/>
    <cellStyle name="Jó 2 4" xfId="5233"/>
    <cellStyle name="Jó 2 5" xfId="573"/>
    <cellStyle name="Jó 3" xfId="4343"/>
    <cellStyle name="Jó 3 2" xfId="11055"/>
    <cellStyle name="Jó 4" xfId="6037"/>
    <cellStyle name="Jó 5" xfId="34348"/>
    <cellStyle name="K" xfId="6320"/>
    <cellStyle name="kabel" xfId="2546"/>
    <cellStyle name="kabel 2" xfId="11056"/>
    <cellStyle name="Kg_1,234" xfId="183"/>
    <cellStyle name="Kimenet 2" xfId="184"/>
    <cellStyle name="Kimenet 2 2" xfId="909"/>
    <cellStyle name="Kimenet 2 2 2" xfId="11057"/>
    <cellStyle name="Kimenet 2 2 2 2" xfId="11058"/>
    <cellStyle name="Kimenet 2 2 2 2 2" xfId="33355"/>
    <cellStyle name="Kimenet 2 2 2 3" xfId="7497"/>
    <cellStyle name="Kimenet 2 2 3" xfId="11059"/>
    <cellStyle name="Kimenet 2 2 3 2" xfId="31538"/>
    <cellStyle name="Kimenet 2 2 4" xfId="11060"/>
    <cellStyle name="Kimenet 2 2 4 2" xfId="31175"/>
    <cellStyle name="Kimenet 2 2 5" xfId="7476"/>
    <cellStyle name="Kimenet 2 2 6" xfId="33273"/>
    <cellStyle name="Kimenet 2 2 7" xfId="34678"/>
    <cellStyle name="Kimenet 2 2 8" xfId="36575"/>
    <cellStyle name="Kimenet 2 3" xfId="1735"/>
    <cellStyle name="Kimenet 2 3 2" xfId="11061"/>
    <cellStyle name="Kimenet 2 3 3" xfId="32061"/>
    <cellStyle name="Kimenet 2 3 4" xfId="34898"/>
    <cellStyle name="Kimenet 2 4" xfId="5234"/>
    <cellStyle name="Kimenet 2 4 2" xfId="34515"/>
    <cellStyle name="Kimenet 2 5" xfId="574"/>
    <cellStyle name="Kimenet 2 6" xfId="34156"/>
    <cellStyle name="Kimenet 3" xfId="6046"/>
    <cellStyle name="Kimenet 3 2" xfId="11062"/>
    <cellStyle name="Kimenet 3 3" xfId="7477"/>
    <cellStyle name="Kimenet 3 4" xfId="33706"/>
    <cellStyle name="Kimenet 4" xfId="6184"/>
    <cellStyle name="Kimenet 4 2" xfId="11063"/>
    <cellStyle name="Kimenet 4 3" xfId="31797"/>
    <cellStyle name="Kimenet 5" xfId="11064"/>
    <cellStyle name="Kimenet 6" xfId="7355"/>
    <cellStyle name="Kontrolná bunka" xfId="4344"/>
    <cellStyle name="Kontrolná bunka 2" xfId="6566"/>
    <cellStyle name="Kontrolná bunka 2 2" xfId="11065"/>
    <cellStyle name="Kop 1" xfId="185"/>
    <cellStyle name="Kop 1 2" xfId="910"/>
    <cellStyle name="Kop 1 3" xfId="5235"/>
    <cellStyle name="Kop 1 4" xfId="575"/>
    <cellStyle name="Kop 2" xfId="186"/>
    <cellStyle name="Kop 2 2" xfId="911"/>
    <cellStyle name="Kop 2 3" xfId="5236"/>
    <cellStyle name="Kop 2 4" xfId="576"/>
    <cellStyle name="Kop 3" xfId="187"/>
    <cellStyle name="Kop 3 2" xfId="912"/>
    <cellStyle name="Kop 3 3" xfId="5237"/>
    <cellStyle name="Kop 3 4" xfId="577"/>
    <cellStyle name="Kop 4" xfId="188"/>
    <cellStyle name="Kop 4 2" xfId="913"/>
    <cellStyle name="Kop 4 3" xfId="5238"/>
    <cellStyle name="Kop 4 4" xfId="578"/>
    <cellStyle name="Labels - Style3" xfId="1736"/>
    <cellStyle name="Labels - Style3 2" xfId="11066"/>
    <cellStyle name="Labels - Style3 2 2" xfId="31989"/>
    <cellStyle name="Labels - Style3 2 3" xfId="32260"/>
    <cellStyle name="Labels - Style3 3" xfId="7313"/>
    <cellStyle name="Labels - Style3 4" xfId="29786"/>
    <cellStyle name="Labels - Style3 5" xfId="30894"/>
    <cellStyle name="LeftBorder" xfId="189"/>
    <cellStyle name="LeftBorder 2" xfId="3168"/>
    <cellStyle name="Line" xfId="1737"/>
    <cellStyle name="Line 2" xfId="3167"/>
    <cellStyle name="Linked Cell" xfId="579"/>
    <cellStyle name="Linked Cell 10" xfId="11067"/>
    <cellStyle name="Linked Cell 10 2" xfId="11068"/>
    <cellStyle name="Linked Cell 11" xfId="11069"/>
    <cellStyle name="Linked Cell 2" xfId="914"/>
    <cellStyle name="Linked Cell 2 2" xfId="1738"/>
    <cellStyle name="Linked Cell 2 2 2" xfId="3592"/>
    <cellStyle name="Linked Cell 2 2 2 2" xfId="11070"/>
    <cellStyle name="Linked Cell 2 2 3" xfId="11071"/>
    <cellStyle name="Linked Cell 2 2 4" xfId="11072"/>
    <cellStyle name="Linked Cell 2 2 5" xfId="36576"/>
    <cellStyle name="Linked Cell 2 3" xfId="2548"/>
    <cellStyle name="Linked Cell 2 3 2" xfId="11073"/>
    <cellStyle name="Linked Cell 2 3 3" xfId="35183"/>
    <cellStyle name="Linked Cell 2 4" xfId="3132"/>
    <cellStyle name="Linked Cell 2 4 2" xfId="35562"/>
    <cellStyle name="Linked Cell 2 5" xfId="3166"/>
    <cellStyle name="Linked Cell 2 6" xfId="3579"/>
    <cellStyle name="Linked Cell 2 7" xfId="5239"/>
    <cellStyle name="Linked Cell 2_BOTTOM UP 2013-2015 OCTOBER 19th" xfId="11074"/>
    <cellStyle name="Linked Cell 3" xfId="2256"/>
    <cellStyle name="Linked Cell 3 2" xfId="3133"/>
    <cellStyle name="Linked Cell 3 2 2" xfId="11075"/>
    <cellStyle name="Linked Cell 3 2 2 2" xfId="11076"/>
    <cellStyle name="Linked Cell 3 2 3" xfId="11077"/>
    <cellStyle name="Linked Cell 3 2 4" xfId="11078"/>
    <cellStyle name="Linked Cell 3 2 5" xfId="35563"/>
    <cellStyle name="Linked Cell 3 3" xfId="3597"/>
    <cellStyle name="Linked Cell 3 3 2" xfId="11079"/>
    <cellStyle name="Linked Cell 3 3 3" xfId="35896"/>
    <cellStyle name="Linked Cell 3 4" xfId="4345"/>
    <cellStyle name="Linked Cell 3 4 2" xfId="36119"/>
    <cellStyle name="Linked Cell 3 5" xfId="5240"/>
    <cellStyle name="Linked Cell 3_Realization 2013" xfId="11080"/>
    <cellStyle name="Linked Cell 4" xfId="2139"/>
    <cellStyle name="Linked Cell 4 2" xfId="3596"/>
    <cellStyle name="Linked Cell 4 2 2" xfId="11081"/>
    <cellStyle name="Linked Cell 4 2 3" xfId="35895"/>
    <cellStyle name="Linked Cell 4 3" xfId="4346"/>
    <cellStyle name="Linked Cell 4 3 2" xfId="36120"/>
    <cellStyle name="Linked Cell 4 4" xfId="35040"/>
    <cellStyle name="Linked Cell 5" xfId="2547"/>
    <cellStyle name="Linked Cell 5 2" xfId="11082"/>
    <cellStyle name="Linked Cell 5 2 2" xfId="11083"/>
    <cellStyle name="Linked Cell 5 3" xfId="11084"/>
    <cellStyle name="Linked Cell 5 4" xfId="11085"/>
    <cellStyle name="Linked Cell 5 5" xfId="35182"/>
    <cellStyle name="Linked Cell 6" xfId="3566"/>
    <cellStyle name="Linked Cell 6 2" xfId="11087"/>
    <cellStyle name="Linked Cell 6 3" xfId="11088"/>
    <cellStyle name="Linked Cell 6 4" xfId="11089"/>
    <cellStyle name="Linked Cell 6 5" xfId="11086"/>
    <cellStyle name="Linked Cell 6 6" xfId="35882"/>
    <cellStyle name="Linked Cell 7" xfId="4973"/>
    <cellStyle name="Linked Cell 7 2" xfId="11090"/>
    <cellStyle name="Linked Cell 7 3" xfId="36352"/>
    <cellStyle name="Linked Cell 8" xfId="11091"/>
    <cellStyle name="Linked Cell 8 2" xfId="11092"/>
    <cellStyle name="Linked Cell 8 3" xfId="34516"/>
    <cellStyle name="Linked Cell 9" xfId="11093"/>
    <cellStyle name="Linked Cell 9 2" xfId="11094"/>
    <cellStyle name="Linked Cell 9 3" xfId="34157"/>
    <cellStyle name="Linked Cell_Investments - Beruházások" xfId="36380"/>
    <cellStyle name="Loše" xfId="1739"/>
    <cellStyle name="Loše 2" xfId="3164"/>
    <cellStyle name="Loše 2 2" xfId="4347"/>
    <cellStyle name="Loše 2 2 2" xfId="11095"/>
    <cellStyle name="Loše 2 3" xfId="35586"/>
    <cellStyle name="Loše 3" xfId="6567"/>
    <cellStyle name="Loše 3 2" xfId="11096"/>
    <cellStyle name="Loše_BOTTOM UP 2013-2015 SEPTEMBER (5)" xfId="4348"/>
    <cellStyle name="MacroCode" xfId="1740"/>
    <cellStyle name="MacroCode 2" xfId="4349"/>
    <cellStyle name="MacroCode 2 2" xfId="11097"/>
    <cellStyle name="MacroCode_BR Q4_INA reserves" xfId="4350"/>
    <cellStyle name="Magic" xfId="4351"/>
    <cellStyle name="Magyarázó szöveg 2" xfId="190"/>
    <cellStyle name="Magyarázó szöveg 2 2" xfId="915"/>
    <cellStyle name="Magyarázó szöveg 2 2 2" xfId="11098"/>
    <cellStyle name="Magyarázó szöveg 2 2 3" xfId="11099"/>
    <cellStyle name="Magyarázó szöveg 2 3" xfId="5241"/>
    <cellStyle name="Magyarázó szöveg 2 3 2" xfId="34517"/>
    <cellStyle name="Magyarázó szöveg 2 4" xfId="580"/>
    <cellStyle name="Magyarázó szöveg 3" xfId="4352"/>
    <cellStyle name="Magyarázó szöveg 3 2" xfId="11100"/>
    <cellStyle name="Magyarázó szöveg 4" xfId="11101"/>
    <cellStyle name="Magyarázó szöveg 5" xfId="34349"/>
    <cellStyle name="Malý nadpis" xfId="191"/>
    <cellStyle name="Malý nadpis 2" xfId="916"/>
    <cellStyle name="Malý nadpis 2 2" xfId="11102"/>
    <cellStyle name="Malý nadpis 2 2 2" xfId="31486"/>
    <cellStyle name="Malý nadpis 2 3" xfId="11103"/>
    <cellStyle name="Malý nadpis 2 3 2" xfId="29829"/>
    <cellStyle name="Malý nadpis 2 4" xfId="30554"/>
    <cellStyle name="Malý nadpis 3" xfId="3163"/>
    <cellStyle name="Malý nadpis 3 2" xfId="33183"/>
    <cellStyle name="Malý nadpis 3 3" xfId="35585"/>
    <cellStyle name="Malý nadpis 4" xfId="5242"/>
    <cellStyle name="Malý nadpis 4 2" xfId="34518"/>
    <cellStyle name="Malý nadpis 5" xfId="581"/>
    <cellStyle name="Malý nadpis celý" xfId="192"/>
    <cellStyle name="Malý nadpis celý 2" xfId="917"/>
    <cellStyle name="Malý nadpis celý 2 2" xfId="11104"/>
    <cellStyle name="Malý nadpis celý 2 2 2" xfId="33502"/>
    <cellStyle name="Malý nadpis celý 2 2 3" xfId="30281"/>
    <cellStyle name="Malý nadpis celý 2 3" xfId="11105"/>
    <cellStyle name="Malý nadpis celý 2 3 2" xfId="32168"/>
    <cellStyle name="Malý nadpis celý 2 3 3" xfId="32809"/>
    <cellStyle name="Malý nadpis celý 2 4" xfId="31988"/>
    <cellStyle name="Malý nadpis celý 2 5" xfId="33869"/>
    <cellStyle name="Malý nadpis celý 3" xfId="3162"/>
    <cellStyle name="Malý nadpis celý 3 2" xfId="6923"/>
    <cellStyle name="Malý nadpis celý 3 3" xfId="31752"/>
    <cellStyle name="Malý nadpis celý 3 4" xfId="35584"/>
    <cellStyle name="Malý nadpis celý 4" xfId="5243"/>
    <cellStyle name="Malý nadpis celý 4 2" xfId="34519"/>
    <cellStyle name="Malý nadpis celý 5" xfId="582"/>
    <cellStyle name="Malý nadpis celý 6" xfId="31669"/>
    <cellStyle name="Malý nadpis lev" xfId="193"/>
    <cellStyle name="Malý nadpis lev 2" xfId="918"/>
    <cellStyle name="Malý nadpis lev 2 2" xfId="11106"/>
    <cellStyle name="Malý nadpis lev 2 2 2" xfId="33182"/>
    <cellStyle name="Malý nadpis lev 2 3" xfId="11107"/>
    <cellStyle name="Malý nadpis lev 2 3 2" xfId="30727"/>
    <cellStyle name="Malý nadpis lev 2 4" xfId="33501"/>
    <cellStyle name="Malý nadpis lev 3" xfId="3161"/>
    <cellStyle name="Malý nadpis lev 3 2" xfId="33007"/>
    <cellStyle name="Malý nadpis lev 3 3" xfId="35583"/>
    <cellStyle name="Malý nadpis lev 4" xfId="5244"/>
    <cellStyle name="Malý nadpis lev 4 2" xfId="34520"/>
    <cellStyle name="Malý nadpis lev 5" xfId="583"/>
    <cellStyle name="Malý nadpis mid" xfId="194"/>
    <cellStyle name="Malý nadpis mid 2" xfId="919"/>
    <cellStyle name="Malý nadpis mid 2 2" xfId="11108"/>
    <cellStyle name="Malý nadpis mid 2 2 2" xfId="31987"/>
    <cellStyle name="Malý nadpis mid 2 3" xfId="11109"/>
    <cellStyle name="Malý nadpis mid 2 3 2" xfId="33500"/>
    <cellStyle name="Malý nadpis mid 2 4" xfId="33006"/>
    <cellStyle name="Malý nadpis mid 3" xfId="3160"/>
    <cellStyle name="Malý nadpis mid 3 2" xfId="30553"/>
    <cellStyle name="Malý nadpis mid 3 3" xfId="35582"/>
    <cellStyle name="Malý nadpis mid 4" xfId="5245"/>
    <cellStyle name="Malý nadpis mid 4 2" xfId="34521"/>
    <cellStyle name="Malý nadpis mid 5" xfId="584"/>
    <cellStyle name="Malý nadpis PR" xfId="195"/>
    <cellStyle name="Malý nadpis PR 2" xfId="920"/>
    <cellStyle name="Malý nadpis PR 2 2" xfId="11110"/>
    <cellStyle name="Malý nadpis PR 2 2 2" xfId="33499"/>
    <cellStyle name="Malý nadpis PR 2 3" xfId="11111"/>
    <cellStyle name="Malý nadpis PR 2 3 2" xfId="33695"/>
    <cellStyle name="Malý nadpis PR 2 4" xfId="31683"/>
    <cellStyle name="Malý nadpis PR 3" xfId="3159"/>
    <cellStyle name="Malý nadpis PR 3 2" xfId="7412"/>
    <cellStyle name="Malý nadpis PR 3 3" xfId="35581"/>
    <cellStyle name="Malý nadpis PR 4" xfId="5246"/>
    <cellStyle name="Malý nadpis PR 4 2" xfId="34522"/>
    <cellStyle name="Malý nadpis PR 5" xfId="585"/>
    <cellStyle name="Malý nadpis_5_Petchem_newTables_2nd_round" xfId="196"/>
    <cellStyle name="Már látott hiperhivatkozás" xfId="6227"/>
    <cellStyle name="meny_all KPIs" xfId="586"/>
    <cellStyle name="Migliaia (0)_br 18 - d" xfId="11112"/>
    <cellStyle name="Migliaia_br 18 - d" xfId="11113"/>
    <cellStyle name="Millares [0]_Chart001" xfId="6107"/>
    <cellStyle name="Millares_Chart001" xfId="6108"/>
    <cellStyle name="Milliers [0]_AMMORTAMENTI PV 2003 PER    ING.CHIESA" xfId="4353"/>
    <cellStyle name="Milliers_AMMORTAMENTI PV 2003 PER    ING.CHIESA" xfId="4354"/>
    <cellStyle name="MOL" xfId="4355"/>
    <cellStyle name="MOL 2" xfId="36121"/>
    <cellStyle name="Moneda [0]_Chart001" xfId="197"/>
    <cellStyle name="Moneda_Chart001" xfId="198"/>
    <cellStyle name="Monétaire_IES  Network Analysis - 2004 03 16" xfId="4356"/>
    <cellStyle name="Month-Year" xfId="1741"/>
    <cellStyle name="MonthYears" xfId="1144"/>
    <cellStyle name="MonthYears 2" xfId="3152"/>
    <cellStyle name="MPRO Standard" xfId="4357"/>
    <cellStyle name="Multiple" xfId="199"/>
    <cellStyle name="n000" xfId="1742"/>
    <cellStyle name="n000 2" xfId="1743"/>
    <cellStyle name="n000 2 2" xfId="3468"/>
    <cellStyle name="n000 2 2 2" xfId="35835"/>
    <cellStyle name="n000 2 3" xfId="36578"/>
    <cellStyle name="n000 3" xfId="1744"/>
    <cellStyle name="n000 3 2" xfId="3150"/>
    <cellStyle name="n000 3 2 2" xfId="35579"/>
    <cellStyle name="n000 4" xfId="3151"/>
    <cellStyle name="n000 4 2" xfId="35580"/>
    <cellStyle name="n000 5" xfId="36577"/>
    <cellStyle name="n0000" xfId="1745"/>
    <cellStyle name="n0000 2" xfId="1746"/>
    <cellStyle name="n0000 2 2" xfId="3148"/>
    <cellStyle name="n0000 2 2 2" xfId="35577"/>
    <cellStyle name="n0000 2 3" xfId="36580"/>
    <cellStyle name="n0000 3" xfId="1747"/>
    <cellStyle name="n0000 3 2" xfId="3147"/>
    <cellStyle name="n0000 3 2 2" xfId="35576"/>
    <cellStyle name="n0000 4" xfId="3149"/>
    <cellStyle name="n0000 4 2" xfId="35578"/>
    <cellStyle name="n0000 5" xfId="36579"/>
    <cellStyle name="n000000" xfId="1748"/>
    <cellStyle name="n000000 2" xfId="1749"/>
    <cellStyle name="n000000 2 2" xfId="3145"/>
    <cellStyle name="n000000 2 2 2" xfId="35574"/>
    <cellStyle name="n000000 2 3" xfId="36582"/>
    <cellStyle name="n000000 3" xfId="1750"/>
    <cellStyle name="n000000 3 2" xfId="3144"/>
    <cellStyle name="n000000 3 2 2" xfId="35573"/>
    <cellStyle name="n000000 4" xfId="3146"/>
    <cellStyle name="n000000 4 2" xfId="35575"/>
    <cellStyle name="n000000 5" xfId="36581"/>
    <cellStyle name="n000000_Bottom Up plan 2013- 2015 Corporate functions" xfId="4358"/>
    <cellStyle name="Nadpis" xfId="200"/>
    <cellStyle name="Nadpis 1" xfId="4359"/>
    <cellStyle name="Nadpis 1 2" xfId="6568"/>
    <cellStyle name="Nadpis 1 2 2" xfId="11114"/>
    <cellStyle name="Nadpis 2" xfId="921"/>
    <cellStyle name="Nadpis 2 2" xfId="4360"/>
    <cellStyle name="Nadpis 2 2 2" xfId="11115"/>
    <cellStyle name="Nadpis 2 3" xfId="11116"/>
    <cellStyle name="Nadpis 2 4" xfId="11117"/>
    <cellStyle name="Nadpis 2 5" xfId="11118"/>
    <cellStyle name="Nadpis 3" xfId="3143"/>
    <cellStyle name="Nadpis 3 2" xfId="4361"/>
    <cellStyle name="Nadpis 3 2 2" xfId="11119"/>
    <cellStyle name="Nadpis 3 2 3" xfId="36122"/>
    <cellStyle name="Nadpis 3 3" xfId="35572"/>
    <cellStyle name="Nadpis 4" xfId="4362"/>
    <cellStyle name="Nadpis 4 2" xfId="6569"/>
    <cellStyle name="Nadpis 4 2 2" xfId="11120"/>
    <cellStyle name="Nadpis 5" xfId="5247"/>
    <cellStyle name="Nadpis 5 2" xfId="34523"/>
    <cellStyle name="Nadpis 6" xfId="587"/>
    <cellStyle name="Nadpis_BP 2012-2014  RIM INA Grupa_1810 LINK OFF" xfId="4363"/>
    <cellStyle name="NadpisInput" xfId="201"/>
    <cellStyle name="NadpisInput 2" xfId="922"/>
    <cellStyle name="NadpisInput 2 2" xfId="11121"/>
    <cellStyle name="NadpisInput 2 2 2" xfId="31156"/>
    <cellStyle name="NadpisInput 2 3" xfId="11122"/>
    <cellStyle name="NadpisInput 2 3 2" xfId="31167"/>
    <cellStyle name="NadpisInput 2 4" xfId="33021"/>
    <cellStyle name="NadpisInput 3" xfId="3142"/>
    <cellStyle name="NadpisInput 3 2" xfId="32594"/>
    <cellStyle name="NadpisInput 3 3" xfId="35571"/>
    <cellStyle name="NadpisInput 4" xfId="5248"/>
    <cellStyle name="NadpisInput 4 2" xfId="34524"/>
    <cellStyle name="NadpisInput 5" xfId="588"/>
    <cellStyle name="Nadpisleft" xfId="202"/>
    <cellStyle name="Nadpisleft 2" xfId="923"/>
    <cellStyle name="Nadpisleft 2 2" xfId="11123"/>
    <cellStyle name="Nadpisleft 2 3" xfId="11124"/>
    <cellStyle name="Nadpisleft 3" xfId="3141"/>
    <cellStyle name="Nadpisleft 3 2" xfId="35570"/>
    <cellStyle name="Nadpisleft 4" xfId="5249"/>
    <cellStyle name="Nadpisleft 4 2" xfId="34525"/>
    <cellStyle name="Nadpisleft 5" xfId="589"/>
    <cellStyle name="nadpismid" xfId="203"/>
    <cellStyle name="nadpismid 2" xfId="924"/>
    <cellStyle name="nadpismid 2 2" xfId="11125"/>
    <cellStyle name="nadpismid 2 3" xfId="11126"/>
    <cellStyle name="nadpismid 3" xfId="3140"/>
    <cellStyle name="nadpismid 3 2" xfId="35569"/>
    <cellStyle name="nadpismid 4" xfId="5250"/>
    <cellStyle name="nadpismid 4 2" xfId="34526"/>
    <cellStyle name="nadpismid 5" xfId="590"/>
    <cellStyle name="nadpisprostř." xfId="204"/>
    <cellStyle name="nadpisprostř. 2" xfId="925"/>
    <cellStyle name="nadpisprostř. 2 2" xfId="11127"/>
    <cellStyle name="nadpisprostř. 2 3" xfId="11128"/>
    <cellStyle name="nadpisprostř. 3" xfId="3139"/>
    <cellStyle name="nadpisprostř. 3 2" xfId="35568"/>
    <cellStyle name="nadpisprostř. 4" xfId="5251"/>
    <cellStyle name="nadpisprostř. 4 2" xfId="34527"/>
    <cellStyle name="nadpisprostř. 5" xfId="591"/>
    <cellStyle name="Nadpisright" xfId="205"/>
    <cellStyle name="Nadpisright 2" xfId="926"/>
    <cellStyle name="Nadpisright 2 2" xfId="11129"/>
    <cellStyle name="Nadpisright 2 3" xfId="11130"/>
    <cellStyle name="Nadpisright 3" xfId="3467"/>
    <cellStyle name="Nadpisright 3 2" xfId="35834"/>
    <cellStyle name="Nadpisright 4" xfId="5252"/>
    <cellStyle name="Nadpisright 4 2" xfId="34528"/>
    <cellStyle name="Nadpisright 5" xfId="592"/>
    <cellStyle name="Naglasak1" xfId="4364"/>
    <cellStyle name="Naglasak1 2" xfId="6570"/>
    <cellStyle name="Naglasak1 2 2" xfId="11131"/>
    <cellStyle name="Naglasak2" xfId="4365"/>
    <cellStyle name="Naglasak2 2" xfId="6571"/>
    <cellStyle name="Naglasak2 2 2" xfId="11132"/>
    <cellStyle name="Naglasak3" xfId="4366"/>
    <cellStyle name="Naglasak3 2" xfId="6572"/>
    <cellStyle name="Naglasak3 2 2" xfId="11133"/>
    <cellStyle name="Naglasak4" xfId="4367"/>
    <cellStyle name="Naglasak4 2" xfId="6573"/>
    <cellStyle name="Naglasak4 2 2" xfId="11134"/>
    <cellStyle name="Naglasak5" xfId="4368"/>
    <cellStyle name="Naglasak5 2" xfId="6574"/>
    <cellStyle name="Naglasak5 2 2" xfId="11135"/>
    <cellStyle name="Naglasak6" xfId="4369"/>
    <cellStyle name="Naglasak6 2" xfId="6575"/>
    <cellStyle name="Naglasak6 2 2" xfId="11136"/>
    <cellStyle name="nameapp" xfId="206"/>
    <cellStyle name="nameapp 2" xfId="927"/>
    <cellStyle name="nameapp 2 2" xfId="11137"/>
    <cellStyle name="nameapp 2 2 2" xfId="31682"/>
    <cellStyle name="nameapp 2 2 3" xfId="32484"/>
    <cellStyle name="nameapp 2 3" xfId="11138"/>
    <cellStyle name="nameapp 2 3 2" xfId="32703"/>
    <cellStyle name="nameapp 2 3 3" xfId="31314"/>
    <cellStyle name="nameapp 2 4" xfId="33498"/>
    <cellStyle name="nameapp 2 5" xfId="6926"/>
    <cellStyle name="nameapp 3" xfId="3138"/>
    <cellStyle name="nameapp 3 2" xfId="33497"/>
    <cellStyle name="nameapp 3 3" xfId="31411"/>
    <cellStyle name="nameapp 3 4" xfId="35567"/>
    <cellStyle name="nameapp 4" xfId="5253"/>
    <cellStyle name="nameapp 4 2" xfId="34529"/>
    <cellStyle name="nameapp 5" xfId="593"/>
    <cellStyle name="nameapp 6" xfId="34141"/>
    <cellStyle name="nameappleft" xfId="207"/>
    <cellStyle name="nameappleft 2" xfId="928"/>
    <cellStyle name="nameappleft 2 2" xfId="11139"/>
    <cellStyle name="nameappleft 2 2 2" xfId="31681"/>
    <cellStyle name="nameappleft 2 3" xfId="11140"/>
    <cellStyle name="nameappleft 2 3 2" xfId="31986"/>
    <cellStyle name="nameappleft 2 4" xfId="30552"/>
    <cellStyle name="nameappleft 3" xfId="3137"/>
    <cellStyle name="nameappleft 3 2" xfId="33496"/>
    <cellStyle name="nameappleft 3 3" xfId="35566"/>
    <cellStyle name="nameappleft 4" xfId="5254"/>
    <cellStyle name="nameappleft 4 2" xfId="34530"/>
    <cellStyle name="nameappleft 5" xfId="594"/>
    <cellStyle name="nameappmid" xfId="208"/>
    <cellStyle name="nameappmid 2" xfId="929"/>
    <cellStyle name="nameappmid 2 2" xfId="11141"/>
    <cellStyle name="nameappmid 2 2 2" xfId="7366"/>
    <cellStyle name="nameappmid 2 3" xfId="11142"/>
    <cellStyle name="nameappmid 2 3 2" xfId="29810"/>
    <cellStyle name="nameappmid 2 4" xfId="33495"/>
    <cellStyle name="nameappmid 3" xfId="3136"/>
    <cellStyle name="nameappmid 3 2" xfId="31985"/>
    <cellStyle name="nameappmid 3 3" xfId="35565"/>
    <cellStyle name="nameappmid 4" xfId="5255"/>
    <cellStyle name="nameappmid 4 2" xfId="34531"/>
    <cellStyle name="nameappmid 5" xfId="595"/>
    <cellStyle name="nameappright" xfId="209"/>
    <cellStyle name="nameappright 2" xfId="930"/>
    <cellStyle name="nameappright 2 2" xfId="11143"/>
    <cellStyle name="nameappright 2 2 2" xfId="31680"/>
    <cellStyle name="nameappright 2 3" xfId="11144"/>
    <cellStyle name="nameappright 2 3 2" xfId="31984"/>
    <cellStyle name="nameappright 2 4" xfId="32167"/>
    <cellStyle name="nameappright 3" xfId="3135"/>
    <cellStyle name="nameappright 3 2" xfId="33777"/>
    <cellStyle name="nameappright 3 3" xfId="35564"/>
    <cellStyle name="nameappright 4" xfId="5256"/>
    <cellStyle name="nameappright 4 2" xfId="34532"/>
    <cellStyle name="nameappright 5" xfId="596"/>
    <cellStyle name="nap" xfId="210"/>
    <cellStyle name="nap 2" xfId="2549"/>
    <cellStyle name="nap 2 2" xfId="11145"/>
    <cellStyle name="nap 3" xfId="2550"/>
    <cellStyle name="nap 3 2" xfId="35184"/>
    <cellStyle name="nap 4" xfId="3134"/>
    <cellStyle name="nap 4 2" xfId="11146"/>
    <cellStyle name="nap 5" xfId="11147"/>
    <cellStyle name="Napomena" xfId="4370"/>
    <cellStyle name="Napomena 2" xfId="6576"/>
    <cellStyle name="Napomena 2 2" xfId="11148"/>
    <cellStyle name="Napomena 2 2 2" xfId="30819"/>
    <cellStyle name="Napomena 2 3" xfId="7480"/>
    <cellStyle name="Napomena 2 4" xfId="30592"/>
    <cellStyle name="Napomena 3" xfId="11149"/>
    <cellStyle name="Napomena 3 2" xfId="31583"/>
    <cellStyle name="Napomena 4" xfId="7056"/>
    <cellStyle name="Napomena 5" xfId="34140"/>
    <cellStyle name="Naslov" xfId="1751"/>
    <cellStyle name="Naslov 1" xfId="1752"/>
    <cellStyle name="Naslov 1 2" xfId="4371"/>
    <cellStyle name="Naslov 1 2 2" xfId="6577"/>
    <cellStyle name="Naslov 1 2 2 2" xfId="11150"/>
    <cellStyle name="Naslov 1 3" xfId="6578"/>
    <cellStyle name="Naslov 1 3 2" xfId="11151"/>
    <cellStyle name="Naslov 1_BOTTOM UP 2013-2015 SEPTEMBER (5)" xfId="4372"/>
    <cellStyle name="Naslov 10" xfId="6579"/>
    <cellStyle name="Naslov 11" xfId="6580"/>
    <cellStyle name="Naslov 12" xfId="6581"/>
    <cellStyle name="Naslov 13" xfId="6582"/>
    <cellStyle name="Naslov 14" xfId="6583"/>
    <cellStyle name="Naslov 2" xfId="1753"/>
    <cellStyle name="Naslov 2 2" xfId="4373"/>
    <cellStyle name="Naslov 2 2 2" xfId="6584"/>
    <cellStyle name="Naslov 2 2 2 2" xfId="11152"/>
    <cellStyle name="Naslov 2 3" xfId="6585"/>
    <cellStyle name="Naslov 2 3 2" xfId="11153"/>
    <cellStyle name="Naslov 2_BOTTOM UP 2013-2015 SEPTEMBER (5)" xfId="4374"/>
    <cellStyle name="Naslov 3" xfId="1754"/>
    <cellStyle name="Naslov 3 2" xfId="4375"/>
    <cellStyle name="Naslov 3 2 2" xfId="6586"/>
    <cellStyle name="Naslov 3 2 2 2" xfId="11154"/>
    <cellStyle name="Naslov 3 2 3" xfId="36123"/>
    <cellStyle name="Naslov 3 3" xfId="6587"/>
    <cellStyle name="Naslov 3 3 2" xfId="11155"/>
    <cellStyle name="Naslov 3 4" xfId="34899"/>
    <cellStyle name="Naslov 3_BOTTOM UP 2013-2015 SEPTEMBER (5)" xfId="4376"/>
    <cellStyle name="Naslov 4" xfId="1755"/>
    <cellStyle name="Naslov 4 2" xfId="4377"/>
    <cellStyle name="Naslov 4 2 2" xfId="6588"/>
    <cellStyle name="Naslov 4 2 2 2" xfId="11156"/>
    <cellStyle name="Naslov 4 3" xfId="6589"/>
    <cellStyle name="Naslov 4 3 2" xfId="11157"/>
    <cellStyle name="Naslov 4_BOTTOM UP 2013-2015 SEPTEMBER (5)" xfId="4378"/>
    <cellStyle name="Naslov 5" xfId="4379"/>
    <cellStyle name="Naslov 5 2" xfId="6590"/>
    <cellStyle name="Naslov 5 2 2" xfId="11158"/>
    <cellStyle name="Naslov 6" xfId="6591"/>
    <cellStyle name="Naslov 6 2" xfId="11159"/>
    <cellStyle name="Naslov 7" xfId="6592"/>
    <cellStyle name="Naslov 8" xfId="6593"/>
    <cellStyle name="Naslov 9" xfId="6594"/>
    <cellStyle name="Naslov_BOTTOM UP 2013-2015 SEPTEMBER (5)" xfId="4380"/>
    <cellStyle name="Navadno 2" xfId="4381"/>
    <cellStyle name="Navadno 2 2" xfId="11160"/>
    <cellStyle name="Navadno 2 2 2" xfId="11161"/>
    <cellStyle name="Navadno 2 3" xfId="11162"/>
    <cellStyle name="Navadno 3" xfId="4382"/>
    <cellStyle name="Navadno 3 2" xfId="4383"/>
    <cellStyle name="Navadno 3 2 2" xfId="6595"/>
    <cellStyle name="Navadno 3 2 2 2" xfId="11163"/>
    <cellStyle name="Navadno 3 2 3" xfId="11164"/>
    <cellStyle name="Navadno 3 3" xfId="4384"/>
    <cellStyle name="Navadno 3 3 2" xfId="6596"/>
    <cellStyle name="Navadno 3 3 2 2" xfId="11165"/>
    <cellStyle name="Navadno 3 3 3" xfId="11166"/>
    <cellStyle name="Navadno 3 4" xfId="6597"/>
    <cellStyle name="Navadno 3 4 2" xfId="11167"/>
    <cellStyle name="Navadno 3 4 2 2" xfId="11168"/>
    <cellStyle name="Navadno 3 4 3" xfId="11169"/>
    <cellStyle name="Navadno 3 5" xfId="11170"/>
    <cellStyle name="Navadno 3 6" xfId="36583"/>
    <cellStyle name="Navadno 3_Bottom Up plan 2013- 2015 Corporate functions" xfId="4385"/>
    <cellStyle name="Neutraal" xfId="211"/>
    <cellStyle name="Neutraal 2" xfId="931"/>
    <cellStyle name="Neutraal 3" xfId="5257"/>
    <cellStyle name="Neutraal 4" xfId="597"/>
    <cellStyle name="Neutral" xfId="598"/>
    <cellStyle name="Neutral 10" xfId="11171"/>
    <cellStyle name="Neutral 10 2" xfId="11172"/>
    <cellStyle name="Neutral 11" xfId="11173"/>
    <cellStyle name="Neutral 12" xfId="11174"/>
    <cellStyle name="Neutral 13" xfId="6156"/>
    <cellStyle name="Neutral 2" xfId="212"/>
    <cellStyle name="Neutral 2 2" xfId="1756"/>
    <cellStyle name="Neutral 2 2 2" xfId="6599"/>
    <cellStyle name="Neutral 2 2 2 2" xfId="11175"/>
    <cellStyle name="Neutral 2 2 3" xfId="11176"/>
    <cellStyle name="Neutral 2 2 4" xfId="11177"/>
    <cellStyle name="Neutral 2 2 5" xfId="36584"/>
    <cellStyle name="Neutral 2 3" xfId="3131"/>
    <cellStyle name="Neutral 2 3 2" xfId="4386"/>
    <cellStyle name="Neutral 2 3 2 2" xfId="36124"/>
    <cellStyle name="Neutral 2 3 3" xfId="35561"/>
    <cellStyle name="Neutral 2 4" xfId="5258"/>
    <cellStyle name="Neutral 2 5" xfId="932"/>
    <cellStyle name="Neutral 2_BOTTOM UP 2013-2015 OCTOBER 19th" xfId="11178"/>
    <cellStyle name="Neutral 3" xfId="2255"/>
    <cellStyle name="Neutral 3 2" xfId="3165"/>
    <cellStyle name="Neutral 3 2 2" xfId="11179"/>
    <cellStyle name="Neutral 3 2 2 2" xfId="11180"/>
    <cellStyle name="Neutral 3 2 3" xfId="11181"/>
    <cellStyle name="Neutral 3 2 4" xfId="11182"/>
    <cellStyle name="Neutral 3 2 5" xfId="35587"/>
    <cellStyle name="Neutral 3 3" xfId="3130"/>
    <cellStyle name="Neutral 3 3 2" xfId="11183"/>
    <cellStyle name="Neutral 3 4" xfId="5259"/>
    <cellStyle name="Neutral 3 5" xfId="11184"/>
    <cellStyle name="Neutral 3 6" xfId="11185"/>
    <cellStyle name="Neutral 3_Realization 2013" xfId="11186"/>
    <cellStyle name="Neutral 4" xfId="6228"/>
    <cellStyle name="Neutral 4 2" xfId="11187"/>
    <cellStyle name="Neutral 4 2 2" xfId="11188"/>
    <cellStyle name="Neutral 4 3" xfId="11189"/>
    <cellStyle name="Neutral 4 4" xfId="11190"/>
    <cellStyle name="Neutral 4 5" xfId="34533"/>
    <cellStyle name="Neutral 5" xfId="6600"/>
    <cellStyle name="Neutral 5 2" xfId="11191"/>
    <cellStyle name="Neutral 5 2 2" xfId="11192"/>
    <cellStyle name="Neutral 5 3" xfId="11193"/>
    <cellStyle name="Neutral 5 4" xfId="11194"/>
    <cellStyle name="Neutral 5 5" xfId="34402"/>
    <cellStyle name="Neutral 6" xfId="6598"/>
    <cellStyle name="Neutral 6 2" xfId="11196"/>
    <cellStyle name="Neutral 6 3" xfId="11197"/>
    <cellStyle name="Neutral 6 4" xfId="11198"/>
    <cellStyle name="Neutral 6 5" xfId="11195"/>
    <cellStyle name="Neutral 6 6" xfId="34269"/>
    <cellStyle name="Neutral 7" xfId="11199"/>
    <cellStyle name="Neutral 7 2" xfId="11200"/>
    <cellStyle name="Neutral 7 3" xfId="34294"/>
    <cellStyle name="Neutral 8" xfId="11201"/>
    <cellStyle name="Neutral 8 2" xfId="11202"/>
    <cellStyle name="Neutral 8 3" xfId="34158"/>
    <cellStyle name="Neutral 9" xfId="11203"/>
    <cellStyle name="Neutral 9 2" xfId="11204"/>
    <cellStyle name="Neutral_Investments - Beruházások" xfId="36381"/>
    <cellStyle name="Neutrale" xfId="1757"/>
    <cellStyle name="Neutrale 2" xfId="4387"/>
    <cellStyle name="Neutrale 2 2" xfId="36125"/>
    <cellStyle name="Neutrale 3" xfId="34900"/>
    <cellStyle name="Neutrálna" xfId="4388"/>
    <cellStyle name="Neutrálna 2" xfId="6601"/>
    <cellStyle name="Neutrálna 2 2" xfId="11205"/>
    <cellStyle name="Neutralno" xfId="1758"/>
    <cellStyle name="Neutralno 2" xfId="3129"/>
    <cellStyle name="Neutralno 2 2" xfId="4389"/>
    <cellStyle name="Neutralno 2 2 2" xfId="11206"/>
    <cellStyle name="Neutralno 2 3" xfId="35560"/>
    <cellStyle name="Neutralno 3" xfId="6602"/>
    <cellStyle name="Neutralno 3 2" xfId="11207"/>
    <cellStyle name="Neutralno_BOTTOM UP 2013-2015 SEPTEMBER (5)" xfId="4390"/>
    <cellStyle name="Nevtralno" xfId="4391"/>
    <cellStyle name="Nevtralno 2" xfId="6603"/>
    <cellStyle name="Nevtralno 2 2" xfId="11208"/>
    <cellStyle name="New" xfId="1759"/>
    <cellStyle name="Nmámál_ered flu 10." xfId="1145"/>
    <cellStyle name="no dec" xfId="213"/>
    <cellStyle name="Normal" xfId="0" builtinId="0"/>
    <cellStyle name="Normal -- No Dec." xfId="214"/>
    <cellStyle name="Normal - Style1" xfId="215"/>
    <cellStyle name="Normal - Style1 2" xfId="1760"/>
    <cellStyle name="Normal - Style2" xfId="1761"/>
    <cellStyle name="Normal - Style2 2" xfId="11209"/>
    <cellStyle name="Normal - Style3" xfId="1762"/>
    <cellStyle name="Normal - Style3 2" xfId="11210"/>
    <cellStyle name="Normal - Style4" xfId="1763"/>
    <cellStyle name="Normal - Style4 2" xfId="11211"/>
    <cellStyle name="Normal - Style5" xfId="1764"/>
    <cellStyle name="Normal - Style5 2" xfId="11212"/>
    <cellStyle name="Normal - Style6" xfId="1765"/>
    <cellStyle name="Normal - Style6 2" xfId="11213"/>
    <cellStyle name="Normal - Style7" xfId="1766"/>
    <cellStyle name="Normal - Style7 2" xfId="11214"/>
    <cellStyle name="Normal - Style8" xfId="1767"/>
    <cellStyle name="Normal - Style8 2" xfId="11215"/>
    <cellStyle name="Normal -- Two Dec." xfId="216"/>
    <cellStyle name="Normal 10" xfId="3169"/>
    <cellStyle name="Normál 10" xfId="217"/>
    <cellStyle name="Normal 10 10" xfId="5691"/>
    <cellStyle name="Normál 10 10" xfId="6752"/>
    <cellStyle name="Normál 10 10 2" xfId="11216"/>
    <cellStyle name="Normál 10 10 3" xfId="34534"/>
    <cellStyle name="Normal 10 11" xfId="5684"/>
    <cellStyle name="Normál 10 11" xfId="11217"/>
    <cellStyle name="Normal 10 12" xfId="5692"/>
    <cellStyle name="Normál 10 12" xfId="11218"/>
    <cellStyle name="Normal 10 13" xfId="5683"/>
    <cellStyle name="Normál 10 13" xfId="34295"/>
    <cellStyle name="Normal 10 14" xfId="5914"/>
    <cellStyle name="Normál 10 14" xfId="36585"/>
    <cellStyle name="Normal 10 15" xfId="5919"/>
    <cellStyle name="Normal 10 16" xfId="5924"/>
    <cellStyle name="Normal 10 17" xfId="5929"/>
    <cellStyle name="Normal 10 18" xfId="5934"/>
    <cellStyle name="Normal 10 19" xfId="5939"/>
    <cellStyle name="Normal 10 2" xfId="3653"/>
    <cellStyle name="Normál 10 2" xfId="1768"/>
    <cellStyle name="Normál 10 2 10" xfId="30971"/>
    <cellStyle name="Normál 10 2 11" xfId="34901"/>
    <cellStyle name="Normál 10 2 12" xfId="36586"/>
    <cellStyle name="Normal 10 2 2" xfId="11220"/>
    <cellStyle name="Normál 10 2 2" xfId="11221"/>
    <cellStyle name="Normal 10 2 2 2" xfId="11222"/>
    <cellStyle name="Normál 10 2 2 2" xfId="36587"/>
    <cellStyle name="Normal 10 2 3" xfId="11223"/>
    <cellStyle name="Normál 10 2 3" xfId="11219"/>
    <cellStyle name="Normál 10 2 4" xfId="30497"/>
    <cellStyle name="Normál 10 2 5" xfId="33377"/>
    <cellStyle name="Normál 10 2 6" xfId="30045"/>
    <cellStyle name="Normál 10 2 7" xfId="33632"/>
    <cellStyle name="Normál 10 2 8" xfId="29914"/>
    <cellStyle name="Normál 10 2 9" xfId="33291"/>
    <cellStyle name="Normal 10 20" xfId="5944"/>
    <cellStyle name="Normal 10 21" xfId="5949"/>
    <cellStyle name="Normal 10 22" xfId="5954"/>
    <cellStyle name="Normal 10 23" xfId="5959"/>
    <cellStyle name="Normal 10 24" xfId="5964"/>
    <cellStyle name="Normal 10 25" xfId="5969"/>
    <cellStyle name="Normal 10 3" xfId="3649"/>
    <cellStyle name="Normál 10 3" xfId="2177"/>
    <cellStyle name="Normal 10 3 2" xfId="11224"/>
    <cellStyle name="Normál 10 3 2" xfId="11225"/>
    <cellStyle name="Normál 10 3 3" xfId="36588"/>
    <cellStyle name="Normal 10 4" xfId="5260"/>
    <cellStyle name="Normál 10 4" xfId="4111"/>
    <cellStyle name="Normal 10 4 2" xfId="11226"/>
    <cellStyle name="Normál 10 4 2" xfId="11227"/>
    <cellStyle name="Normál 10 4 3" xfId="36035"/>
    <cellStyle name="Normál 10 4 4" xfId="36589"/>
    <cellStyle name="Normal 10 5" xfId="5572"/>
    <cellStyle name="Normál 10 5" xfId="4392"/>
    <cellStyle name="Normál 10 5 2" xfId="11228"/>
    <cellStyle name="Normál 10 5 3" xfId="36126"/>
    <cellStyle name="Normal 10 6" xfId="5577"/>
    <cellStyle name="Normál 10 6" xfId="4768"/>
    <cellStyle name="Normál 10 6 2" xfId="11229"/>
    <cellStyle name="Normál 10 6 3" xfId="36274"/>
    <cellStyle name="Normal 10 7" xfId="5571"/>
    <cellStyle name="Normál 10 7" xfId="4186"/>
    <cellStyle name="Normál 10 7 2" xfId="11231"/>
    <cellStyle name="Normál 10 7 3" xfId="36074"/>
    <cellStyle name="Normal 10 8" xfId="5578"/>
    <cellStyle name="Normál 10 8" xfId="4929"/>
    <cellStyle name="Normál 10 8 2" xfId="11233"/>
    <cellStyle name="Normál 10 8 3" xfId="36337"/>
    <cellStyle name="Normal 10 9" xfId="5685"/>
    <cellStyle name="Normál 10 9" xfId="4887"/>
    <cellStyle name="Normál 10 9 2" xfId="11235"/>
    <cellStyle name="Normál 10 9 3" xfId="36323"/>
    <cellStyle name="Normál 100" xfId="774"/>
    <cellStyle name="Normál 100 2" xfId="11236"/>
    <cellStyle name="Normál 101" xfId="6027"/>
    <cellStyle name="Normál 101 2" xfId="11237"/>
    <cellStyle name="Normál 101 2 2" xfId="11238"/>
    <cellStyle name="Normál 101 2 2 2" xfId="22320"/>
    <cellStyle name="Normál 101 2 3" xfId="22321"/>
    <cellStyle name="Normál 101 3" xfId="11239"/>
    <cellStyle name="Normál 101 3 2" xfId="22322"/>
    <cellStyle name="Normál 101 4" xfId="22323"/>
    <cellStyle name="Normál 102" xfId="11240"/>
    <cellStyle name="Normál 102 2" xfId="11241"/>
    <cellStyle name="Normál 103" xfId="11242"/>
    <cellStyle name="Normál 103 2" xfId="11243"/>
    <cellStyle name="Normál 104" xfId="11244"/>
    <cellStyle name="Normál 104 2" xfId="11245"/>
    <cellStyle name="Normál 104 2 2" xfId="11246"/>
    <cellStyle name="Normál 104 2 2 2" xfId="22324"/>
    <cellStyle name="Normál 104 2 3" xfId="22325"/>
    <cellStyle name="Normál 104 3" xfId="11247"/>
    <cellStyle name="Normál 104 3 2" xfId="22326"/>
    <cellStyle name="Normál 104 4" xfId="22327"/>
    <cellStyle name="Normál 105" xfId="11248"/>
    <cellStyle name="Normál 105 2" xfId="11249"/>
    <cellStyle name="Normál 105 2 2" xfId="11250"/>
    <cellStyle name="Normál 105 2 2 2" xfId="22328"/>
    <cellStyle name="Normál 105 2 3" xfId="22329"/>
    <cellStyle name="Normál 105 3" xfId="11251"/>
    <cellStyle name="Normál 105 3 2" xfId="22330"/>
    <cellStyle name="Normál 105 4" xfId="22331"/>
    <cellStyle name="Normál 106" xfId="11252"/>
    <cellStyle name="Normál 106 2" xfId="11253"/>
    <cellStyle name="Normál 107" xfId="11254"/>
    <cellStyle name="Normál 107 2" xfId="11255"/>
    <cellStyle name="Normál 107 2 2" xfId="11256"/>
    <cellStyle name="Normál 107 2 2 2" xfId="22332"/>
    <cellStyle name="Normál 107 2 3" xfId="22333"/>
    <cellStyle name="Normál 107 3" xfId="11257"/>
    <cellStyle name="Normál 107 3 2" xfId="22334"/>
    <cellStyle name="Normál 107 4" xfId="22335"/>
    <cellStyle name="Normál 108" xfId="11258"/>
    <cellStyle name="Normál 108 2" xfId="11259"/>
    <cellStyle name="Normál 109" xfId="11260"/>
    <cellStyle name="Normál 109 2" xfId="11261"/>
    <cellStyle name="Normál 109 2 2" xfId="11262"/>
    <cellStyle name="Normál 109 2 2 2" xfId="22336"/>
    <cellStyle name="Normál 109 2 3" xfId="22337"/>
    <cellStyle name="Normál 109 3" xfId="11263"/>
    <cellStyle name="Normál 109 3 2" xfId="22338"/>
    <cellStyle name="Normál 109 4" xfId="22339"/>
    <cellStyle name="Normal 11" xfId="2551"/>
    <cellStyle name="Normál 11" xfId="218"/>
    <cellStyle name="Normal 11 10" xfId="4737"/>
    <cellStyle name="Normál 11 10" xfId="11264"/>
    <cellStyle name="Normal 11 10 2" xfId="36239"/>
    <cellStyle name="Normál 11 10 2" xfId="34535"/>
    <cellStyle name="Normal 11 11" xfId="4738"/>
    <cellStyle name="Normál 11 11" xfId="29771"/>
    <cellStyle name="Normal 11 11 2" xfId="36240"/>
    <cellStyle name="Normal 11 12" xfId="4764"/>
    <cellStyle name="Normál 11 12" xfId="32280"/>
    <cellStyle name="Normal 11 12 2" xfId="36261"/>
    <cellStyle name="Normal 11 13" xfId="4747"/>
    <cellStyle name="Normál 11 13" xfId="30801"/>
    <cellStyle name="Normal 11 13 2" xfId="36248"/>
    <cellStyle name="Normal 11 14" xfId="4758"/>
    <cellStyle name="Normál 11 14" xfId="30536"/>
    <cellStyle name="Normal 11 14 2" xfId="36257"/>
    <cellStyle name="Normal 11 15" xfId="4118"/>
    <cellStyle name="Normál 11 15" xfId="31870"/>
    <cellStyle name="Normal 11 16" xfId="4319"/>
    <cellStyle name="Normál 11 16" xfId="30831"/>
    <cellStyle name="Normal 11 17" xfId="4805"/>
    <cellStyle name="Normál 11 17" xfId="30937"/>
    <cellStyle name="Normal 11 18" xfId="4188"/>
    <cellStyle name="Normál 11 18" xfId="32514"/>
    <cellStyle name="Normal 11 19" xfId="4406"/>
    <cellStyle name="Normál 11 19" xfId="32161"/>
    <cellStyle name="Normal 11 2" xfId="3170"/>
    <cellStyle name="Normál 11 2" xfId="1769"/>
    <cellStyle name="Normál 11 2 10" xfId="30870"/>
    <cellStyle name="Normál 11 2 11" xfId="34902"/>
    <cellStyle name="Normál 11 2 12" xfId="36591"/>
    <cellStyle name="Normal 11 2 2" xfId="4731"/>
    <cellStyle name="Normál 11 2 2" xfId="11266"/>
    <cellStyle name="Normal 11 2 2 2" xfId="36234"/>
    <cellStyle name="Normal 11 2 3" xfId="4191"/>
    <cellStyle name="Normál 11 2 3" xfId="11265"/>
    <cellStyle name="Normal 11 2 3 2" xfId="36076"/>
    <cellStyle name="Normal 11 2 4" xfId="4121"/>
    <cellStyle name="Normál 11 2 4" xfId="30501"/>
    <cellStyle name="Normal 11 2 4 2" xfId="36038"/>
    <cellStyle name="Normal 11 2 5" xfId="4332"/>
    <cellStyle name="Normál 11 2 5" xfId="31884"/>
    <cellStyle name="Normal 11 2 6" xfId="4873"/>
    <cellStyle name="Normál 11 2 6" xfId="31083"/>
    <cellStyle name="Normal 11 2 7" xfId="4900"/>
    <cellStyle name="Normál 11 2 7" xfId="33116"/>
    <cellStyle name="Normal 11 2 8" xfId="35588"/>
    <cellStyle name="Normál 11 2 8" xfId="30259"/>
    <cellStyle name="Normál 11 2 9" xfId="33240"/>
    <cellStyle name="Normal 11 20" xfId="4846"/>
    <cellStyle name="Normál 11 20" xfId="30604"/>
    <cellStyle name="Normal 11 21" xfId="4845"/>
    <cellStyle name="Normál 11 21" xfId="31154"/>
    <cellStyle name="Normal 11 22" xfId="4903"/>
    <cellStyle name="Normál 11 22" xfId="13018"/>
    <cellStyle name="Normal 11 23" xfId="4965"/>
    <cellStyle name="Normál 11 23" xfId="34296"/>
    <cellStyle name="Normal 11 24" xfId="4976"/>
    <cellStyle name="Normál 11 24" xfId="36590"/>
    <cellStyle name="Normal 11 25" xfId="5261"/>
    <cellStyle name="Normal 11 26" xfId="5574"/>
    <cellStyle name="Normal 11 27" xfId="5575"/>
    <cellStyle name="Normal 11 28" xfId="5573"/>
    <cellStyle name="Normal 11 29" xfId="5576"/>
    <cellStyle name="Normal 11 3" xfId="3037"/>
    <cellStyle name="Normál 11 3" xfId="2176"/>
    <cellStyle name="Normál 11 3 10" xfId="30457"/>
    <cellStyle name="Normál 11 3 11" xfId="35074"/>
    <cellStyle name="Normál 11 3 12" xfId="36592"/>
    <cellStyle name="Normal 11 3 2" xfId="4745"/>
    <cellStyle name="Normál 11 3 2" xfId="11267"/>
    <cellStyle name="Normal 11 3 2 2" xfId="36246"/>
    <cellStyle name="Normal 11 3 3" xfId="4107"/>
    <cellStyle name="Normál 11 3 3" xfId="30503"/>
    <cellStyle name="Normal 11 3 3 2" xfId="36032"/>
    <cellStyle name="Normal 11 3 4" xfId="4301"/>
    <cellStyle name="Normál 11 3 4" xfId="33372"/>
    <cellStyle name="Normal 11 3 4 2" xfId="36113"/>
    <cellStyle name="Normal 11 3 5" xfId="4802"/>
    <cellStyle name="Normál 11 3 5" xfId="30049"/>
    <cellStyle name="Normal 11 3 6" xfId="4905"/>
    <cellStyle name="Normál 11 3 6" xfId="32112"/>
    <cellStyle name="Normal 11 3 7" xfId="4963"/>
    <cellStyle name="Normál 11 3 7" xfId="32807"/>
    <cellStyle name="Normal 11 3 8" xfId="35489"/>
    <cellStyle name="Normál 11 3 8" xfId="30726"/>
    <cellStyle name="Normál 11 3 9" xfId="30871"/>
    <cellStyle name="Normal 11 30" xfId="5688"/>
    <cellStyle name="Normal 11 31" xfId="5690"/>
    <cellStyle name="Normal 11 32" xfId="5687"/>
    <cellStyle name="Normal 11 33" xfId="5689"/>
    <cellStyle name="Normal 11 34" xfId="5686"/>
    <cellStyle name="Normal 11 35" xfId="5006"/>
    <cellStyle name="Normal 11 36" xfId="5800"/>
    <cellStyle name="Normal 11 37" xfId="5810"/>
    <cellStyle name="Normal 11 38" xfId="5855"/>
    <cellStyle name="Normal 11 4" xfId="3114"/>
    <cellStyle name="Normál 11 4" xfId="4112"/>
    <cellStyle name="Normal 11 4 2" xfId="4743"/>
    <cellStyle name="Normál 11 4 2" xfId="36593"/>
    <cellStyle name="Normal 11 4 3" xfId="35548"/>
    <cellStyle name="Normal 11 5" xfId="3557"/>
    <cellStyle name="Normál 11 5" xfId="4393"/>
    <cellStyle name="Normal 11 5 2" xfId="4761"/>
    <cellStyle name="Normal 11 5 3" xfId="35878"/>
    <cellStyle name="Normal 11 6" xfId="3644"/>
    <cellStyle name="Normál 11 6" xfId="4769"/>
    <cellStyle name="Normal 11 6 2" xfId="4733"/>
    <cellStyle name="Normal 11 6 3" xfId="35921"/>
    <cellStyle name="Normal 11 7" xfId="3697"/>
    <cellStyle name="Normál 11 7" xfId="4185"/>
    <cellStyle name="Normal 11 7 2" xfId="4757"/>
    <cellStyle name="Normal 11 7 3" xfId="35952"/>
    <cellStyle name="Normal 11 8" xfId="4751"/>
    <cellStyle name="Normál 11 8" xfId="4930"/>
    <cellStyle name="Normal 11 8 2" xfId="36252"/>
    <cellStyle name="Normal 11 9" xfId="4740"/>
    <cellStyle name="Normál 11 9" xfId="4886"/>
    <cellStyle name="Normal 11 9 2" xfId="36242"/>
    <cellStyle name="Normál 110" xfId="11268"/>
    <cellStyle name="Normál 110 2" xfId="11269"/>
    <cellStyle name="Normál 111" xfId="11270"/>
    <cellStyle name="Normál 111 2" xfId="11271"/>
    <cellStyle name="Normál 112" xfId="11272"/>
    <cellStyle name="Normál 112 2" xfId="11273"/>
    <cellStyle name="Normál 113" xfId="11274"/>
    <cellStyle name="Normál 113 2" xfId="11275"/>
    <cellStyle name="Normál 113 2 2" xfId="11276"/>
    <cellStyle name="Normál 113 2 2 2" xfId="22340"/>
    <cellStyle name="Normál 113 2 3" xfId="22341"/>
    <cellStyle name="Normál 113 3" xfId="11277"/>
    <cellStyle name="Normál 113 3 2" xfId="22342"/>
    <cellStyle name="Normál 113 4" xfId="22343"/>
    <cellStyle name="Normál 114" xfId="11278"/>
    <cellStyle name="Normál 114 2" xfId="11279"/>
    <cellStyle name="Normál 114 2 2" xfId="11280"/>
    <cellStyle name="Normál 114 2 2 2" xfId="22344"/>
    <cellStyle name="Normál 114 2 3" xfId="22345"/>
    <cellStyle name="Normál 114 3" xfId="11281"/>
    <cellStyle name="Normál 114 3 2" xfId="22346"/>
    <cellStyle name="Normál 114 4" xfId="22347"/>
    <cellStyle name="Normál 115" xfId="11282"/>
    <cellStyle name="Normál 115 2" xfId="11283"/>
    <cellStyle name="Normál 115 2 2" xfId="11284"/>
    <cellStyle name="Normál 115 2 2 2" xfId="22348"/>
    <cellStyle name="Normál 115 2 3" xfId="22349"/>
    <cellStyle name="Normál 115 3" xfId="11285"/>
    <cellStyle name="Normál 115 3 2" xfId="22350"/>
    <cellStyle name="Normál 115 4" xfId="22351"/>
    <cellStyle name="Normál 116" xfId="11286"/>
    <cellStyle name="Normál 116 2" xfId="11287"/>
    <cellStyle name="Normál 116 2 2" xfId="11288"/>
    <cellStyle name="Normál 116 2 2 2" xfId="22352"/>
    <cellStyle name="Normál 116 2 3" xfId="22353"/>
    <cellStyle name="Normál 116 3" xfId="11289"/>
    <cellStyle name="Normál 116 3 2" xfId="22354"/>
    <cellStyle name="Normál 116 4" xfId="22355"/>
    <cellStyle name="Normál 117" xfId="11290"/>
    <cellStyle name="Normál 117 2" xfId="11291"/>
    <cellStyle name="Normál 117 3" xfId="11292"/>
    <cellStyle name="Normál 118" xfId="11293"/>
    <cellStyle name="Normál 118 2" xfId="11294"/>
    <cellStyle name="Normál 118 3" xfId="11295"/>
    <cellStyle name="Normál 119" xfId="11296"/>
    <cellStyle name="Normál 119 2" xfId="11297"/>
    <cellStyle name="Normál 119 3" xfId="11298"/>
    <cellStyle name="Normal 12" xfId="3171"/>
    <cellStyle name="Normál 12" xfId="219"/>
    <cellStyle name="Normal 12 10" xfId="5579"/>
    <cellStyle name="Normál 12 10" xfId="11299"/>
    <cellStyle name="Normál 12 10 2" xfId="34536"/>
    <cellStyle name="Normal 12 11" xfId="5569"/>
    <cellStyle name="Normál 12 11" xfId="11300"/>
    <cellStyle name="Normál 12 11 2" xfId="22356"/>
    <cellStyle name="Normal 12 12" xfId="5580"/>
    <cellStyle name="Normál 12 12" xfId="22357"/>
    <cellStyle name="Normal 12 13" xfId="5570"/>
    <cellStyle name="Normál 12 13" xfId="7483"/>
    <cellStyle name="Normal 12 14" xfId="5695"/>
    <cellStyle name="Normál 12 14" xfId="34297"/>
    <cellStyle name="Normal 12 15" xfId="5682"/>
    <cellStyle name="Normál 12 15" xfId="36594"/>
    <cellStyle name="Normal 12 16" xfId="5693"/>
    <cellStyle name="Normal 12 17" xfId="5681"/>
    <cellStyle name="Normal 12 18" xfId="5694"/>
    <cellStyle name="Normal 12 19" xfId="5911"/>
    <cellStyle name="Normal 12 2" xfId="3670"/>
    <cellStyle name="Normál 12 2" xfId="1770"/>
    <cellStyle name="Normál 12 2 10" xfId="30518"/>
    <cellStyle name="Normál 12 2 11" xfId="34903"/>
    <cellStyle name="Normál 12 2 12" xfId="36595"/>
    <cellStyle name="Normal 12 2 2" xfId="11302"/>
    <cellStyle name="Normál 12 2 2" xfId="11303"/>
    <cellStyle name="Normál 12 2 2 2" xfId="22358"/>
    <cellStyle name="Normál 12 2 3" xfId="11304"/>
    <cellStyle name="Normál 12 2 3 2" xfId="22359"/>
    <cellStyle name="Normál 12 2 4" xfId="22360"/>
    <cellStyle name="Normál 12 2 5" xfId="22361"/>
    <cellStyle name="Normál 12 2 6" xfId="22362"/>
    <cellStyle name="Normál 12 2 7" xfId="22363"/>
    <cellStyle name="Normál 12 2 8" xfId="22364"/>
    <cellStyle name="Normál 12 2 9" xfId="11301"/>
    <cellStyle name="Normal 12 20" xfId="5916"/>
    <cellStyle name="Normal 12 21" xfId="5921"/>
    <cellStyle name="Normal 12 22" xfId="5926"/>
    <cellStyle name="Normal 12 23" xfId="5931"/>
    <cellStyle name="Normal 12 24" xfId="5936"/>
    <cellStyle name="Normal 12 25" xfId="5941"/>
    <cellStyle name="Normal 12 26" xfId="5946"/>
    <cellStyle name="Normal 12 27" xfId="5951"/>
    <cellStyle name="Normal 12 28" xfId="5956"/>
    <cellStyle name="Normal 12 29" xfId="5961"/>
    <cellStyle name="Normal 12 3" xfId="3647"/>
    <cellStyle name="Normál 12 3" xfId="2175"/>
    <cellStyle name="Normal 12 3 2" xfId="35922"/>
    <cellStyle name="Normál 12 3 2" xfId="11305"/>
    <cellStyle name="Normál 12 3 3" xfId="35073"/>
    <cellStyle name="Normál 12 3 4" xfId="36596"/>
    <cellStyle name="Normal 12 30" xfId="5966"/>
    <cellStyle name="Normal 12 4" xfId="4394"/>
    <cellStyle name="Normál 12 4" xfId="4113"/>
    <cellStyle name="Normal 12 4 2" xfId="36127"/>
    <cellStyle name="Normal 12 5" xfId="4770"/>
    <cellStyle name="Normál 12 5" xfId="4395"/>
    <cellStyle name="Normal 12 6" xfId="4184"/>
    <cellStyle name="Normál 12 6" xfId="4771"/>
    <cellStyle name="Normal 12 7" xfId="4931"/>
    <cellStyle name="Normál 12 7" xfId="4183"/>
    <cellStyle name="Normal 12 8" xfId="4885"/>
    <cellStyle name="Normál 12 8" xfId="4932"/>
    <cellStyle name="Normal 12 9" xfId="5262"/>
    <cellStyle name="Normál 12 9" xfId="4925"/>
    <cellStyle name="Normál 120" xfId="11306"/>
    <cellStyle name="Normál 120 2" xfId="11307"/>
    <cellStyle name="Normál 120 3" xfId="11308"/>
    <cellStyle name="Normál 121" xfId="11309"/>
    <cellStyle name="Normál 121 2" xfId="11310"/>
    <cellStyle name="Normál 121 3" xfId="11311"/>
    <cellStyle name="Normál 122" xfId="11312"/>
    <cellStyle name="Normál 122 2" xfId="11313"/>
    <cellStyle name="Normál 122 3" xfId="11314"/>
    <cellStyle name="Normál 123" xfId="11315"/>
    <cellStyle name="Normál 123 2" xfId="11316"/>
    <cellStyle name="Normál 123 3" xfId="11317"/>
    <cellStyle name="Normál 124" xfId="11318"/>
    <cellStyle name="Normál 124 2" xfId="11319"/>
    <cellStyle name="Normál 124 3" xfId="11320"/>
    <cellStyle name="Normál 125" xfId="11321"/>
    <cellStyle name="Normál 125 2" xfId="11322"/>
    <cellStyle name="Normál 125 3" xfId="11323"/>
    <cellStyle name="Normál 126" xfId="11324"/>
    <cellStyle name="Normál 126 2" xfId="11325"/>
    <cellStyle name="Normál 126 3" xfId="11326"/>
    <cellStyle name="Normál 127" xfId="11327"/>
    <cellStyle name="Normál 127 2" xfId="11328"/>
    <cellStyle name="Normál 127 3" xfId="11329"/>
    <cellStyle name="Normál 128" xfId="11330"/>
    <cellStyle name="Normál 128 2" xfId="11331"/>
    <cellStyle name="Normál 128 3" xfId="11332"/>
    <cellStyle name="Normál 129" xfId="11333"/>
    <cellStyle name="Normál 129 2" xfId="11334"/>
    <cellStyle name="Normál 129 3" xfId="11335"/>
    <cellStyle name="Normal 13" xfId="3173"/>
    <cellStyle name="Normál 13" xfId="220"/>
    <cellStyle name="Normal 13 10" xfId="5680"/>
    <cellStyle name="Normál 13 10" xfId="11336"/>
    <cellStyle name="Normál 13 10 2" xfId="34537"/>
    <cellStyle name="Normal 13 11" xfId="5696"/>
    <cellStyle name="Normál 13 11" xfId="11337"/>
    <cellStyle name="Normal 13 12" xfId="5679"/>
    <cellStyle name="Normál 13 12" xfId="34298"/>
    <cellStyle name="Normal 13 13" xfId="5697"/>
    <cellStyle name="Normál 13 13" xfId="36597"/>
    <cellStyle name="Normal 13 2" xfId="3671"/>
    <cellStyle name="Normál 13 2" xfId="1771"/>
    <cellStyle name="Normal 13 2 2" xfId="35942"/>
    <cellStyle name="Normál 13 2 2" xfId="11338"/>
    <cellStyle name="Normál 13 2 3" xfId="34904"/>
    <cellStyle name="Normál 13 2 4" xfId="36598"/>
    <cellStyle name="Normal 13 3" xfId="3672"/>
    <cellStyle name="Normál 13 3" xfId="2174"/>
    <cellStyle name="Normal 13 3 2" xfId="35943"/>
    <cellStyle name="Normál 13 3 2" xfId="35072"/>
    <cellStyle name="Normál 13 3 3" xfId="36599"/>
    <cellStyle name="Normal 13 4" xfId="5263"/>
    <cellStyle name="Normál 13 4" xfId="4114"/>
    <cellStyle name="Normál 13 4 2" xfId="36600"/>
    <cellStyle name="Normal 13 5" xfId="5581"/>
    <cellStyle name="Normál 13 5" xfId="4396"/>
    <cellStyle name="Normal 13 6" xfId="5567"/>
    <cellStyle name="Normál 13 6" xfId="4772"/>
    <cellStyle name="Normal 13 7" xfId="5582"/>
    <cellStyle name="Normál 13 7" xfId="4182"/>
    <cellStyle name="Normal 13 8" xfId="5568"/>
    <cellStyle name="Normál 13 8" xfId="4933"/>
    <cellStyle name="Normal 13 9" xfId="5698"/>
    <cellStyle name="Normál 13 9" xfId="4924"/>
    <cellStyle name="Normal 13_2 Graf i faktori_NOVO radno 2 verzija" xfId="4397"/>
    <cellStyle name="Normál 130" xfId="11339"/>
    <cellStyle name="Normál 130 2" xfId="11340"/>
    <cellStyle name="Normál 130 3" xfId="11341"/>
    <cellStyle name="Normál 131" xfId="11342"/>
    <cellStyle name="Normál 131 2" xfId="11343"/>
    <cellStyle name="Normál 131 3" xfId="11344"/>
    <cellStyle name="Normál 132" xfId="11345"/>
    <cellStyle name="Normál 132 2" xfId="11346"/>
    <cellStyle name="Normál 132 3" xfId="11347"/>
    <cellStyle name="Normál 133" xfId="11348"/>
    <cellStyle name="Normál 133 2" xfId="11349"/>
    <cellStyle name="Normál 134" xfId="11350"/>
    <cellStyle name="Normál 134 2" xfId="11351"/>
    <cellStyle name="Normál 135" xfId="11352"/>
    <cellStyle name="Normál 135 2" xfId="11353"/>
    <cellStyle name="Normál 136" xfId="11354"/>
    <cellStyle name="Normál 136 2" xfId="11355"/>
    <cellStyle name="Normál 137" xfId="11356"/>
    <cellStyle name="Normál 137 2" xfId="11357"/>
    <cellStyle name="Normál 138" xfId="11358"/>
    <cellStyle name="Normál 138 2" xfId="11359"/>
    <cellStyle name="Normál 139" xfId="11360"/>
    <cellStyle name="Normál 139 2" xfId="11361"/>
    <cellStyle name="Normál 139 3" xfId="11362"/>
    <cellStyle name="Normál 139 4" xfId="11363"/>
    <cellStyle name="Normal 14" xfId="3175"/>
    <cellStyle name="Normál 14" xfId="221"/>
    <cellStyle name="Normál 14 10" xfId="11364"/>
    <cellStyle name="Normál 14 11" xfId="11365"/>
    <cellStyle name="Normál 14 12" xfId="34299"/>
    <cellStyle name="Normál 14 13" xfId="36602"/>
    <cellStyle name="Normal 14 2" xfId="4398"/>
    <cellStyle name="Normál 14 2" xfId="1772"/>
    <cellStyle name="Normal 14 2 2" xfId="36128"/>
    <cellStyle name="Normál 14 2 2" xfId="11366"/>
    <cellStyle name="Normál 14 2 3" xfId="34905"/>
    <cellStyle name="Normál 14 2 4" xfId="36603"/>
    <cellStyle name="Normal 14 3" xfId="4773"/>
    <cellStyle name="Normál 14 3" xfId="2173"/>
    <cellStyle name="Normal 14 3 2" xfId="36275"/>
    <cellStyle name="Normál 14 3 2" xfId="35071"/>
    <cellStyle name="Normál 14 3 3" xfId="36604"/>
    <cellStyle name="Normal 14 4" xfId="4181"/>
    <cellStyle name="Normál 14 4" xfId="4774"/>
    <cellStyle name="Normal 14 5" xfId="4934"/>
    <cellStyle name="Normál 14 5" xfId="4180"/>
    <cellStyle name="Normal 14 6" xfId="4923"/>
    <cellStyle name="Normál 14 6" xfId="4935"/>
    <cellStyle name="Normal 14 7" xfId="35591"/>
    <cellStyle name="Normál 14 7" xfId="4922"/>
    <cellStyle name="Normal 14 8" xfId="36601"/>
    <cellStyle name="Normál 14 8" xfId="11367"/>
    <cellStyle name="Normál 14 8 2" xfId="34538"/>
    <cellStyle name="Normál 14 9" xfId="11368"/>
    <cellStyle name="Normál 140" xfId="11369"/>
    <cellStyle name="Normál 140 2" xfId="11370"/>
    <cellStyle name="Normál 140 3" xfId="11371"/>
    <cellStyle name="Normál 140 4" xfId="11372"/>
    <cellStyle name="Normál 141" xfId="11373"/>
    <cellStyle name="Normál 141 2" xfId="11374"/>
    <cellStyle name="Normál 142" xfId="11375"/>
    <cellStyle name="Normál 142 2" xfId="11376"/>
    <cellStyle name="Normál 143" xfId="11377"/>
    <cellStyle name="Normál 143 2" xfId="11378"/>
    <cellStyle name="Normál 144" xfId="11379"/>
    <cellStyle name="Normál 144 2" xfId="11380"/>
    <cellStyle name="Normál 145" xfId="11381"/>
    <cellStyle name="Normál 145 2" xfId="11382"/>
    <cellStyle name="Normál 146" xfId="11383"/>
    <cellStyle name="Normál 146 2" xfId="11384"/>
    <cellStyle name="Normál 146 3" xfId="22365"/>
    <cellStyle name="Normál 147" xfId="11385"/>
    <cellStyle name="Normál 147 2" xfId="11386"/>
    <cellStyle name="Normál 148" xfId="11387"/>
    <cellStyle name="Normál 148 2" xfId="11388"/>
    <cellStyle name="Normál 148 3" xfId="22366"/>
    <cellStyle name="Normál 149" xfId="11389"/>
    <cellStyle name="Normal 15" xfId="3532"/>
    <cellStyle name="Normál 15" xfId="222"/>
    <cellStyle name="Normal 15 10" xfId="4936"/>
    <cellStyle name="Normál 15 10" xfId="11390"/>
    <cellStyle name="Normal 15 11" xfId="4921"/>
    <cellStyle name="Normál 15 11" xfId="11391"/>
    <cellStyle name="Normál 15 11 2" xfId="22367"/>
    <cellStyle name="Normal 15 12" xfId="5265"/>
    <cellStyle name="Normál 15 12" xfId="22368"/>
    <cellStyle name="Normal 15 13" xfId="5583"/>
    <cellStyle name="Normál 15 13" xfId="7485"/>
    <cellStyle name="Normal 15 14" xfId="5565"/>
    <cellStyle name="Normál 15 14" xfId="34300"/>
    <cellStyle name="Normal 15 15" xfId="5584"/>
    <cellStyle name="Normál 15 15" xfId="36605"/>
    <cellStyle name="Normal 15 16" xfId="5566"/>
    <cellStyle name="Normal 15 17" xfId="5700"/>
    <cellStyle name="Normal 15 18" xfId="5678"/>
    <cellStyle name="Normal 15 19" xfId="5699"/>
    <cellStyle name="Normal 15 2" xfId="3646"/>
    <cellStyle name="Normál 15 2" xfId="223"/>
    <cellStyle name="Normal 15 2 2" xfId="5266"/>
    <cellStyle name="Normál 15 2 2" xfId="1773"/>
    <cellStyle name="Normál 15 2 2 2" xfId="22369"/>
    <cellStyle name="Normál 15 2 2 3" xfId="34906"/>
    <cellStyle name="Normal 15 2 3" xfId="5807"/>
    <cellStyle name="Normál 15 2 3" xfId="22370"/>
    <cellStyle name="Normal 15 2 4" xfId="5803"/>
    <cellStyle name="Normál 15 2 4" xfId="11392"/>
    <cellStyle name="Normal 15 2 5" xfId="5858"/>
    <cellStyle name="Normál 15 2 5" xfId="36606"/>
    <cellStyle name="Normal 15 20" xfId="5677"/>
    <cellStyle name="Normal 15 21" xfId="5701"/>
    <cellStyle name="Normal 15 22" xfId="5008"/>
    <cellStyle name="Normal 15 23" xfId="5805"/>
    <cellStyle name="Normal 15 24" xfId="5809"/>
    <cellStyle name="Normal 15 25" xfId="5857"/>
    <cellStyle name="Normal 15 3" xfId="3699"/>
    <cellStyle name="Normál 15 3" xfId="224"/>
    <cellStyle name="Normal 15 3 2" xfId="5267"/>
    <cellStyle name="Normál 15 3 2" xfId="4115"/>
    <cellStyle name="Normal 15 3 3" xfId="5808"/>
    <cellStyle name="Normál 15 3 3" xfId="34412"/>
    <cellStyle name="Normal 15 3 4" xfId="5806"/>
    <cellStyle name="Normal 15 3 5" xfId="5859"/>
    <cellStyle name="Normal 15 4" xfId="4399"/>
    <cellStyle name="Normál 15 4" xfId="4400"/>
    <cellStyle name="Normál 15 4 2" xfId="11393"/>
    <cellStyle name="Normal 15 5" xfId="4775"/>
    <cellStyle name="Normál 15 5" xfId="4776"/>
    <cellStyle name="Normal 15 6" xfId="4178"/>
    <cellStyle name="Normál 15 6" xfId="4637"/>
    <cellStyle name="Normal 15 7" xfId="4187"/>
    <cellStyle name="Normál 15 7" xfId="4937"/>
    <cellStyle name="Normal 15 8" xfId="4847"/>
    <cellStyle name="Normál 15 8" xfId="4920"/>
    <cellStyle name="Normal 15 9" xfId="4844"/>
    <cellStyle name="Normál 15 9" xfId="599"/>
    <cellStyle name="Normál 15 9 2" xfId="34539"/>
    <cellStyle name="Normál 150" xfId="11394"/>
    <cellStyle name="Normál 151" xfId="11395"/>
    <cellStyle name="Normál 152" xfId="11396"/>
    <cellStyle name="Normál 153" xfId="11397"/>
    <cellStyle name="Normál 154" xfId="11398"/>
    <cellStyle name="Normál 155" xfId="11399"/>
    <cellStyle name="Normál 156" xfId="11400"/>
    <cellStyle name="Normál 157" xfId="11401"/>
    <cellStyle name="Normál 158" xfId="11402"/>
    <cellStyle name="Normál 159" xfId="11403"/>
    <cellStyle name="Normál 159 2" xfId="11404"/>
    <cellStyle name="Normal 16" xfId="4401"/>
    <cellStyle name="Normál 16" xfId="225"/>
    <cellStyle name="Normál 16 10" xfId="11405"/>
    <cellStyle name="Normál 16 11" xfId="11406"/>
    <cellStyle name="Normál 16 11 2" xfId="22371"/>
    <cellStyle name="Normál 16 12" xfId="11407"/>
    <cellStyle name="Normál 16 12 2" xfId="22372"/>
    <cellStyle name="Normál 16 13" xfId="34301"/>
    <cellStyle name="Normál 16 14" xfId="36607"/>
    <cellStyle name="Normal 16 2" xfId="11408"/>
    <cellStyle name="Normál 16 2" xfId="933"/>
    <cellStyle name="Normál 16 2 10" xfId="30546"/>
    <cellStyle name="Normál 16 2 11" xfId="34679"/>
    <cellStyle name="Normál 16 2 12" xfId="36608"/>
    <cellStyle name="Normal 16 2 2" xfId="11410"/>
    <cellStyle name="Normál 16 2 2" xfId="11411"/>
    <cellStyle name="Normál 16 2 2 2" xfId="22373"/>
    <cellStyle name="Normál 16 2 3" xfId="11412"/>
    <cellStyle name="Normál 16 2 3 2" xfId="22374"/>
    <cellStyle name="Normál 16 2 4" xfId="22375"/>
    <cellStyle name="Normál 16 2 5" xfId="22376"/>
    <cellStyle name="Normál 16 2 6" xfId="22377"/>
    <cellStyle name="Normál 16 2 7" xfId="22378"/>
    <cellStyle name="Normál 16 2 8" xfId="22379"/>
    <cellStyle name="Normál 16 2 9" xfId="11409"/>
    <cellStyle name="Normal 16 3" xfId="11413"/>
    <cellStyle name="Normál 16 3" xfId="2172"/>
    <cellStyle name="Normál 16 3 2" xfId="35070"/>
    <cellStyle name="Normal 16 4" xfId="11414"/>
    <cellStyle name="Normál 16 4" xfId="5268"/>
    <cellStyle name="Normál 16 4 2" xfId="34540"/>
    <cellStyle name="Normal 16 5" xfId="36129"/>
    <cellStyle name="Normál 16 5" xfId="600"/>
    <cellStyle name="Normál 16 6" xfId="11415"/>
    <cellStyle name="Normál 16 7" xfId="11416"/>
    <cellStyle name="Normál 16 8" xfId="11417"/>
    <cellStyle name="Normál 16 9" xfId="11418"/>
    <cellStyle name="Normál 160" xfId="11419"/>
    <cellStyle name="Normál 160 2" xfId="11420"/>
    <cellStyle name="Normál 161" xfId="11421"/>
    <cellStyle name="Normál 161 2" xfId="11422"/>
    <cellStyle name="Normál 162" xfId="11423"/>
    <cellStyle name="Normál 162 2" xfId="11424"/>
    <cellStyle name="Normál 163" xfId="11425"/>
    <cellStyle name="Normál 163 2" xfId="11426"/>
    <cellStyle name="Normál 164" xfId="11427"/>
    <cellStyle name="Normál 164 2" xfId="11428"/>
    <cellStyle name="Normál 165" xfId="11429"/>
    <cellStyle name="Normál 165 2" xfId="11430"/>
    <cellStyle name="Normál 166" xfId="11431"/>
    <cellStyle name="Normál 166 2" xfId="11432"/>
    <cellStyle name="Normál 167" xfId="11433"/>
    <cellStyle name="Normál 167 2" xfId="11434"/>
    <cellStyle name="Normál 168" xfId="11435"/>
    <cellStyle name="Normál 168 2" xfId="11436"/>
    <cellStyle name="Normál 169" xfId="11437"/>
    <cellStyle name="Normál 169 2" xfId="11438"/>
    <cellStyle name="Normal 17" xfId="4402"/>
    <cellStyle name="Normál 17" xfId="226"/>
    <cellStyle name="Normál 17 10" xfId="11439"/>
    <cellStyle name="Normál 17 11" xfId="11440"/>
    <cellStyle name="Normál 17 11 2" xfId="22380"/>
    <cellStyle name="Normál 17 12" xfId="22381"/>
    <cellStyle name="Normál 17 13" xfId="7486"/>
    <cellStyle name="Normál 17 14" xfId="34278"/>
    <cellStyle name="Normál 17 15" xfId="36609"/>
    <cellStyle name="Normal 17 2" xfId="11441"/>
    <cellStyle name="Normál 17 2" xfId="934"/>
    <cellStyle name="Normál 17 2 2" xfId="11443"/>
    <cellStyle name="Normál 17 2 2 2" xfId="22382"/>
    <cellStyle name="Normál 17 2 3" xfId="22383"/>
    <cellStyle name="Normál 17 2 4" xfId="11442"/>
    <cellStyle name="Normál 17 2 5" xfId="34680"/>
    <cellStyle name="Normál 17 2 6" xfId="36610"/>
    <cellStyle name="Normal 17 3" xfId="11444"/>
    <cellStyle name="Normál 17 3" xfId="2171"/>
    <cellStyle name="Normál 17 3 2" xfId="35069"/>
    <cellStyle name="Normal 17 4" xfId="36130"/>
    <cellStyle name="Normál 17 4" xfId="5269"/>
    <cellStyle name="Normál 17 4 2" xfId="34541"/>
    <cellStyle name="Normál 17 5" xfId="601"/>
    <cellStyle name="Normál 17 6" xfId="11445"/>
    <cellStyle name="Normál 17 7" xfId="11446"/>
    <cellStyle name="Normál 17 8" xfId="11447"/>
    <cellStyle name="Normál 17 9" xfId="11448"/>
    <cellStyle name="Normál 170" xfId="11449"/>
    <cellStyle name="Normál 170 2" xfId="11450"/>
    <cellStyle name="Normál 171" xfId="11451"/>
    <cellStyle name="Normál 171 2" xfId="11452"/>
    <cellStyle name="Normál 172" xfId="11453"/>
    <cellStyle name="Normál 172 2" xfId="11454"/>
    <cellStyle name="Normál 173" xfId="11455"/>
    <cellStyle name="Normál 173 2" xfId="11456"/>
    <cellStyle name="Normál 174" xfId="11457"/>
    <cellStyle name="Normál 174 2" xfId="11458"/>
    <cellStyle name="Normál 175" xfId="11459"/>
    <cellStyle name="Normál 175 2" xfId="11460"/>
    <cellStyle name="Normál 176" xfId="11461"/>
    <cellStyle name="Normál 176 2" xfId="11462"/>
    <cellStyle name="Normál 177" xfId="11463"/>
    <cellStyle name="Normál 177 2" xfId="11464"/>
    <cellStyle name="Normál 178" xfId="11465"/>
    <cellStyle name="Normál 178 2" xfId="11466"/>
    <cellStyle name="Normál 179" xfId="11467"/>
    <cellStyle name="Normal 18" xfId="4403"/>
    <cellStyle name="Normál 18" xfId="227"/>
    <cellStyle name="Normál 18 10" xfId="11468"/>
    <cellStyle name="Normál 18 11" xfId="11469"/>
    <cellStyle name="Normál 18 11 2" xfId="22384"/>
    <cellStyle name="Normál 18 12" xfId="11470"/>
    <cellStyle name="Normál 18 12 2" xfId="22385"/>
    <cellStyle name="Normál 18 13" xfId="29773"/>
    <cellStyle name="Normál 18 14" xfId="34302"/>
    <cellStyle name="Normál 18 15" xfId="36611"/>
    <cellStyle name="Normal 18 2" xfId="11471"/>
    <cellStyle name="Normál 18 2" xfId="935"/>
    <cellStyle name="Normál 18 2 2" xfId="1775"/>
    <cellStyle name="Normál 18 2 2 2" xfId="22386"/>
    <cellStyle name="Normál 18 2 2 3" xfId="34908"/>
    <cellStyle name="Normál 18 2 3" xfId="22387"/>
    <cellStyle name="Normál 18 2 4" xfId="11472"/>
    <cellStyle name="Normál 18 2 5" xfId="36612"/>
    <cellStyle name="Normal 18 3" xfId="11473"/>
    <cellStyle name="Normál 18 3" xfId="1774"/>
    <cellStyle name="Normál 18 3 2" xfId="34907"/>
    <cellStyle name="Normal 18 4" xfId="36131"/>
    <cellStyle name="Normál 18 4" xfId="2170"/>
    <cellStyle name="Normál 18 4 2" xfId="35068"/>
    <cellStyle name="Normál 18 5" xfId="2552"/>
    <cellStyle name="Normál 18 6" xfId="5270"/>
    <cellStyle name="Normál 18 6 2" xfId="34542"/>
    <cellStyle name="Normál 18 7" xfId="602"/>
    <cellStyle name="Normál 18 8" xfId="11474"/>
    <cellStyle name="Normál 18 9" xfId="11475"/>
    <cellStyle name="Normál 18_BR Q4_INA reserves" xfId="4404"/>
    <cellStyle name="Normál 180" xfId="11476"/>
    <cellStyle name="Normál 181" xfId="11477"/>
    <cellStyle name="Normál 182" xfId="11478"/>
    <cellStyle name="Normál 183" xfId="11479"/>
    <cellStyle name="Normál 184" xfId="11480"/>
    <cellStyle name="Normál 185" xfId="11481"/>
    <cellStyle name="Normál 186" xfId="11482"/>
    <cellStyle name="Normál 187" xfId="11483"/>
    <cellStyle name="Normál 188" xfId="11484"/>
    <cellStyle name="Normál 189" xfId="11485"/>
    <cellStyle name="Normal 19" xfId="4405"/>
    <cellStyle name="Normál 19" xfId="603"/>
    <cellStyle name="Normál 19 10" xfId="11486"/>
    <cellStyle name="Normál 19 11" xfId="11487"/>
    <cellStyle name="Normál 19 11 2" xfId="22388"/>
    <cellStyle name="Normál 19 12" xfId="22389"/>
    <cellStyle name="Normál 19 13" xfId="7487"/>
    <cellStyle name="Normál 19 14" xfId="34543"/>
    <cellStyle name="Normal 19 2" xfId="11488"/>
    <cellStyle name="Normál 19 2" xfId="936"/>
    <cellStyle name="Normál 19 2 2" xfId="11490"/>
    <cellStyle name="Normál 19 2 2 2" xfId="22390"/>
    <cellStyle name="Normál 19 2 3" xfId="22391"/>
    <cellStyle name="Normál 19 2 4" xfId="11489"/>
    <cellStyle name="Normál 19 2 5" xfId="34681"/>
    <cellStyle name="Normál 19 2 6" xfId="36613"/>
    <cellStyle name="Normal 19 3" xfId="11491"/>
    <cellStyle name="Normál 19 3" xfId="1776"/>
    <cellStyle name="Normál 19 3 2" xfId="34909"/>
    <cellStyle name="Normal 19 4" xfId="36132"/>
    <cellStyle name="Normál 19 4" xfId="2169"/>
    <cellStyle name="Normál 19 4 2" xfId="35067"/>
    <cellStyle name="Normál 19 5" xfId="2553"/>
    <cellStyle name="Normál 19 6" xfId="5271"/>
    <cellStyle name="Normál 19 7" xfId="11492"/>
    <cellStyle name="Normál 19 8" xfId="11493"/>
    <cellStyle name="Normál 19 9" xfId="11494"/>
    <cellStyle name="Normál 190" xfId="11495"/>
    <cellStyle name="Normál 191" xfId="11496"/>
    <cellStyle name="Normál 192" xfId="11497"/>
    <cellStyle name="Normál 193" xfId="11498"/>
    <cellStyle name="Normál 194" xfId="11499"/>
    <cellStyle name="Normál 195" xfId="11500"/>
    <cellStyle name="Normál 196" xfId="11501"/>
    <cellStyle name="Normál 197" xfId="11502"/>
    <cellStyle name="Normál 198" xfId="11503"/>
    <cellStyle name="Normál 199" xfId="11504"/>
    <cellStyle name="Normal 2" xfId="1"/>
    <cellStyle name="Normál 2" xfId="228"/>
    <cellStyle name="Normal 2 10" xfId="4717"/>
    <cellStyle name="Normál 2 10" xfId="1777"/>
    <cellStyle name="Normal 2 10 10" xfId="11507"/>
    <cellStyle name="Normál 2 10 10" xfId="11508"/>
    <cellStyle name="Normal 2 10 10 2" xfId="11509"/>
    <cellStyle name="Normál 2 10 10 2" xfId="11510"/>
    <cellStyle name="Normal 2 10 11" xfId="11511"/>
    <cellStyle name="Normál 2 10 11" xfId="11512"/>
    <cellStyle name="Normal 2 10 11 2" xfId="11513"/>
    <cellStyle name="Normál 2 10 11 2" xfId="11514"/>
    <cellStyle name="Normal 2 10 12" xfId="11515"/>
    <cellStyle name="Normál 2 10 12" xfId="11516"/>
    <cellStyle name="Normal 2 10 12 2" xfId="11517"/>
    <cellStyle name="Normál 2 10 12 2" xfId="11518"/>
    <cellStyle name="Normal 2 10 13" xfId="11519"/>
    <cellStyle name="Normál 2 10 13" xfId="11520"/>
    <cellStyle name="Normal 2 10 13 2" xfId="11521"/>
    <cellStyle name="Normál 2 10 13 2" xfId="11522"/>
    <cellStyle name="Normal 2 10 14" xfId="11523"/>
    <cellStyle name="Normál 2 10 14" xfId="11524"/>
    <cellStyle name="Normal 2 10 14 2" xfId="11525"/>
    <cellStyle name="Normál 2 10 14 2" xfId="11526"/>
    <cellStyle name="Normal 2 10 15" xfId="11527"/>
    <cellStyle name="Normál 2 10 15" xfId="11528"/>
    <cellStyle name="Normal 2 10 15 2" xfId="11529"/>
    <cellStyle name="Normál 2 10 15 2" xfId="11530"/>
    <cellStyle name="Normal 2 10 16" xfId="11531"/>
    <cellStyle name="Normál 2 10 16" xfId="11532"/>
    <cellStyle name="Normal 2 10 16 2" xfId="11533"/>
    <cellStyle name="Normál 2 10 16 2" xfId="11534"/>
    <cellStyle name="Normal 2 10 17" xfId="11535"/>
    <cellStyle name="Normál 2 10 17" xfId="11536"/>
    <cellStyle name="Normal 2 10 17 2" xfId="11537"/>
    <cellStyle name="Normál 2 10 17 2" xfId="11538"/>
    <cellStyle name="Normal 2 10 18" xfId="11539"/>
    <cellStyle name="Normál 2 10 18" xfId="11540"/>
    <cellStyle name="Normal 2 10 18 2" xfId="11541"/>
    <cellStyle name="Normál 2 10 18 2" xfId="11542"/>
    <cellStyle name="Normal 2 10 19" xfId="11543"/>
    <cellStyle name="Normál 2 10 19" xfId="11544"/>
    <cellStyle name="Normal 2 10 19 2" xfId="11545"/>
    <cellStyle name="Normál 2 10 19 2" xfId="11546"/>
    <cellStyle name="Normal 2 10 2" xfId="11547"/>
    <cellStyle name="Normál 2 10 2" xfId="6604"/>
    <cellStyle name="Normal 2 10 2 2" xfId="11548"/>
    <cellStyle name="Normál 2 10 2 2" xfId="11549"/>
    <cellStyle name="Normal 2 10 20" xfId="11550"/>
    <cellStyle name="Normál 2 10 20" xfId="11551"/>
    <cellStyle name="Normal 2 10 20 2" xfId="11552"/>
    <cellStyle name="Normál 2 10 20 2" xfId="11553"/>
    <cellStyle name="Normal 2 10 21" xfId="11554"/>
    <cellStyle name="Normál 2 10 21" xfId="11555"/>
    <cellStyle name="Normal 2 10 21 2" xfId="11556"/>
    <cellStyle name="Normál 2 10 21 2" xfId="11557"/>
    <cellStyle name="Normal 2 10 22" xfId="11558"/>
    <cellStyle name="Normál 2 10 22" xfId="11559"/>
    <cellStyle name="Normal 2 10 22 2" xfId="11560"/>
    <cellStyle name="Normál 2 10 22 2" xfId="11561"/>
    <cellStyle name="Normal 2 10 23" xfId="11562"/>
    <cellStyle name="Normál 2 10 23" xfId="11563"/>
    <cellStyle name="Normal 2 10 23 2" xfId="11564"/>
    <cellStyle name="Normál 2 10 23 2" xfId="11565"/>
    <cellStyle name="Normal 2 10 24" xfId="11566"/>
    <cellStyle name="Normál 2 10 24" xfId="11567"/>
    <cellStyle name="Normal 2 10 24 2" xfId="11568"/>
    <cellStyle name="Normál 2 10 24 2" xfId="11569"/>
    <cellStyle name="Normal 2 10 25" xfId="11570"/>
    <cellStyle name="Normál 2 10 25" xfId="11571"/>
    <cellStyle name="Normál 2 10 25 2" xfId="11572"/>
    <cellStyle name="Normal 2 10 26" xfId="36223"/>
    <cellStyle name="Normál 2 10 26" xfId="11573"/>
    <cellStyle name="Normál 2 10 26 2" xfId="11574"/>
    <cellStyle name="Normal 2 10 27" xfId="36615"/>
    <cellStyle name="Normál 2 10 27" xfId="11575"/>
    <cellStyle name="Normál 2 10 27 2" xfId="11576"/>
    <cellStyle name="Normál 2 10 28" xfId="11577"/>
    <cellStyle name="Normál 2 10 29" xfId="36616"/>
    <cellStyle name="Normal 2 10 3" xfId="11578"/>
    <cellStyle name="Normál 2 10 3" xfId="11579"/>
    <cellStyle name="Normal 2 10 3 2" xfId="11580"/>
    <cellStyle name="Normál 2 10 3 2" xfId="11581"/>
    <cellStyle name="Normal 2 10 4" xfId="11582"/>
    <cellStyle name="Normál 2 10 4" xfId="11583"/>
    <cellStyle name="Normal 2 10 4 2" xfId="11584"/>
    <cellStyle name="Normál 2 10 4 2" xfId="11585"/>
    <cellStyle name="Normal 2 10 5" xfId="11586"/>
    <cellStyle name="Normál 2 10 5" xfId="11587"/>
    <cellStyle name="Normal 2 10 5 2" xfId="11588"/>
    <cellStyle name="Normál 2 10 5 2" xfId="11589"/>
    <cellStyle name="Normal 2 10 6" xfId="11590"/>
    <cellStyle name="Normál 2 10 6" xfId="11591"/>
    <cellStyle name="Normal 2 10 6 2" xfId="11592"/>
    <cellStyle name="Normál 2 10 6 2" xfId="11593"/>
    <cellStyle name="Normal 2 10 7" xfId="11594"/>
    <cellStyle name="Normál 2 10 7" xfId="11595"/>
    <cellStyle name="Normal 2 10 7 2" xfId="11596"/>
    <cellStyle name="Normál 2 10 7 2" xfId="11597"/>
    <cellStyle name="Normal 2 10 8" xfId="11598"/>
    <cellStyle name="Normál 2 10 8" xfId="11599"/>
    <cellStyle name="Normal 2 10 8 2" xfId="11600"/>
    <cellStyle name="Normál 2 10 8 2" xfId="11601"/>
    <cellStyle name="Normal 2 10 9" xfId="11602"/>
    <cellStyle name="Normál 2 10 9" xfId="11603"/>
    <cellStyle name="Normal 2 10 9 2" xfId="11604"/>
    <cellStyle name="Normál 2 10 9 2" xfId="11605"/>
    <cellStyle name="Normal 2 100" xfId="11606"/>
    <cellStyle name="Normál 2 100" xfId="11607"/>
    <cellStyle name="Normal 2 100 2" xfId="11608"/>
    <cellStyle name="Normál 2 100 2" xfId="11609"/>
    <cellStyle name="Normal 2 100 2 2" xfId="22392"/>
    <cellStyle name="Normál 2 100 2 2" xfId="11610"/>
    <cellStyle name="Normal 2 100 2 3" xfId="22393"/>
    <cellStyle name="Normal 2 100 2 4" xfId="22394"/>
    <cellStyle name="Normal 2 100 2 5" xfId="22395"/>
    <cellStyle name="Normal 2 100 2 6" xfId="22396"/>
    <cellStyle name="Normal 2 100 3" xfId="11611"/>
    <cellStyle name="Normál 2 100 3" xfId="11612"/>
    <cellStyle name="Normal 2 100 3 2" xfId="22397"/>
    <cellStyle name="Normal 2 100 3 3" xfId="22398"/>
    <cellStyle name="Normal 2 100 3 4" xfId="22399"/>
    <cellStyle name="Normal 2 100 3 5" xfId="22400"/>
    <cellStyle name="Normal 2 100 3 6" xfId="22401"/>
    <cellStyle name="Normal 2 100 4" xfId="22402"/>
    <cellStyle name="Normal 2 100 5" xfId="22403"/>
    <cellStyle name="Normal 2 100 6" xfId="22404"/>
    <cellStyle name="Normal 2 100 7" xfId="22405"/>
    <cellStyle name="Normal 2 100 8" xfId="22406"/>
    <cellStyle name="Normal 2 101" xfId="11613"/>
    <cellStyle name="Normál 2 101" xfId="11614"/>
    <cellStyle name="Normal 2 101 2" xfId="11615"/>
    <cellStyle name="Normál 2 101 2" xfId="11616"/>
    <cellStyle name="Normal 2 101 2 2" xfId="22407"/>
    <cellStyle name="Normál 2 101 2 2" xfId="11617"/>
    <cellStyle name="Normal 2 101 2 3" xfId="22408"/>
    <cellStyle name="Normal 2 101 2 4" xfId="22409"/>
    <cellStyle name="Normal 2 101 2 5" xfId="22410"/>
    <cellStyle name="Normal 2 101 2 6" xfId="22411"/>
    <cellStyle name="Normal 2 101 3" xfId="11618"/>
    <cellStyle name="Normál 2 101 3" xfId="11619"/>
    <cellStyle name="Normal 2 101 3 2" xfId="22412"/>
    <cellStyle name="Normal 2 101 3 3" xfId="22413"/>
    <cellStyle name="Normal 2 101 3 4" xfId="22414"/>
    <cellStyle name="Normal 2 101 3 5" xfId="22415"/>
    <cellStyle name="Normal 2 101 3 6" xfId="22416"/>
    <cellStyle name="Normal 2 101 4" xfId="22417"/>
    <cellStyle name="Normal 2 101 5" xfId="22418"/>
    <cellStyle name="Normal 2 101 6" xfId="22419"/>
    <cellStyle name="Normal 2 101 7" xfId="22420"/>
    <cellStyle name="Normal 2 101 8" xfId="22421"/>
    <cellStyle name="Normal 2 102" xfId="11620"/>
    <cellStyle name="Normál 2 102" xfId="11621"/>
    <cellStyle name="Normal 2 102 2" xfId="11622"/>
    <cellStyle name="Normál 2 102 2" xfId="11623"/>
    <cellStyle name="Normal 2 102 2 2" xfId="22422"/>
    <cellStyle name="Normal 2 102 2 3" xfId="22423"/>
    <cellStyle name="Normal 2 102 2 4" xfId="22424"/>
    <cellStyle name="Normal 2 102 2 5" xfId="22425"/>
    <cellStyle name="Normal 2 102 2 6" xfId="22426"/>
    <cellStyle name="Normal 2 102 3" xfId="11624"/>
    <cellStyle name="Normal 2 102 3 2" xfId="22427"/>
    <cellStyle name="Normal 2 102 4" xfId="22428"/>
    <cellStyle name="Normal 2 102 5" xfId="22429"/>
    <cellStyle name="Normal 2 102 6" xfId="22430"/>
    <cellStyle name="Normal 2 102 7" xfId="22431"/>
    <cellStyle name="Normal 2 102 8" xfId="22432"/>
    <cellStyle name="Normal 2 103" xfId="11625"/>
    <cellStyle name="Normál 2 103" xfId="11626"/>
    <cellStyle name="Normal 2 103 2" xfId="11627"/>
    <cellStyle name="Normál 2 103 2" xfId="11628"/>
    <cellStyle name="Normal 2 103 2 2" xfId="22433"/>
    <cellStyle name="Normal 2 103 2 3" xfId="22434"/>
    <cellStyle name="Normal 2 103 2 4" xfId="22435"/>
    <cellStyle name="Normal 2 103 2 5" xfId="22436"/>
    <cellStyle name="Normal 2 103 2 6" xfId="22437"/>
    <cellStyle name="Normal 2 103 3" xfId="11629"/>
    <cellStyle name="Normal 2 103 3 2" xfId="22438"/>
    <cellStyle name="Normal 2 103 4" xfId="22439"/>
    <cellStyle name="Normal 2 103 5" xfId="22440"/>
    <cellStyle name="Normal 2 103 6" xfId="22441"/>
    <cellStyle name="Normal 2 103 7" xfId="22442"/>
    <cellStyle name="Normal 2 103 8" xfId="22443"/>
    <cellStyle name="Normal 2 104" xfId="11630"/>
    <cellStyle name="Normál 2 104" xfId="11631"/>
    <cellStyle name="Normal 2 104 2" xfId="11632"/>
    <cellStyle name="Normál 2 104 2" xfId="11633"/>
    <cellStyle name="Normal 2 104 2 2" xfId="22444"/>
    <cellStyle name="Normal 2 104 2 3" xfId="22445"/>
    <cellStyle name="Normal 2 104 2 4" xfId="22446"/>
    <cellStyle name="Normal 2 104 2 5" xfId="22447"/>
    <cellStyle name="Normal 2 104 2 6" xfId="22448"/>
    <cellStyle name="Normal 2 104 3" xfId="11634"/>
    <cellStyle name="Normal 2 104 3 2" xfId="22449"/>
    <cellStyle name="Normal 2 104 4" xfId="22450"/>
    <cellStyle name="Normal 2 104 5" xfId="22451"/>
    <cellStyle name="Normal 2 104 6" xfId="22452"/>
    <cellStyle name="Normal 2 104 7" xfId="22453"/>
    <cellStyle name="Normal 2 104 8" xfId="22454"/>
    <cellStyle name="Normal 2 105" xfId="11635"/>
    <cellStyle name="Normál 2 105" xfId="11636"/>
    <cellStyle name="Normal 2 105 2" xfId="11637"/>
    <cellStyle name="Normál 2 105 2" xfId="11638"/>
    <cellStyle name="Normal 2 105 2 2" xfId="22455"/>
    <cellStyle name="Normal 2 105 2 3" xfId="22456"/>
    <cellStyle name="Normal 2 105 2 4" xfId="22457"/>
    <cellStyle name="Normal 2 105 2 5" xfId="22458"/>
    <cellStyle name="Normal 2 105 2 6" xfId="22459"/>
    <cellStyle name="Normal 2 105 3" xfId="11639"/>
    <cellStyle name="Normal 2 105 3 2" xfId="22460"/>
    <cellStyle name="Normal 2 105 4" xfId="22461"/>
    <cellStyle name="Normal 2 105 5" xfId="22462"/>
    <cellStyle name="Normal 2 105 6" xfId="22463"/>
    <cellStyle name="Normal 2 105 7" xfId="22464"/>
    <cellStyle name="Normal 2 105 8" xfId="22465"/>
    <cellStyle name="Normal 2 106" xfId="11640"/>
    <cellStyle name="Normál 2 106" xfId="11641"/>
    <cellStyle name="Normal 2 106 2" xfId="11642"/>
    <cellStyle name="Normál 2 106 2" xfId="11643"/>
    <cellStyle name="Normal 2 106 2 2" xfId="22466"/>
    <cellStyle name="Normal 2 106 2 3" xfId="22467"/>
    <cellStyle name="Normal 2 106 2 4" xfId="22468"/>
    <cellStyle name="Normal 2 106 2 5" xfId="22469"/>
    <cellStyle name="Normal 2 106 2 6" xfId="22470"/>
    <cellStyle name="Normal 2 106 3" xfId="11644"/>
    <cellStyle name="Normal 2 106 3 2" xfId="22471"/>
    <cellStyle name="Normal 2 106 4" xfId="22472"/>
    <cellStyle name="Normal 2 106 5" xfId="22473"/>
    <cellStyle name="Normal 2 106 6" xfId="22474"/>
    <cellStyle name="Normal 2 106 7" xfId="22475"/>
    <cellStyle name="Normal 2 106 8" xfId="22476"/>
    <cellStyle name="Normal 2 107" xfId="11645"/>
    <cellStyle name="Normál 2 107" xfId="11646"/>
    <cellStyle name="Normal 2 107 2" xfId="11647"/>
    <cellStyle name="Normál 2 107 2" xfId="11648"/>
    <cellStyle name="Normal 2 107 2 2" xfId="22477"/>
    <cellStyle name="Normal 2 107 2 3" xfId="22478"/>
    <cellStyle name="Normal 2 107 2 4" xfId="22479"/>
    <cellStyle name="Normal 2 107 2 5" xfId="22480"/>
    <cellStyle name="Normal 2 107 2 6" xfId="22481"/>
    <cellStyle name="Normal 2 107 3" xfId="11649"/>
    <cellStyle name="Normal 2 107 3 2" xfId="22482"/>
    <cellStyle name="Normal 2 107 4" xfId="22483"/>
    <cellStyle name="Normal 2 107 5" xfId="22484"/>
    <cellStyle name="Normal 2 107 6" xfId="22485"/>
    <cellStyle name="Normal 2 107 7" xfId="22486"/>
    <cellStyle name="Normal 2 107 8" xfId="22487"/>
    <cellStyle name="Normal 2 108" xfId="11650"/>
    <cellStyle name="Normál 2 108" xfId="11651"/>
    <cellStyle name="Normal 2 108 2" xfId="11652"/>
    <cellStyle name="Normál 2 108 2" xfId="11653"/>
    <cellStyle name="Normal 2 108 2 2" xfId="22488"/>
    <cellStyle name="Normal 2 108 2 3" xfId="22489"/>
    <cellStyle name="Normal 2 108 2 4" xfId="22490"/>
    <cellStyle name="Normal 2 108 2 5" xfId="22491"/>
    <cellStyle name="Normal 2 108 2 6" xfId="22492"/>
    <cellStyle name="Normal 2 108 3" xfId="11654"/>
    <cellStyle name="Normal 2 108 3 2" xfId="22493"/>
    <cellStyle name="Normal 2 108 4" xfId="22494"/>
    <cellStyle name="Normal 2 108 5" xfId="22495"/>
    <cellStyle name="Normal 2 108 6" xfId="22496"/>
    <cellStyle name="Normal 2 108 7" xfId="22497"/>
    <cellStyle name="Normal 2 108 8" xfId="22498"/>
    <cellStyle name="Normal 2 109" xfId="11655"/>
    <cellStyle name="Normál 2 109" xfId="11656"/>
    <cellStyle name="Normal 2 109 2" xfId="11657"/>
    <cellStyle name="Normál 2 109 2" xfId="11658"/>
    <cellStyle name="Normal 2 109 2 2" xfId="22499"/>
    <cellStyle name="Normal 2 109 2 3" xfId="22500"/>
    <cellStyle name="Normal 2 109 2 4" xfId="22501"/>
    <cellStyle name="Normal 2 109 2 5" xfId="22502"/>
    <cellStyle name="Normal 2 109 2 6" xfId="22503"/>
    <cellStyle name="Normal 2 109 3" xfId="11659"/>
    <cellStyle name="Normal 2 109 3 2" xfId="22504"/>
    <cellStyle name="Normal 2 109 4" xfId="22505"/>
    <cellStyle name="Normal 2 109 5" xfId="22506"/>
    <cellStyle name="Normal 2 109 6" xfId="22507"/>
    <cellStyle name="Normal 2 109 7" xfId="22508"/>
    <cellStyle name="Normal 2 109 8" xfId="22509"/>
    <cellStyle name="Normal 2 11" xfId="4153"/>
    <cellStyle name="Normál 2 11" xfId="2555"/>
    <cellStyle name="Normal 2 11 10" xfId="11660"/>
    <cellStyle name="Normál 2 11 10" xfId="11661"/>
    <cellStyle name="Normal 2 11 10 2" xfId="11662"/>
    <cellStyle name="Normál 2 11 10 2" xfId="11663"/>
    <cellStyle name="Normal 2 11 11" xfId="11664"/>
    <cellStyle name="Normál 2 11 11" xfId="11665"/>
    <cellStyle name="Normal 2 11 11 2" xfId="11666"/>
    <cellStyle name="Normál 2 11 11 2" xfId="11667"/>
    <cellStyle name="Normal 2 11 12" xfId="11668"/>
    <cellStyle name="Normál 2 11 12" xfId="11669"/>
    <cellStyle name="Normal 2 11 12 2" xfId="11670"/>
    <cellStyle name="Normál 2 11 12 2" xfId="11671"/>
    <cellStyle name="Normal 2 11 13" xfId="11672"/>
    <cellStyle name="Normál 2 11 13" xfId="11673"/>
    <cellStyle name="Normal 2 11 13 2" xfId="11674"/>
    <cellStyle name="Normál 2 11 13 2" xfId="11675"/>
    <cellStyle name="Normal 2 11 14" xfId="11676"/>
    <cellStyle name="Normál 2 11 14" xfId="11677"/>
    <cellStyle name="Normal 2 11 14 2" xfId="11678"/>
    <cellStyle name="Normál 2 11 14 2" xfId="11679"/>
    <cellStyle name="Normal 2 11 15" xfId="11680"/>
    <cellStyle name="Normál 2 11 15" xfId="11681"/>
    <cellStyle name="Normal 2 11 15 2" xfId="11682"/>
    <cellStyle name="Normál 2 11 15 2" xfId="11683"/>
    <cellStyle name="Normal 2 11 16" xfId="11684"/>
    <cellStyle name="Normál 2 11 16" xfId="11685"/>
    <cellStyle name="Normal 2 11 16 2" xfId="11686"/>
    <cellStyle name="Normál 2 11 16 2" xfId="11687"/>
    <cellStyle name="Normal 2 11 17" xfId="11688"/>
    <cellStyle name="Normál 2 11 17" xfId="11689"/>
    <cellStyle name="Normal 2 11 17 2" xfId="11690"/>
    <cellStyle name="Normál 2 11 17 2" xfId="11691"/>
    <cellStyle name="Normal 2 11 18" xfId="11692"/>
    <cellStyle name="Normál 2 11 18" xfId="11693"/>
    <cellStyle name="Normal 2 11 18 2" xfId="11694"/>
    <cellStyle name="Normál 2 11 18 2" xfId="11695"/>
    <cellStyle name="Normal 2 11 19" xfId="11696"/>
    <cellStyle name="Normál 2 11 19" xfId="11697"/>
    <cellStyle name="Normal 2 11 19 2" xfId="11698"/>
    <cellStyle name="Normál 2 11 19 2" xfId="11699"/>
    <cellStyle name="Normal 2 11 2" xfId="11700"/>
    <cellStyle name="Normál 2 11 2" xfId="11701"/>
    <cellStyle name="Normal 2 11 2 2" xfId="11702"/>
    <cellStyle name="Normál 2 11 2 2" xfId="11703"/>
    <cellStyle name="Normal 2 11 20" xfId="11704"/>
    <cellStyle name="Normál 2 11 20" xfId="11705"/>
    <cellStyle name="Normal 2 11 20 2" xfId="11706"/>
    <cellStyle name="Normál 2 11 20 2" xfId="11707"/>
    <cellStyle name="Normal 2 11 21" xfId="11708"/>
    <cellStyle name="Normál 2 11 21" xfId="11709"/>
    <cellStyle name="Normal 2 11 21 2" xfId="11710"/>
    <cellStyle name="Normál 2 11 21 2" xfId="11711"/>
    <cellStyle name="Normal 2 11 22" xfId="11712"/>
    <cellStyle name="Normál 2 11 22" xfId="11713"/>
    <cellStyle name="Normal 2 11 22 2" xfId="11714"/>
    <cellStyle name="Normál 2 11 22 2" xfId="11715"/>
    <cellStyle name="Normal 2 11 23" xfId="11716"/>
    <cellStyle name="Normál 2 11 23" xfId="11717"/>
    <cellStyle name="Normal 2 11 23 2" xfId="11718"/>
    <cellStyle name="Normál 2 11 23 2" xfId="11719"/>
    <cellStyle name="Normal 2 11 24" xfId="11720"/>
    <cellStyle name="Normál 2 11 24" xfId="11721"/>
    <cellStyle name="Normal 2 11 24 2" xfId="11722"/>
    <cellStyle name="Normál 2 11 24 2" xfId="11723"/>
    <cellStyle name="Normal 2 11 25" xfId="11724"/>
    <cellStyle name="Normál 2 11 25" xfId="11725"/>
    <cellStyle name="Normál 2 11 25 2" xfId="11726"/>
    <cellStyle name="Normal 2 11 26" xfId="36059"/>
    <cellStyle name="Normál 2 11 26" xfId="11727"/>
    <cellStyle name="Normál 2 11 26 2" xfId="11728"/>
    <cellStyle name="Normal 2 11 27" xfId="36617"/>
    <cellStyle name="Normál 2 11 27" xfId="11729"/>
    <cellStyle name="Normál 2 11 27 2" xfId="11730"/>
    <cellStyle name="Normál 2 11 28" xfId="11731"/>
    <cellStyle name="Normál 2 11 29" xfId="11732"/>
    <cellStyle name="Normal 2 11 3" xfId="11733"/>
    <cellStyle name="Normál 2 11 3" xfId="11734"/>
    <cellStyle name="Normal 2 11 3 2" xfId="11735"/>
    <cellStyle name="Normál 2 11 3 2" xfId="11736"/>
    <cellStyle name="Normál 2 11 30" xfId="11737"/>
    <cellStyle name="Normál 2 11 31" xfId="11738"/>
    <cellStyle name="Normál 2 11 32" xfId="11739"/>
    <cellStyle name="Normál 2 11 33" xfId="11740"/>
    <cellStyle name="Normál 2 11 34" xfId="11741"/>
    <cellStyle name="Normál 2 11 35" xfId="11742"/>
    <cellStyle name="Normál 2 11 36" xfId="11743"/>
    <cellStyle name="Normál 2 11 37" xfId="11744"/>
    <cellStyle name="Normál 2 11 38" xfId="11745"/>
    <cellStyle name="Normál 2 11 39" xfId="11746"/>
    <cellStyle name="Normal 2 11 4" xfId="11747"/>
    <cellStyle name="Normál 2 11 4" xfId="11748"/>
    <cellStyle name="Normal 2 11 4 2" xfId="11749"/>
    <cellStyle name="Normál 2 11 4 2" xfId="11750"/>
    <cellStyle name="Normál 2 11 40" xfId="11751"/>
    <cellStyle name="Normál 2 11 41" xfId="11752"/>
    <cellStyle name="Normál 2 11 42" xfId="11753"/>
    <cellStyle name="Normál 2 11 43" xfId="11754"/>
    <cellStyle name="Normál 2 11 44" xfId="11755"/>
    <cellStyle name="Normál 2 11 45" xfId="11756"/>
    <cellStyle name="Normál 2 11 46" xfId="11757"/>
    <cellStyle name="Normál 2 11 47" xfId="11758"/>
    <cellStyle name="Normál 2 11 48" xfId="11759"/>
    <cellStyle name="Normál 2 11 49" xfId="11760"/>
    <cellStyle name="Normal 2 11 5" xfId="11761"/>
    <cellStyle name="Normál 2 11 5" xfId="11762"/>
    <cellStyle name="Normal 2 11 5 2" xfId="11763"/>
    <cellStyle name="Normál 2 11 5 2" xfId="11764"/>
    <cellStyle name="Normál 2 11 50" xfId="11765"/>
    <cellStyle name="Normál 2 11 51" xfId="11766"/>
    <cellStyle name="Normál 2 11 52" xfId="11767"/>
    <cellStyle name="Normál 2 11 53" xfId="11768"/>
    <cellStyle name="Normál 2 11 54" xfId="11769"/>
    <cellStyle name="Normál 2 11 55" xfId="11770"/>
    <cellStyle name="Normál 2 11 56" xfId="11771"/>
    <cellStyle name="Normál 2 11 57" xfId="11772"/>
    <cellStyle name="Normál 2 11 58" xfId="11773"/>
    <cellStyle name="Normál 2 11 59" xfId="11774"/>
    <cellStyle name="Normal 2 11 6" xfId="11775"/>
    <cellStyle name="Normál 2 11 6" xfId="11776"/>
    <cellStyle name="Normal 2 11 6 2" xfId="11777"/>
    <cellStyle name="Normál 2 11 6 2" xfId="11778"/>
    <cellStyle name="Normál 2 11 60" xfId="11779"/>
    <cellStyle name="Normál 2 11 61" xfId="11780"/>
    <cellStyle name="Normál 2 11 62" xfId="11781"/>
    <cellStyle name="Normál 2 11 63" xfId="11782"/>
    <cellStyle name="Normál 2 11 64" xfId="11783"/>
    <cellStyle name="Normál 2 11 65" xfId="11784"/>
    <cellStyle name="Normál 2 11 66" xfId="11785"/>
    <cellStyle name="Normál 2 11 67" xfId="11786"/>
    <cellStyle name="Normál 2 11 68" xfId="11787"/>
    <cellStyle name="Normál 2 11 69" xfId="11788"/>
    <cellStyle name="Normal 2 11 7" xfId="11789"/>
    <cellStyle name="Normál 2 11 7" xfId="11790"/>
    <cellStyle name="Normal 2 11 7 2" xfId="11791"/>
    <cellStyle name="Normál 2 11 7 2" xfId="11792"/>
    <cellStyle name="Normál 2 11 70" xfId="11793"/>
    <cellStyle name="Normál 2 11 71" xfId="11794"/>
    <cellStyle name="Normál 2 11 72" xfId="11795"/>
    <cellStyle name="Normál 2 11 73" xfId="11796"/>
    <cellStyle name="Normál 2 11 74" xfId="11797"/>
    <cellStyle name="Normál 2 11 75" xfId="11798"/>
    <cellStyle name="Normál 2 11 76" xfId="11799"/>
    <cellStyle name="Normál 2 11 77" xfId="11800"/>
    <cellStyle name="Normál 2 11 78" xfId="11801"/>
    <cellStyle name="Normál 2 11 79" xfId="11802"/>
    <cellStyle name="Normal 2 11 8" xfId="11803"/>
    <cellStyle name="Normál 2 11 8" xfId="11804"/>
    <cellStyle name="Normal 2 11 8 2" xfId="11805"/>
    <cellStyle name="Normál 2 11 8 2" xfId="11806"/>
    <cellStyle name="Normál 2 11 80" xfId="36618"/>
    <cellStyle name="Normal 2 11 9" xfId="11807"/>
    <cellStyle name="Normál 2 11 9" xfId="11808"/>
    <cellStyle name="Normal 2 11 9 2" xfId="11809"/>
    <cellStyle name="Normál 2 11 9 2" xfId="11810"/>
    <cellStyle name="Normal 2 110" xfId="11811"/>
    <cellStyle name="Normál 2 110" xfId="11812"/>
    <cellStyle name="Normal 2 110 2" xfId="11813"/>
    <cellStyle name="Normál 2 110 2" xfId="11814"/>
    <cellStyle name="Normal 2 110 2 2" xfId="22510"/>
    <cellStyle name="Normal 2 110 2 3" xfId="22511"/>
    <cellStyle name="Normal 2 110 2 4" xfId="22512"/>
    <cellStyle name="Normal 2 110 2 5" xfId="22513"/>
    <cellStyle name="Normal 2 110 2 6" xfId="22514"/>
    <cellStyle name="Normal 2 110 3" xfId="11815"/>
    <cellStyle name="Normal 2 110 3 2" xfId="22515"/>
    <cellStyle name="Normal 2 110 4" xfId="22516"/>
    <cellStyle name="Normal 2 110 5" xfId="22517"/>
    <cellStyle name="Normal 2 110 6" xfId="22518"/>
    <cellStyle name="Normal 2 110 7" xfId="22519"/>
    <cellStyle name="Normal 2 110 8" xfId="22520"/>
    <cellStyle name="Normal 2 111" xfId="11816"/>
    <cellStyle name="Normál 2 111" xfId="11817"/>
    <cellStyle name="Normál 2 111 2" xfId="11818"/>
    <cellStyle name="Normal 2 112" xfId="11819"/>
    <cellStyle name="Normál 2 112" xfId="11820"/>
    <cellStyle name="Normal 2 112 2" xfId="11821"/>
    <cellStyle name="Normál 2 112 2" xfId="11822"/>
    <cellStyle name="Normal 2 112 2 2" xfId="22521"/>
    <cellStyle name="Normal 2 112 2 3" xfId="22522"/>
    <cellStyle name="Normal 2 112 2 4" xfId="22523"/>
    <cellStyle name="Normal 2 112 2 5" xfId="22524"/>
    <cellStyle name="Normal 2 112 2 6" xfId="22525"/>
    <cellStyle name="Normal 2 112 3" xfId="11823"/>
    <cellStyle name="Normal 2 112 3 2" xfId="22526"/>
    <cellStyle name="Normal 2 112 4" xfId="22527"/>
    <cellStyle name="Normal 2 112 5" xfId="22528"/>
    <cellStyle name="Normal 2 112 6" xfId="22529"/>
    <cellStyle name="Normal 2 112 7" xfId="22530"/>
    <cellStyle name="Normal 2 112 8" xfId="22531"/>
    <cellStyle name="Normal 2 113" xfId="11824"/>
    <cellStyle name="Normál 2 113" xfId="11825"/>
    <cellStyle name="Normal 2 113 2" xfId="11826"/>
    <cellStyle name="Normál 2 113 2" xfId="11827"/>
    <cellStyle name="Normal 2 113 2 2" xfId="22532"/>
    <cellStyle name="Normal 2 113 2 3" xfId="22533"/>
    <cellStyle name="Normal 2 113 2 4" xfId="22534"/>
    <cellStyle name="Normal 2 113 2 5" xfId="22535"/>
    <cellStyle name="Normal 2 113 2 6" xfId="22536"/>
    <cellStyle name="Normal 2 113 3" xfId="11828"/>
    <cellStyle name="Normal 2 113 3 2" xfId="22537"/>
    <cellStyle name="Normal 2 113 4" xfId="22538"/>
    <cellStyle name="Normal 2 113 5" xfId="22539"/>
    <cellStyle name="Normal 2 113 6" xfId="22540"/>
    <cellStyle name="Normal 2 113 7" xfId="22541"/>
    <cellStyle name="Normal 2 113 8" xfId="22542"/>
    <cellStyle name="Normal 2 114" xfId="11829"/>
    <cellStyle name="Normál 2 114" xfId="11830"/>
    <cellStyle name="Normal 2 114 2" xfId="11831"/>
    <cellStyle name="Normál 2 114 2" xfId="11832"/>
    <cellStyle name="Normal 2 114 2 2" xfId="22543"/>
    <cellStyle name="Normal 2 114 2 3" xfId="22544"/>
    <cellStyle name="Normal 2 114 2 4" xfId="22545"/>
    <cellStyle name="Normal 2 114 2 5" xfId="22546"/>
    <cellStyle name="Normal 2 114 2 6" xfId="22547"/>
    <cellStyle name="Normal 2 114 3" xfId="11833"/>
    <cellStyle name="Normal 2 114 3 2" xfId="22548"/>
    <cellStyle name="Normal 2 114 4" xfId="22549"/>
    <cellStyle name="Normal 2 114 5" xfId="22550"/>
    <cellStyle name="Normal 2 114 6" xfId="22551"/>
    <cellStyle name="Normal 2 114 7" xfId="22552"/>
    <cellStyle name="Normal 2 114 8" xfId="22553"/>
    <cellStyle name="Normal 2 115" xfId="11834"/>
    <cellStyle name="Normál 2 115" xfId="11835"/>
    <cellStyle name="Normal 2 115 2" xfId="11836"/>
    <cellStyle name="Normál 2 115 2" xfId="11837"/>
    <cellStyle name="Normal 2 115 2 2" xfId="22554"/>
    <cellStyle name="Normal 2 115 2 3" xfId="22555"/>
    <cellStyle name="Normal 2 115 2 4" xfId="22556"/>
    <cellStyle name="Normal 2 115 2 5" xfId="22557"/>
    <cellStyle name="Normal 2 115 2 6" xfId="22558"/>
    <cellStyle name="Normal 2 115 3" xfId="11838"/>
    <cellStyle name="Normal 2 115 3 2" xfId="22559"/>
    <cellStyle name="Normal 2 115 4" xfId="22560"/>
    <cellStyle name="Normal 2 115 5" xfId="22561"/>
    <cellStyle name="Normal 2 115 6" xfId="22562"/>
    <cellStyle name="Normal 2 115 7" xfId="22563"/>
    <cellStyle name="Normal 2 115 8" xfId="22564"/>
    <cellStyle name="Normal 2 116" xfId="11839"/>
    <cellStyle name="Normál 2 116" xfId="11840"/>
    <cellStyle name="Normal 2 116 2" xfId="11841"/>
    <cellStyle name="Normál 2 116 2" xfId="11842"/>
    <cellStyle name="Normal 2 116 2 2" xfId="22565"/>
    <cellStyle name="Normal 2 116 2 3" xfId="22566"/>
    <cellStyle name="Normal 2 116 2 4" xfId="22567"/>
    <cellStyle name="Normal 2 116 2 5" xfId="22568"/>
    <cellStyle name="Normal 2 116 2 6" xfId="22569"/>
    <cellStyle name="Normal 2 116 3" xfId="11843"/>
    <cellStyle name="Normal 2 116 3 2" xfId="22570"/>
    <cellStyle name="Normal 2 116 4" xfId="22571"/>
    <cellStyle name="Normal 2 116 5" xfId="22572"/>
    <cellStyle name="Normal 2 116 6" xfId="22573"/>
    <cellStyle name="Normal 2 116 7" xfId="22574"/>
    <cellStyle name="Normal 2 116 8" xfId="22575"/>
    <cellStyle name="Normal 2 117" xfId="11844"/>
    <cellStyle name="Normál 2 117" xfId="11845"/>
    <cellStyle name="Normal 2 117 2" xfId="11846"/>
    <cellStyle name="Normál 2 117 2" xfId="11847"/>
    <cellStyle name="Normal 2 117 2 2" xfId="22576"/>
    <cellStyle name="Normal 2 117 2 3" xfId="22577"/>
    <cellStyle name="Normal 2 117 2 4" xfId="22578"/>
    <cellStyle name="Normal 2 117 2 5" xfId="22579"/>
    <cellStyle name="Normal 2 117 2 6" xfId="22580"/>
    <cellStyle name="Normal 2 117 3" xfId="11848"/>
    <cellStyle name="Normal 2 117 3 2" xfId="22581"/>
    <cellStyle name="Normal 2 117 4" xfId="22582"/>
    <cellStyle name="Normal 2 117 5" xfId="22583"/>
    <cellStyle name="Normal 2 117 6" xfId="22584"/>
    <cellStyle name="Normal 2 117 7" xfId="22585"/>
    <cellStyle name="Normal 2 117 8" xfId="22586"/>
    <cellStyle name="Normal 2 118" xfId="11849"/>
    <cellStyle name="Normál 2 118" xfId="11850"/>
    <cellStyle name="Normal 2 118 2" xfId="11851"/>
    <cellStyle name="Normál 2 118 2" xfId="11852"/>
    <cellStyle name="Normal 2 118 2 2" xfId="22587"/>
    <cellStyle name="Normal 2 118 2 3" xfId="22588"/>
    <cellStyle name="Normal 2 118 2 4" xfId="22589"/>
    <cellStyle name="Normal 2 118 2 5" xfId="22590"/>
    <cellStyle name="Normal 2 118 2 6" xfId="22591"/>
    <cellStyle name="Normal 2 118 3" xfId="11853"/>
    <cellStyle name="Normal 2 118 3 2" xfId="22592"/>
    <cellStyle name="Normal 2 118 4" xfId="22593"/>
    <cellStyle name="Normal 2 118 5" xfId="22594"/>
    <cellStyle name="Normal 2 118 6" xfId="22595"/>
    <cellStyle name="Normal 2 118 7" xfId="22596"/>
    <cellStyle name="Normal 2 118 8" xfId="22597"/>
    <cellStyle name="Normal 2 119" xfId="11854"/>
    <cellStyle name="Normál 2 119" xfId="11855"/>
    <cellStyle name="Normal 2 119 2" xfId="11856"/>
    <cellStyle name="Normál 2 119 2" xfId="11857"/>
    <cellStyle name="Normal 2 119 2 2" xfId="22598"/>
    <cellStyle name="Normal 2 119 2 3" xfId="22599"/>
    <cellStyle name="Normal 2 119 2 4" xfId="22600"/>
    <cellStyle name="Normal 2 119 2 5" xfId="22601"/>
    <cellStyle name="Normal 2 119 2 6" xfId="22602"/>
    <cellStyle name="Normal 2 119 3" xfId="11858"/>
    <cellStyle name="Normal 2 119 3 2" xfId="22603"/>
    <cellStyle name="Normal 2 119 4" xfId="22604"/>
    <cellStyle name="Normal 2 119 5" xfId="22605"/>
    <cellStyle name="Normal 2 119 6" xfId="22606"/>
    <cellStyle name="Normal 2 119 7" xfId="22607"/>
    <cellStyle name="Normal 2 119 8" xfId="22608"/>
    <cellStyle name="Normal 2 12" xfId="4144"/>
    <cellStyle name="Normál 2 12" xfId="2554"/>
    <cellStyle name="Normal 2 12 10" xfId="11859"/>
    <cellStyle name="Normál 2 12 10" xfId="11860"/>
    <cellStyle name="Normal 2 12 10 2" xfId="11861"/>
    <cellStyle name="Normál 2 12 10 2" xfId="11862"/>
    <cellStyle name="Normal 2 12 11" xfId="11863"/>
    <cellStyle name="Normál 2 12 11" xfId="11864"/>
    <cellStyle name="Normal 2 12 11 2" xfId="11865"/>
    <cellStyle name="Normál 2 12 11 2" xfId="11866"/>
    <cellStyle name="Normal 2 12 12" xfId="11867"/>
    <cellStyle name="Normál 2 12 12" xfId="11868"/>
    <cellStyle name="Normal 2 12 12 2" xfId="11869"/>
    <cellStyle name="Normál 2 12 12 2" xfId="11870"/>
    <cellStyle name="Normal 2 12 13" xfId="11871"/>
    <cellStyle name="Normál 2 12 13" xfId="11872"/>
    <cellStyle name="Normal 2 12 13 2" xfId="11873"/>
    <cellStyle name="Normál 2 12 13 2" xfId="11874"/>
    <cellStyle name="Normal 2 12 14" xfId="11875"/>
    <cellStyle name="Normál 2 12 14" xfId="11876"/>
    <cellStyle name="Normal 2 12 14 2" xfId="11877"/>
    <cellStyle name="Normál 2 12 14 2" xfId="11878"/>
    <cellStyle name="Normal 2 12 15" xfId="11879"/>
    <cellStyle name="Normál 2 12 15" xfId="11880"/>
    <cellStyle name="Normal 2 12 15 2" xfId="11881"/>
    <cellStyle name="Normál 2 12 15 2" xfId="11882"/>
    <cellStyle name="Normal 2 12 16" xfId="11883"/>
    <cellStyle name="Normál 2 12 16" xfId="11884"/>
    <cellStyle name="Normal 2 12 16 2" xfId="11885"/>
    <cellStyle name="Normál 2 12 16 2" xfId="11886"/>
    <cellStyle name="Normal 2 12 17" xfId="11887"/>
    <cellStyle name="Normál 2 12 17" xfId="11888"/>
    <cellStyle name="Normal 2 12 17 2" xfId="11889"/>
    <cellStyle name="Normál 2 12 17 2" xfId="11890"/>
    <cellStyle name="Normal 2 12 18" xfId="11891"/>
    <cellStyle name="Normál 2 12 18" xfId="11892"/>
    <cellStyle name="Normal 2 12 18 2" xfId="11893"/>
    <cellStyle name="Normál 2 12 18 2" xfId="11894"/>
    <cellStyle name="Normal 2 12 19" xfId="11895"/>
    <cellStyle name="Normál 2 12 19" xfId="11896"/>
    <cellStyle name="Normal 2 12 19 2" xfId="11897"/>
    <cellStyle name="Normál 2 12 19 2" xfId="11898"/>
    <cellStyle name="Normal 2 12 2" xfId="11899"/>
    <cellStyle name="Normál 2 12 2" xfId="11900"/>
    <cellStyle name="Normal 2 12 2 2" xfId="11901"/>
    <cellStyle name="Normál 2 12 2 2" xfId="11902"/>
    <cellStyle name="Normal 2 12 20" xfId="11903"/>
    <cellStyle name="Normál 2 12 20" xfId="11904"/>
    <cellStyle name="Normal 2 12 20 2" xfId="11905"/>
    <cellStyle name="Normál 2 12 20 2" xfId="11906"/>
    <cellStyle name="Normal 2 12 21" xfId="11907"/>
    <cellStyle name="Normál 2 12 21" xfId="11908"/>
    <cellStyle name="Normal 2 12 21 2" xfId="11909"/>
    <cellStyle name="Normál 2 12 21 2" xfId="11910"/>
    <cellStyle name="Normal 2 12 22" xfId="11911"/>
    <cellStyle name="Normál 2 12 22" xfId="11912"/>
    <cellStyle name="Normal 2 12 22 2" xfId="11913"/>
    <cellStyle name="Normál 2 12 22 2" xfId="11914"/>
    <cellStyle name="Normal 2 12 23" xfId="11915"/>
    <cellStyle name="Normál 2 12 23" xfId="11916"/>
    <cellStyle name="Normal 2 12 23 2" xfId="11917"/>
    <cellStyle name="Normál 2 12 23 2" xfId="11918"/>
    <cellStyle name="Normal 2 12 24" xfId="11919"/>
    <cellStyle name="Normál 2 12 24" xfId="11920"/>
    <cellStyle name="Normal 2 12 24 2" xfId="11921"/>
    <cellStyle name="Normál 2 12 24 2" xfId="11922"/>
    <cellStyle name="Normal 2 12 25" xfId="11923"/>
    <cellStyle name="Normál 2 12 25" xfId="11924"/>
    <cellStyle name="Normal 2 12 26" xfId="36053"/>
    <cellStyle name="Normál 2 12 26" xfId="11925"/>
    <cellStyle name="Normal 2 12 27" xfId="36619"/>
    <cellStyle name="Normál 2 12 27" xfId="11926"/>
    <cellStyle name="Normál 2 12 28" xfId="11927"/>
    <cellStyle name="Normál 2 12 29" xfId="11928"/>
    <cellStyle name="Normal 2 12 3" xfId="11929"/>
    <cellStyle name="Normál 2 12 3" xfId="11930"/>
    <cellStyle name="Normal 2 12 3 2" xfId="11931"/>
    <cellStyle name="Normál 2 12 3 2" xfId="11932"/>
    <cellStyle name="Normál 2 12 30" xfId="11933"/>
    <cellStyle name="Normál 2 12 31" xfId="11934"/>
    <cellStyle name="Normál 2 12 32" xfId="11935"/>
    <cellStyle name="Normál 2 12 33" xfId="11936"/>
    <cellStyle name="Normál 2 12 34" xfId="11937"/>
    <cellStyle name="Normál 2 12 35" xfId="11938"/>
    <cellStyle name="Normál 2 12 36" xfId="11939"/>
    <cellStyle name="Normál 2 12 37" xfId="11940"/>
    <cellStyle name="Normál 2 12 38" xfId="11941"/>
    <cellStyle name="Normál 2 12 39" xfId="11942"/>
    <cellStyle name="Normal 2 12 4" xfId="11943"/>
    <cellStyle name="Normál 2 12 4" xfId="11944"/>
    <cellStyle name="Normal 2 12 4 2" xfId="11945"/>
    <cellStyle name="Normál 2 12 4 2" xfId="11946"/>
    <cellStyle name="Normál 2 12 40" xfId="11947"/>
    <cellStyle name="Normál 2 12 41" xfId="11948"/>
    <cellStyle name="Normál 2 12 42" xfId="11949"/>
    <cellStyle name="Normál 2 12 43" xfId="11950"/>
    <cellStyle name="Normál 2 12 44" xfId="11951"/>
    <cellStyle name="Normál 2 12 45" xfId="11952"/>
    <cellStyle name="Normál 2 12 46" xfId="11953"/>
    <cellStyle name="Normál 2 12 47" xfId="11954"/>
    <cellStyle name="Normál 2 12 48" xfId="11955"/>
    <cellStyle name="Normál 2 12 49" xfId="11956"/>
    <cellStyle name="Normal 2 12 5" xfId="11957"/>
    <cellStyle name="Normál 2 12 5" xfId="11958"/>
    <cellStyle name="Normal 2 12 5 2" xfId="11959"/>
    <cellStyle name="Normál 2 12 5 2" xfId="11960"/>
    <cellStyle name="Normál 2 12 50" xfId="11961"/>
    <cellStyle name="Normál 2 12 51" xfId="11962"/>
    <cellStyle name="Normál 2 12 52" xfId="11963"/>
    <cellStyle name="Normál 2 12 53" xfId="11964"/>
    <cellStyle name="Normál 2 12 54" xfId="11965"/>
    <cellStyle name="Normál 2 12 55" xfId="11966"/>
    <cellStyle name="Normál 2 12 56" xfId="11967"/>
    <cellStyle name="Normál 2 12 57" xfId="11968"/>
    <cellStyle name="Normál 2 12 58" xfId="11969"/>
    <cellStyle name="Normál 2 12 59" xfId="11970"/>
    <cellStyle name="Normal 2 12 6" xfId="11971"/>
    <cellStyle name="Normál 2 12 6" xfId="11972"/>
    <cellStyle name="Normal 2 12 6 2" xfId="11973"/>
    <cellStyle name="Normál 2 12 6 2" xfId="11974"/>
    <cellStyle name="Normál 2 12 60" xfId="11975"/>
    <cellStyle name="Normál 2 12 61" xfId="11976"/>
    <cellStyle name="Normál 2 12 62" xfId="11977"/>
    <cellStyle name="Normál 2 12 63" xfId="11978"/>
    <cellStyle name="Normál 2 12 64" xfId="11979"/>
    <cellStyle name="Normál 2 12 65" xfId="11980"/>
    <cellStyle name="Normál 2 12 66" xfId="11981"/>
    <cellStyle name="Normál 2 12 67" xfId="11982"/>
    <cellStyle name="Normál 2 12 68" xfId="11983"/>
    <cellStyle name="Normál 2 12 69" xfId="11984"/>
    <cellStyle name="Normal 2 12 7" xfId="11985"/>
    <cellStyle name="Normál 2 12 7" xfId="11986"/>
    <cellStyle name="Normal 2 12 7 2" xfId="11987"/>
    <cellStyle name="Normál 2 12 7 2" xfId="11988"/>
    <cellStyle name="Normál 2 12 70" xfId="11989"/>
    <cellStyle name="Normál 2 12 71" xfId="11990"/>
    <cellStyle name="Normál 2 12 72" xfId="11991"/>
    <cellStyle name="Normál 2 12 73" xfId="11992"/>
    <cellStyle name="Normál 2 12 74" xfId="11993"/>
    <cellStyle name="Normál 2 12 75" xfId="11994"/>
    <cellStyle name="Normál 2 12 76" xfId="11995"/>
    <cellStyle name="Normál 2 12 77" xfId="35185"/>
    <cellStyle name="Normál 2 12 78" xfId="36620"/>
    <cellStyle name="Normal 2 12 8" xfId="11996"/>
    <cellStyle name="Normál 2 12 8" xfId="11997"/>
    <cellStyle name="Normal 2 12 8 2" xfId="11998"/>
    <cellStyle name="Normál 2 12 8 2" xfId="11999"/>
    <cellStyle name="Normal 2 12 9" xfId="12000"/>
    <cellStyle name="Normál 2 12 9" xfId="12001"/>
    <cellStyle name="Normal 2 12 9 2" xfId="12002"/>
    <cellStyle name="Normál 2 12 9 2" xfId="12003"/>
    <cellStyle name="Normal 2 120" xfId="12004"/>
    <cellStyle name="Normál 2 120" xfId="12005"/>
    <cellStyle name="Normal 2 120 2" xfId="12006"/>
    <cellStyle name="Normál 2 120 2" xfId="12007"/>
    <cellStyle name="Normal 2 120 2 2" xfId="22609"/>
    <cellStyle name="Normal 2 120 2 3" xfId="22610"/>
    <cellStyle name="Normal 2 120 2 4" xfId="22611"/>
    <cellStyle name="Normal 2 120 2 5" xfId="22612"/>
    <cellStyle name="Normal 2 120 2 6" xfId="22613"/>
    <cellStyle name="Normal 2 120 3" xfId="12008"/>
    <cellStyle name="Normal 2 120 3 2" xfId="22614"/>
    <cellStyle name="Normal 2 120 4" xfId="22615"/>
    <cellStyle name="Normal 2 120 5" xfId="22616"/>
    <cellStyle name="Normal 2 120 6" xfId="22617"/>
    <cellStyle name="Normal 2 120 7" xfId="22618"/>
    <cellStyle name="Normal 2 120 8" xfId="22619"/>
    <cellStyle name="Normal 2 121" xfId="12009"/>
    <cellStyle name="Normál 2 121" xfId="12010"/>
    <cellStyle name="Normal 2 121 2" xfId="12011"/>
    <cellStyle name="Normál 2 121 2" xfId="12012"/>
    <cellStyle name="Normal 2 121 2 2" xfId="22620"/>
    <cellStyle name="Normal 2 121 2 3" xfId="22621"/>
    <cellStyle name="Normal 2 121 2 4" xfId="22622"/>
    <cellStyle name="Normal 2 121 2 5" xfId="22623"/>
    <cellStyle name="Normal 2 121 2 6" xfId="22624"/>
    <cellStyle name="Normal 2 121 3" xfId="12013"/>
    <cellStyle name="Normal 2 121 3 2" xfId="22625"/>
    <cellStyle name="Normal 2 121 4" xfId="22626"/>
    <cellStyle name="Normal 2 121 5" xfId="22627"/>
    <cellStyle name="Normal 2 121 6" xfId="22628"/>
    <cellStyle name="Normal 2 121 7" xfId="22629"/>
    <cellStyle name="Normal 2 121 8" xfId="22630"/>
    <cellStyle name="Normal 2 122" xfId="12014"/>
    <cellStyle name="Normál 2 122" xfId="12015"/>
    <cellStyle name="Normal 2 122 2" xfId="12016"/>
    <cellStyle name="Normál 2 122 2" xfId="12017"/>
    <cellStyle name="Normal 2 122 2 2" xfId="22631"/>
    <cellStyle name="Normal 2 122 2 3" xfId="22632"/>
    <cellStyle name="Normal 2 122 2 4" xfId="22633"/>
    <cellStyle name="Normal 2 122 2 5" xfId="22634"/>
    <cellStyle name="Normal 2 122 2 6" xfId="22635"/>
    <cellStyle name="Normal 2 122 3" xfId="12018"/>
    <cellStyle name="Normal 2 122 3 2" xfId="22636"/>
    <cellStyle name="Normal 2 122 4" xfId="22637"/>
    <cellStyle name="Normal 2 122 5" xfId="22638"/>
    <cellStyle name="Normal 2 122 6" xfId="22639"/>
    <cellStyle name="Normal 2 122 7" xfId="22640"/>
    <cellStyle name="Normal 2 122 8" xfId="22641"/>
    <cellStyle name="Normal 2 123" xfId="12019"/>
    <cellStyle name="Normál 2 123" xfId="12020"/>
    <cellStyle name="Normal 2 123 2" xfId="12021"/>
    <cellStyle name="Normál 2 123 2" xfId="12022"/>
    <cellStyle name="Normal 2 123 2 2" xfId="22642"/>
    <cellStyle name="Normal 2 123 2 3" xfId="22643"/>
    <cellStyle name="Normal 2 123 2 4" xfId="22644"/>
    <cellStyle name="Normal 2 123 2 5" xfId="22645"/>
    <cellStyle name="Normal 2 123 2 6" xfId="22646"/>
    <cellStyle name="Normal 2 123 3" xfId="12023"/>
    <cellStyle name="Normal 2 123 3 2" xfId="22647"/>
    <cellStyle name="Normal 2 123 4" xfId="22648"/>
    <cellStyle name="Normal 2 123 5" xfId="22649"/>
    <cellStyle name="Normal 2 123 6" xfId="22650"/>
    <cellStyle name="Normal 2 123 7" xfId="22651"/>
    <cellStyle name="Normal 2 123 8" xfId="22652"/>
    <cellStyle name="Normal 2 124" xfId="12024"/>
    <cellStyle name="Normál 2 124" xfId="12025"/>
    <cellStyle name="Normal 2 124 2" xfId="12026"/>
    <cellStyle name="Normál 2 124 2" xfId="12027"/>
    <cellStyle name="Normal 2 124 2 2" xfId="22653"/>
    <cellStyle name="Normal 2 124 2 3" xfId="22654"/>
    <cellStyle name="Normal 2 124 2 4" xfId="22655"/>
    <cellStyle name="Normal 2 124 2 5" xfId="22656"/>
    <cellStyle name="Normal 2 124 2 6" xfId="22657"/>
    <cellStyle name="Normal 2 124 3" xfId="12028"/>
    <cellStyle name="Normal 2 124 3 2" xfId="22658"/>
    <cellStyle name="Normal 2 124 4" xfId="22659"/>
    <cellStyle name="Normal 2 124 5" xfId="22660"/>
    <cellStyle name="Normal 2 124 6" xfId="22661"/>
    <cellStyle name="Normal 2 124 7" xfId="22662"/>
    <cellStyle name="Normal 2 124 8" xfId="22663"/>
    <cellStyle name="Normal 2 125" xfId="12029"/>
    <cellStyle name="Normál 2 125" xfId="12030"/>
    <cellStyle name="Normal 2 125 2" xfId="12031"/>
    <cellStyle name="Normál 2 125 2" xfId="12032"/>
    <cellStyle name="Normal 2 125 2 2" xfId="22664"/>
    <cellStyle name="Normal 2 125 2 3" xfId="22665"/>
    <cellStyle name="Normal 2 125 2 4" xfId="22666"/>
    <cellStyle name="Normal 2 125 2 5" xfId="22667"/>
    <cellStyle name="Normal 2 125 2 6" xfId="22668"/>
    <cellStyle name="Normal 2 125 3" xfId="12033"/>
    <cellStyle name="Normal 2 125 3 2" xfId="22669"/>
    <cellStyle name="Normal 2 125 4" xfId="22670"/>
    <cellStyle name="Normal 2 125 5" xfId="22671"/>
    <cellStyle name="Normal 2 125 6" xfId="22672"/>
    <cellStyle name="Normal 2 125 7" xfId="22673"/>
    <cellStyle name="Normal 2 125 8" xfId="22674"/>
    <cellStyle name="Normal 2 126" xfId="12034"/>
    <cellStyle name="Normál 2 126" xfId="12035"/>
    <cellStyle name="Normal 2 126 2" xfId="12036"/>
    <cellStyle name="Normál 2 126 2" xfId="12037"/>
    <cellStyle name="Normal 2 126 2 2" xfId="22675"/>
    <cellStyle name="Normal 2 126 2 3" xfId="22676"/>
    <cellStyle name="Normal 2 126 2 4" xfId="22677"/>
    <cellStyle name="Normal 2 126 2 5" xfId="22678"/>
    <cellStyle name="Normal 2 126 2 6" xfId="22679"/>
    <cellStyle name="Normal 2 126 3" xfId="12038"/>
    <cellStyle name="Normal 2 126 3 2" xfId="22680"/>
    <cellStyle name="Normal 2 126 4" xfId="22681"/>
    <cellStyle name="Normal 2 126 5" xfId="22682"/>
    <cellStyle name="Normal 2 126 6" xfId="22683"/>
    <cellStyle name="Normal 2 126 7" xfId="22684"/>
    <cellStyle name="Normal 2 126 8" xfId="22685"/>
    <cellStyle name="Normal 2 127" xfId="12039"/>
    <cellStyle name="Normál 2 127" xfId="12040"/>
    <cellStyle name="Normal 2 127 2" xfId="12041"/>
    <cellStyle name="Normál 2 127 2" xfId="12042"/>
    <cellStyle name="Normal 2 127 2 2" xfId="22686"/>
    <cellStyle name="Normal 2 127 2 3" xfId="22687"/>
    <cellStyle name="Normal 2 127 2 4" xfId="22688"/>
    <cellStyle name="Normal 2 127 2 5" xfId="22689"/>
    <cellStyle name="Normal 2 127 2 6" xfId="22690"/>
    <cellStyle name="Normal 2 127 3" xfId="12043"/>
    <cellStyle name="Normal 2 127 3 2" xfId="22691"/>
    <cellStyle name="Normal 2 127 4" xfId="22692"/>
    <cellStyle name="Normal 2 127 5" xfId="22693"/>
    <cellStyle name="Normal 2 127 6" xfId="22694"/>
    <cellStyle name="Normal 2 127 7" xfId="22695"/>
    <cellStyle name="Normal 2 127 8" xfId="22696"/>
    <cellStyle name="Normal 2 128" xfId="12044"/>
    <cellStyle name="Normál 2 128" xfId="12045"/>
    <cellStyle name="Normal 2 128 2" xfId="12046"/>
    <cellStyle name="Normál 2 128 2" xfId="12047"/>
    <cellStyle name="Normal 2 128 2 2" xfId="22697"/>
    <cellStyle name="Normal 2 128 2 3" xfId="22698"/>
    <cellStyle name="Normal 2 128 2 4" xfId="22699"/>
    <cellStyle name="Normal 2 128 2 5" xfId="22700"/>
    <cellStyle name="Normal 2 128 2 6" xfId="22701"/>
    <cellStyle name="Normal 2 128 3" xfId="12048"/>
    <cellStyle name="Normal 2 128 3 2" xfId="22702"/>
    <cellStyle name="Normal 2 128 4" xfId="22703"/>
    <cellStyle name="Normal 2 128 5" xfId="22704"/>
    <cellStyle name="Normal 2 128 6" xfId="22705"/>
    <cellStyle name="Normal 2 128 7" xfId="22706"/>
    <cellStyle name="Normal 2 128 8" xfId="22707"/>
    <cellStyle name="Normal 2 129" xfId="12049"/>
    <cellStyle name="Normál 2 129" xfId="12050"/>
    <cellStyle name="Normal 2 129 2" xfId="12051"/>
    <cellStyle name="Normál 2 129 2" xfId="12052"/>
    <cellStyle name="Normal 2 129 2 2" xfId="22708"/>
    <cellStyle name="Normal 2 129 2 3" xfId="22709"/>
    <cellStyle name="Normal 2 129 2 4" xfId="22710"/>
    <cellStyle name="Normal 2 129 2 5" xfId="22711"/>
    <cellStyle name="Normal 2 129 2 6" xfId="22712"/>
    <cellStyle name="Normal 2 129 3" xfId="12053"/>
    <cellStyle name="Normal 2 129 3 2" xfId="22713"/>
    <cellStyle name="Normal 2 129 4" xfId="22714"/>
    <cellStyle name="Normal 2 129 5" xfId="22715"/>
    <cellStyle name="Normal 2 129 6" xfId="22716"/>
    <cellStyle name="Normal 2 129 7" xfId="22717"/>
    <cellStyle name="Normal 2 129 8" xfId="22718"/>
    <cellStyle name="Normal 2 13" xfId="4815"/>
    <cellStyle name="Normál 2 13" xfId="3181"/>
    <cellStyle name="Normal 2 13 10" xfId="12054"/>
    <cellStyle name="Normál 2 13 10" xfId="12055"/>
    <cellStyle name="Normal 2 13 10 2" xfId="12056"/>
    <cellStyle name="Normál 2 13 10 2" xfId="12057"/>
    <cellStyle name="Normal 2 13 11" xfId="12058"/>
    <cellStyle name="Normál 2 13 11" xfId="12059"/>
    <cellStyle name="Normal 2 13 11 2" xfId="12060"/>
    <cellStyle name="Normál 2 13 11 2" xfId="12061"/>
    <cellStyle name="Normal 2 13 12" xfId="12062"/>
    <cellStyle name="Normál 2 13 12" xfId="12063"/>
    <cellStyle name="Normal 2 13 12 2" xfId="12064"/>
    <cellStyle name="Normál 2 13 12 2" xfId="12065"/>
    <cellStyle name="Normal 2 13 13" xfId="12066"/>
    <cellStyle name="Normál 2 13 13" xfId="12067"/>
    <cellStyle name="Normal 2 13 13 2" xfId="12068"/>
    <cellStyle name="Normál 2 13 13 2" xfId="12069"/>
    <cellStyle name="Normal 2 13 14" xfId="12070"/>
    <cellStyle name="Normál 2 13 14" xfId="12071"/>
    <cellStyle name="Normal 2 13 14 2" xfId="12072"/>
    <cellStyle name="Normál 2 13 14 2" xfId="12073"/>
    <cellStyle name="Normal 2 13 15" xfId="12074"/>
    <cellStyle name="Normál 2 13 15" xfId="12075"/>
    <cellStyle name="Normal 2 13 15 2" xfId="12076"/>
    <cellStyle name="Normál 2 13 15 2" xfId="12077"/>
    <cellStyle name="Normal 2 13 16" xfId="12078"/>
    <cellStyle name="Normál 2 13 16" xfId="12079"/>
    <cellStyle name="Normal 2 13 16 2" xfId="12080"/>
    <cellStyle name="Normál 2 13 16 2" xfId="12081"/>
    <cellStyle name="Normal 2 13 17" xfId="12082"/>
    <cellStyle name="Normál 2 13 17" xfId="12083"/>
    <cellStyle name="Normal 2 13 17 2" xfId="12084"/>
    <cellStyle name="Normál 2 13 17 2" xfId="12085"/>
    <cellStyle name="Normal 2 13 18" xfId="12086"/>
    <cellStyle name="Normál 2 13 18" xfId="12087"/>
    <cellStyle name="Normal 2 13 18 2" xfId="12088"/>
    <cellStyle name="Normál 2 13 18 2" xfId="12089"/>
    <cellStyle name="Normal 2 13 19" xfId="12090"/>
    <cellStyle name="Normál 2 13 19" xfId="12091"/>
    <cellStyle name="Normal 2 13 19 2" xfId="12092"/>
    <cellStyle name="Normál 2 13 19 2" xfId="12093"/>
    <cellStyle name="Normal 2 13 2" xfId="12094"/>
    <cellStyle name="Normál 2 13 2" xfId="12095"/>
    <cellStyle name="Normál 2 13 2 10" xfId="12096"/>
    <cellStyle name="Normál 2 13 2 10 2" xfId="12097"/>
    <cellStyle name="Normál 2 13 2 10 2 2" xfId="22719"/>
    <cellStyle name="Normál 2 13 2 10 3" xfId="22720"/>
    <cellStyle name="Normal 2 13 2 2" xfId="12098"/>
    <cellStyle name="Normál 2 13 2 2" xfId="12099"/>
    <cellStyle name="Normál 2 13 2 2 2" xfId="12100"/>
    <cellStyle name="Normál 2 13 2 2 2 2" xfId="12101"/>
    <cellStyle name="Normál 2 13 2 2 2 2 2" xfId="22721"/>
    <cellStyle name="Normál 2 13 2 2 2 3" xfId="22722"/>
    <cellStyle name="Normál 2 13 2 2 3" xfId="12102"/>
    <cellStyle name="Normál 2 13 2 2 3 2" xfId="12103"/>
    <cellStyle name="Normál 2 13 2 2 3 2 2" xfId="22723"/>
    <cellStyle name="Normál 2 13 2 2 3 3" xfId="22724"/>
    <cellStyle name="Normál 2 13 2 3" xfId="12104"/>
    <cellStyle name="Normál 2 13 2 3 2" xfId="12105"/>
    <cellStyle name="Normál 2 13 2 3 2 2" xfId="22725"/>
    <cellStyle name="Normál 2 13 2 3 3" xfId="22726"/>
    <cellStyle name="Normál 2 13 2 4" xfId="12106"/>
    <cellStyle name="Normál 2 13 2 4 2" xfId="12107"/>
    <cellStyle name="Normál 2 13 2 4 2 2" xfId="22727"/>
    <cellStyle name="Normál 2 13 2 4 3" xfId="22728"/>
    <cellStyle name="Normál 2 13 2 5" xfId="12108"/>
    <cellStyle name="Normál 2 13 2 5 2" xfId="12109"/>
    <cellStyle name="Normál 2 13 2 5 2 2" xfId="22729"/>
    <cellStyle name="Normál 2 13 2 5 3" xfId="22730"/>
    <cellStyle name="Normál 2 13 2 6" xfId="12110"/>
    <cellStyle name="Normál 2 13 2 6 2" xfId="12111"/>
    <cellStyle name="Normál 2 13 2 6 2 2" xfId="22731"/>
    <cellStyle name="Normál 2 13 2 6 3" xfId="22732"/>
    <cellStyle name="Normál 2 13 2 7" xfId="12112"/>
    <cellStyle name="Normál 2 13 2 7 2" xfId="12113"/>
    <cellStyle name="Normál 2 13 2 7 2 2" xfId="22733"/>
    <cellStyle name="Normál 2 13 2 7 3" xfId="22734"/>
    <cellStyle name="Normál 2 13 2 8" xfId="12114"/>
    <cellStyle name="Normál 2 13 2 8 2" xfId="12115"/>
    <cellStyle name="Normál 2 13 2 8 2 2" xfId="22735"/>
    <cellStyle name="Normál 2 13 2 8 3" xfId="22736"/>
    <cellStyle name="Normál 2 13 2 9" xfId="12116"/>
    <cellStyle name="Normál 2 13 2 9 2" xfId="12117"/>
    <cellStyle name="Normál 2 13 2 9 2 2" xfId="22737"/>
    <cellStyle name="Normál 2 13 2 9 3" xfId="22738"/>
    <cellStyle name="Normal 2 13 20" xfId="12118"/>
    <cellStyle name="Normál 2 13 20" xfId="12119"/>
    <cellStyle name="Normal 2 13 20 2" xfId="12120"/>
    <cellStyle name="Normál 2 13 20 2" xfId="12121"/>
    <cellStyle name="Normal 2 13 21" xfId="12122"/>
    <cellStyle name="Normál 2 13 21" xfId="12123"/>
    <cellStyle name="Normal 2 13 21 2" xfId="12124"/>
    <cellStyle name="Normál 2 13 21 2" xfId="12125"/>
    <cellStyle name="Normal 2 13 22" xfId="12126"/>
    <cellStyle name="Normál 2 13 22" xfId="12127"/>
    <cellStyle name="Normal 2 13 22 2" xfId="12128"/>
    <cellStyle name="Normál 2 13 22 2" xfId="12129"/>
    <cellStyle name="Normal 2 13 23" xfId="12130"/>
    <cellStyle name="Normál 2 13 23" xfId="12131"/>
    <cellStyle name="Normal 2 13 23 2" xfId="12132"/>
    <cellStyle name="Normál 2 13 23 2" xfId="12133"/>
    <cellStyle name="Normal 2 13 24" xfId="12134"/>
    <cellStyle name="Normál 2 13 24" xfId="12135"/>
    <cellStyle name="Normal 2 13 24 2" xfId="12136"/>
    <cellStyle name="Normál 2 13 24 2" xfId="12137"/>
    <cellStyle name="Normal 2 13 25" xfId="12138"/>
    <cellStyle name="Normál 2 13 25" xfId="12139"/>
    <cellStyle name="Normal 2 13 26" xfId="36289"/>
    <cellStyle name="Normál 2 13 26" xfId="12140"/>
    <cellStyle name="Normál 2 13 26 2" xfId="12141"/>
    <cellStyle name="Normál 2 13 26 2 2" xfId="22739"/>
    <cellStyle name="Normál 2 13 26 3" xfId="22740"/>
    <cellStyle name="Normal 2 13 27" xfId="36621"/>
    <cellStyle name="Normál 2 13 27" xfId="12142"/>
    <cellStyle name="Normál 2 13 27 2" xfId="12143"/>
    <cellStyle name="Normál 2 13 27 2 2" xfId="22741"/>
    <cellStyle name="Normál 2 13 27 3" xfId="22742"/>
    <cellStyle name="Normál 2 13 28" xfId="12144"/>
    <cellStyle name="Normál 2 13 28 2" xfId="12145"/>
    <cellStyle name="Normál 2 13 28 2 2" xfId="22743"/>
    <cellStyle name="Normál 2 13 28 3" xfId="22744"/>
    <cellStyle name="Normál 2 13 29" xfId="12146"/>
    <cellStyle name="Normál 2 13 29 2" xfId="12147"/>
    <cellStyle name="Normál 2 13 29 2 2" xfId="22745"/>
    <cellStyle name="Normál 2 13 29 3" xfId="22746"/>
    <cellStyle name="Normal 2 13 3" xfId="12148"/>
    <cellStyle name="Normál 2 13 3" xfId="12149"/>
    <cellStyle name="Normál 2 13 3 10" xfId="12150"/>
    <cellStyle name="Normál 2 13 3 10 2" xfId="12151"/>
    <cellStyle name="Normál 2 13 3 10 2 2" xfId="22747"/>
    <cellStyle name="Normál 2 13 3 10 3" xfId="22748"/>
    <cellStyle name="Normal 2 13 3 2" xfId="12152"/>
    <cellStyle name="Normál 2 13 3 2" xfId="12153"/>
    <cellStyle name="Normál 2 13 3 2 2" xfId="12154"/>
    <cellStyle name="Normál 2 13 3 2 2 2" xfId="12155"/>
    <cellStyle name="Normál 2 13 3 2 2 2 2" xfId="22749"/>
    <cellStyle name="Normál 2 13 3 2 2 3" xfId="22750"/>
    <cellStyle name="Normál 2 13 3 3" xfId="12156"/>
    <cellStyle name="Normál 2 13 3 3 2" xfId="12157"/>
    <cellStyle name="Normál 2 13 3 3 2 2" xfId="22751"/>
    <cellStyle name="Normál 2 13 3 3 3" xfId="22752"/>
    <cellStyle name="Normál 2 13 3 4" xfId="12158"/>
    <cellStyle name="Normál 2 13 3 4 2" xfId="12159"/>
    <cellStyle name="Normál 2 13 3 4 2 2" xfId="22753"/>
    <cellStyle name="Normál 2 13 3 4 3" xfId="22754"/>
    <cellStyle name="Normál 2 13 3 5" xfId="12160"/>
    <cellStyle name="Normál 2 13 3 5 2" xfId="12161"/>
    <cellStyle name="Normál 2 13 3 5 2 2" xfId="22755"/>
    <cellStyle name="Normál 2 13 3 5 3" xfId="22756"/>
    <cellStyle name="Normál 2 13 3 6" xfId="12162"/>
    <cellStyle name="Normál 2 13 3 6 2" xfId="12163"/>
    <cellStyle name="Normál 2 13 3 6 2 2" xfId="22757"/>
    <cellStyle name="Normál 2 13 3 6 3" xfId="22758"/>
    <cellStyle name="Normál 2 13 3 7" xfId="12164"/>
    <cellStyle name="Normál 2 13 3 7 2" xfId="12165"/>
    <cellStyle name="Normál 2 13 3 7 2 2" xfId="22759"/>
    <cellStyle name="Normál 2 13 3 7 3" xfId="22760"/>
    <cellStyle name="Normál 2 13 3 8" xfId="12166"/>
    <cellStyle name="Normál 2 13 3 8 2" xfId="12167"/>
    <cellStyle name="Normál 2 13 3 8 2 2" xfId="22761"/>
    <cellStyle name="Normál 2 13 3 8 3" xfId="22762"/>
    <cellStyle name="Normál 2 13 3 9" xfId="12168"/>
    <cellStyle name="Normál 2 13 3 9 2" xfId="12169"/>
    <cellStyle name="Normál 2 13 3 9 2 2" xfId="22763"/>
    <cellStyle name="Normál 2 13 3 9 3" xfId="22764"/>
    <cellStyle name="Normál 2 13 30" xfId="12170"/>
    <cellStyle name="Normál 2 13 30 2" xfId="12171"/>
    <cellStyle name="Normál 2 13 30 2 2" xfId="22765"/>
    <cellStyle name="Normál 2 13 30 3" xfId="22766"/>
    <cellStyle name="Normál 2 13 31" xfId="12172"/>
    <cellStyle name="Normál 2 13 31 2" xfId="12173"/>
    <cellStyle name="Normál 2 13 31 2 2" xfId="22767"/>
    <cellStyle name="Normál 2 13 31 3" xfId="22768"/>
    <cellStyle name="Normál 2 13 32" xfId="12174"/>
    <cellStyle name="Normál 2 13 32 2" xfId="12175"/>
    <cellStyle name="Normál 2 13 32 2 2" xfId="22769"/>
    <cellStyle name="Normál 2 13 32 3" xfId="22770"/>
    <cellStyle name="Normál 2 13 33" xfId="12176"/>
    <cellStyle name="Normál 2 13 33 2" xfId="12177"/>
    <cellStyle name="Normál 2 13 33 2 2" xfId="22771"/>
    <cellStyle name="Normál 2 13 33 3" xfId="22772"/>
    <cellStyle name="Normál 2 13 34" xfId="12178"/>
    <cellStyle name="Normál 2 13 34 2" xfId="12179"/>
    <cellStyle name="Normál 2 13 34 2 2" xfId="22773"/>
    <cellStyle name="Normál 2 13 34 3" xfId="22774"/>
    <cellStyle name="Normál 2 13 35" xfId="12180"/>
    <cellStyle name="Normál 2 13 35 2" xfId="12181"/>
    <cellStyle name="Normál 2 13 35 2 2" xfId="22775"/>
    <cellStyle name="Normál 2 13 35 3" xfId="22776"/>
    <cellStyle name="Normál 2 13 36" xfId="12182"/>
    <cellStyle name="Normál 2 13 36 2" xfId="12183"/>
    <cellStyle name="Normál 2 13 36 2 2" xfId="22777"/>
    <cellStyle name="Normál 2 13 36 3" xfId="22778"/>
    <cellStyle name="Normál 2 13 37" xfId="12184"/>
    <cellStyle name="Normál 2 13 37 2" xfId="12185"/>
    <cellStyle name="Normál 2 13 37 2 2" xfId="22779"/>
    <cellStyle name="Normál 2 13 37 3" xfId="22780"/>
    <cellStyle name="Normál 2 13 38" xfId="12186"/>
    <cellStyle name="Normál 2 13 38 2" xfId="12187"/>
    <cellStyle name="Normál 2 13 38 2 2" xfId="22781"/>
    <cellStyle name="Normál 2 13 38 3" xfId="22782"/>
    <cellStyle name="Normál 2 13 39" xfId="12188"/>
    <cellStyle name="Normál 2 13 39 2" xfId="12189"/>
    <cellStyle name="Normál 2 13 39 2 2" xfId="22783"/>
    <cellStyle name="Normál 2 13 39 3" xfId="22784"/>
    <cellStyle name="Normal 2 13 4" xfId="12190"/>
    <cellStyle name="Normál 2 13 4" xfId="12191"/>
    <cellStyle name="Normál 2 13 4 10" xfId="12192"/>
    <cellStyle name="Normál 2 13 4 10 2" xfId="12193"/>
    <cellStyle name="Normál 2 13 4 10 2 2" xfId="22785"/>
    <cellStyle name="Normál 2 13 4 10 3" xfId="22786"/>
    <cellStyle name="Normal 2 13 4 2" xfId="12194"/>
    <cellStyle name="Normál 2 13 4 2" xfId="12195"/>
    <cellStyle name="Normál 2 13 4 3" xfId="12196"/>
    <cellStyle name="Normál 2 13 4 3 2" xfId="12197"/>
    <cellStyle name="Normál 2 13 4 3 2 2" xfId="22787"/>
    <cellStyle name="Normál 2 13 4 3 3" xfId="22788"/>
    <cellStyle name="Normál 2 13 4 4" xfId="12198"/>
    <cellStyle name="Normál 2 13 4 4 2" xfId="12199"/>
    <cellStyle name="Normál 2 13 4 4 2 2" xfId="22789"/>
    <cellStyle name="Normál 2 13 4 4 3" xfId="22790"/>
    <cellStyle name="Normál 2 13 4 5" xfId="12200"/>
    <cellStyle name="Normál 2 13 4 5 2" xfId="12201"/>
    <cellStyle name="Normál 2 13 4 5 2 2" xfId="22791"/>
    <cellStyle name="Normál 2 13 4 5 3" xfId="22792"/>
    <cellStyle name="Normál 2 13 4 6" xfId="12202"/>
    <cellStyle name="Normál 2 13 4 6 2" xfId="12203"/>
    <cellStyle name="Normál 2 13 4 6 2 2" xfId="22793"/>
    <cellStyle name="Normál 2 13 4 6 3" xfId="22794"/>
    <cellStyle name="Normál 2 13 4 7" xfId="12204"/>
    <cellStyle name="Normál 2 13 4 7 2" xfId="12205"/>
    <cellStyle name="Normál 2 13 4 7 2 2" xfId="22795"/>
    <cellStyle name="Normál 2 13 4 7 3" xfId="22796"/>
    <cellStyle name="Normál 2 13 4 8" xfId="12206"/>
    <cellStyle name="Normál 2 13 4 8 2" xfId="12207"/>
    <cellStyle name="Normál 2 13 4 8 2 2" xfId="22797"/>
    <cellStyle name="Normál 2 13 4 8 3" xfId="22798"/>
    <cellStyle name="Normál 2 13 4 9" xfId="12208"/>
    <cellStyle name="Normál 2 13 4 9 2" xfId="12209"/>
    <cellStyle name="Normál 2 13 4 9 2 2" xfId="22799"/>
    <cellStyle name="Normál 2 13 4 9 3" xfId="22800"/>
    <cellStyle name="Normál 2 13 40" xfId="12210"/>
    <cellStyle name="Normál 2 13 40 2" xfId="12211"/>
    <cellStyle name="Normál 2 13 40 2 2" xfId="22801"/>
    <cellStyle name="Normál 2 13 40 3" xfId="22802"/>
    <cellStyle name="Normál 2 13 41" xfId="12212"/>
    <cellStyle name="Normál 2 13 41 2" xfId="12213"/>
    <cellStyle name="Normál 2 13 41 2 2" xfId="22803"/>
    <cellStyle name="Normál 2 13 41 3" xfId="22804"/>
    <cellStyle name="Normál 2 13 42" xfId="12214"/>
    <cellStyle name="Normál 2 13 42 2" xfId="12215"/>
    <cellStyle name="Normál 2 13 42 2 2" xfId="22805"/>
    <cellStyle name="Normál 2 13 42 3" xfId="22806"/>
    <cellStyle name="Normál 2 13 43" xfId="12216"/>
    <cellStyle name="Normál 2 13 43 2" xfId="12217"/>
    <cellStyle name="Normál 2 13 43 2 2" xfId="22807"/>
    <cellStyle name="Normál 2 13 43 3" xfId="22808"/>
    <cellStyle name="Normál 2 13 44" xfId="12218"/>
    <cellStyle name="Normál 2 13 44 2" xfId="12219"/>
    <cellStyle name="Normál 2 13 44 2 2" xfId="22809"/>
    <cellStyle name="Normál 2 13 44 3" xfId="22810"/>
    <cellStyle name="Normál 2 13 45" xfId="12220"/>
    <cellStyle name="Normál 2 13 45 2" xfId="12221"/>
    <cellStyle name="Normál 2 13 45 2 2" xfId="22811"/>
    <cellStyle name="Normál 2 13 45 3" xfId="22812"/>
    <cellStyle name="Normál 2 13 46" xfId="12222"/>
    <cellStyle name="Normál 2 13 46 2" xfId="12223"/>
    <cellStyle name="Normál 2 13 46 2 2" xfId="22813"/>
    <cellStyle name="Normál 2 13 46 3" xfId="22814"/>
    <cellStyle name="Normál 2 13 47" xfId="12224"/>
    <cellStyle name="Normál 2 13 47 2" xfId="12225"/>
    <cellStyle name="Normál 2 13 47 2 2" xfId="22815"/>
    <cellStyle name="Normál 2 13 47 3" xfId="22816"/>
    <cellStyle name="Normál 2 13 48" xfId="12226"/>
    <cellStyle name="Normál 2 13 48 2" xfId="12227"/>
    <cellStyle name="Normál 2 13 48 2 2" xfId="22817"/>
    <cellStyle name="Normál 2 13 48 3" xfId="22818"/>
    <cellStyle name="Normál 2 13 49" xfId="12228"/>
    <cellStyle name="Normál 2 13 49 2" xfId="12229"/>
    <cellStyle name="Normál 2 13 49 2 2" xfId="22819"/>
    <cellStyle name="Normál 2 13 49 3" xfId="22820"/>
    <cellStyle name="Normal 2 13 5" xfId="12230"/>
    <cellStyle name="Normál 2 13 5" xfId="12231"/>
    <cellStyle name="Normal 2 13 5 2" xfId="12232"/>
    <cellStyle name="Normál 2 13 5 2" xfId="12233"/>
    <cellStyle name="Normál 2 13 50" xfId="12234"/>
    <cellStyle name="Normál 2 13 50 2" xfId="12235"/>
    <cellStyle name="Normál 2 13 50 2 2" xfId="22821"/>
    <cellStyle name="Normál 2 13 50 3" xfId="22822"/>
    <cellStyle name="Normál 2 13 51" xfId="12236"/>
    <cellStyle name="Normál 2 13 51 2" xfId="12237"/>
    <cellStyle name="Normál 2 13 51 2 2" xfId="22823"/>
    <cellStyle name="Normál 2 13 51 3" xfId="22824"/>
    <cellStyle name="Normál 2 13 52" xfId="12238"/>
    <cellStyle name="Normál 2 13 52 2" xfId="12239"/>
    <cellStyle name="Normál 2 13 52 2 2" xfId="22825"/>
    <cellStyle name="Normál 2 13 52 3" xfId="22826"/>
    <cellStyle name="Normál 2 13 53" xfId="12240"/>
    <cellStyle name="Normál 2 13 53 2" xfId="12241"/>
    <cellStyle name="Normál 2 13 53 2 2" xfId="22827"/>
    <cellStyle name="Normál 2 13 53 3" xfId="22828"/>
    <cellStyle name="Normál 2 13 54" xfId="12242"/>
    <cellStyle name="Normál 2 13 54 2" xfId="12243"/>
    <cellStyle name="Normál 2 13 54 2 2" xfId="22829"/>
    <cellStyle name="Normál 2 13 54 3" xfId="22830"/>
    <cellStyle name="Normál 2 13 55" xfId="12244"/>
    <cellStyle name="Normál 2 13 55 2" xfId="12245"/>
    <cellStyle name="Normál 2 13 55 2 2" xfId="22831"/>
    <cellStyle name="Normál 2 13 55 3" xfId="22832"/>
    <cellStyle name="Normál 2 13 56" xfId="12246"/>
    <cellStyle name="Normál 2 13 56 2" xfId="12247"/>
    <cellStyle name="Normál 2 13 56 2 2" xfId="22833"/>
    <cellStyle name="Normál 2 13 56 3" xfId="22834"/>
    <cellStyle name="Normál 2 13 57" xfId="12248"/>
    <cellStyle name="Normál 2 13 57 2" xfId="12249"/>
    <cellStyle name="Normál 2 13 57 2 2" xfId="22835"/>
    <cellStyle name="Normál 2 13 57 3" xfId="22836"/>
    <cellStyle name="Normál 2 13 58" xfId="12250"/>
    <cellStyle name="Normál 2 13 58 2" xfId="12251"/>
    <cellStyle name="Normál 2 13 58 2 2" xfId="22837"/>
    <cellStyle name="Normál 2 13 58 3" xfId="22838"/>
    <cellStyle name="Normál 2 13 59" xfId="12252"/>
    <cellStyle name="Normál 2 13 59 2" xfId="12253"/>
    <cellStyle name="Normál 2 13 59 2 2" xfId="22839"/>
    <cellStyle name="Normál 2 13 59 3" xfId="22840"/>
    <cellStyle name="Normal 2 13 6" xfId="12254"/>
    <cellStyle name="Normál 2 13 6" xfId="12255"/>
    <cellStyle name="Normal 2 13 6 2" xfId="12256"/>
    <cellStyle name="Normál 2 13 6 2" xfId="12257"/>
    <cellStyle name="Normál 2 13 60" xfId="12258"/>
    <cellStyle name="Normál 2 13 60 2" xfId="12259"/>
    <cellStyle name="Normál 2 13 60 2 2" xfId="22841"/>
    <cellStyle name="Normál 2 13 60 3" xfId="22842"/>
    <cellStyle name="Normál 2 13 61" xfId="12260"/>
    <cellStyle name="Normál 2 13 61 2" xfId="12261"/>
    <cellStyle name="Normál 2 13 61 2 2" xfId="22843"/>
    <cellStyle name="Normál 2 13 61 3" xfId="22844"/>
    <cellStyle name="Normál 2 13 62" xfId="12262"/>
    <cellStyle name="Normál 2 13 62 2" xfId="12263"/>
    <cellStyle name="Normál 2 13 62 2 2" xfId="22845"/>
    <cellStyle name="Normál 2 13 62 3" xfId="22846"/>
    <cellStyle name="Normál 2 13 63" xfId="12264"/>
    <cellStyle name="Normál 2 13 63 2" xfId="12265"/>
    <cellStyle name="Normál 2 13 63 2 2" xfId="22847"/>
    <cellStyle name="Normál 2 13 63 3" xfId="22848"/>
    <cellStyle name="Normál 2 13 64" xfId="12266"/>
    <cellStyle name="Normál 2 13 64 2" xfId="12267"/>
    <cellStyle name="Normál 2 13 64 2 2" xfId="22849"/>
    <cellStyle name="Normál 2 13 64 3" xfId="22850"/>
    <cellStyle name="Normál 2 13 65" xfId="12268"/>
    <cellStyle name="Normál 2 13 65 2" xfId="12269"/>
    <cellStyle name="Normál 2 13 65 2 2" xfId="22851"/>
    <cellStyle name="Normál 2 13 65 3" xfId="22852"/>
    <cellStyle name="Normál 2 13 66" xfId="12270"/>
    <cellStyle name="Normál 2 13 66 2" xfId="12271"/>
    <cellStyle name="Normál 2 13 66 2 2" xfId="22853"/>
    <cellStyle name="Normál 2 13 66 3" xfId="22854"/>
    <cellStyle name="Normál 2 13 67" xfId="12272"/>
    <cellStyle name="Normál 2 13 67 2" xfId="12273"/>
    <cellStyle name="Normál 2 13 67 2 2" xfId="22855"/>
    <cellStyle name="Normál 2 13 67 3" xfId="22856"/>
    <cellStyle name="Normál 2 13 68" xfId="12274"/>
    <cellStyle name="Normál 2 13 68 2" xfId="12275"/>
    <cellStyle name="Normál 2 13 68 2 2" xfId="22857"/>
    <cellStyle name="Normál 2 13 68 3" xfId="22858"/>
    <cellStyle name="Normál 2 13 69" xfId="12276"/>
    <cellStyle name="Normál 2 13 69 2" xfId="12277"/>
    <cellStyle name="Normál 2 13 69 2 2" xfId="22859"/>
    <cellStyle name="Normál 2 13 69 3" xfId="22860"/>
    <cellStyle name="Normal 2 13 7" xfId="12278"/>
    <cellStyle name="Normál 2 13 7" xfId="12279"/>
    <cellStyle name="Normal 2 13 7 2" xfId="12280"/>
    <cellStyle name="Normál 2 13 7 2" xfId="12281"/>
    <cellStyle name="Normál 2 13 70" xfId="12282"/>
    <cellStyle name="Normál 2 13 70 2" xfId="12283"/>
    <cellStyle name="Normál 2 13 70 2 2" xfId="22861"/>
    <cellStyle name="Normál 2 13 70 3" xfId="22862"/>
    <cellStyle name="Normál 2 13 71" xfId="12284"/>
    <cellStyle name="Normál 2 13 71 2" xfId="12285"/>
    <cellStyle name="Normál 2 13 71 2 2" xfId="22863"/>
    <cellStyle name="Normál 2 13 71 3" xfId="22864"/>
    <cellStyle name="Normál 2 13 72" xfId="12286"/>
    <cellStyle name="Normál 2 13 72 2" xfId="12287"/>
    <cellStyle name="Normál 2 13 72 2 2" xfId="22865"/>
    <cellStyle name="Normál 2 13 72 3" xfId="22866"/>
    <cellStyle name="Normál 2 13 73" xfId="12288"/>
    <cellStyle name="Normál 2 13 73 2" xfId="12289"/>
    <cellStyle name="Normál 2 13 73 2 2" xfId="22867"/>
    <cellStyle name="Normál 2 13 73 3" xfId="22868"/>
    <cellStyle name="Normál 2 13 74" xfId="12290"/>
    <cellStyle name="Normál 2 13 74 2" xfId="12291"/>
    <cellStyle name="Normál 2 13 74 2 2" xfId="22869"/>
    <cellStyle name="Normál 2 13 74 3" xfId="22870"/>
    <cellStyle name="Normál 2 13 75" xfId="12292"/>
    <cellStyle name="Normál 2 13 75 2" xfId="12293"/>
    <cellStyle name="Normál 2 13 75 2 2" xfId="22871"/>
    <cellStyle name="Normál 2 13 75 3" xfId="22872"/>
    <cellStyle name="Normál 2 13 76" xfId="12294"/>
    <cellStyle name="Normál 2 13 76 2" xfId="12295"/>
    <cellStyle name="Normál 2 13 76 2 2" xfId="22873"/>
    <cellStyle name="Normál 2 13 76 3" xfId="22874"/>
    <cellStyle name="Normál 2 13 77" xfId="35596"/>
    <cellStyle name="Normál 2 13 78" xfId="36622"/>
    <cellStyle name="Normal 2 13 8" xfId="12296"/>
    <cellStyle name="Normál 2 13 8" xfId="12297"/>
    <cellStyle name="Normal 2 13 8 2" xfId="12298"/>
    <cellStyle name="Normál 2 13 8 2" xfId="12299"/>
    <cellStyle name="Normal 2 13 9" xfId="12300"/>
    <cellStyle name="Normál 2 13 9" xfId="12301"/>
    <cellStyle name="Normal 2 13 9 2" xfId="12302"/>
    <cellStyle name="Normál 2 13 9 2" xfId="12303"/>
    <cellStyle name="Normal 2 130" xfId="12304"/>
    <cellStyle name="Normál 2 130" xfId="12305"/>
    <cellStyle name="Normal 2 130 2" xfId="12306"/>
    <cellStyle name="Normál 2 130 2" xfId="12307"/>
    <cellStyle name="Normal 2 130 2 2" xfId="22875"/>
    <cellStyle name="Normal 2 130 2 3" xfId="22876"/>
    <cellStyle name="Normal 2 130 2 4" xfId="22877"/>
    <cellStyle name="Normal 2 130 2 5" xfId="22878"/>
    <cellStyle name="Normal 2 130 2 6" xfId="22879"/>
    <cellStyle name="Normal 2 130 3" xfId="12308"/>
    <cellStyle name="Normal 2 130 3 2" xfId="22880"/>
    <cellStyle name="Normal 2 130 4" xfId="22881"/>
    <cellStyle name="Normal 2 130 5" xfId="22882"/>
    <cellStyle name="Normal 2 130 6" xfId="22883"/>
    <cellStyle name="Normal 2 130 7" xfId="22884"/>
    <cellStyle name="Normal 2 130 8" xfId="22885"/>
    <cellStyle name="Normal 2 131" xfId="12309"/>
    <cellStyle name="Normál 2 131" xfId="12310"/>
    <cellStyle name="Normal 2 131 2" xfId="12311"/>
    <cellStyle name="Normál 2 131 2" xfId="12312"/>
    <cellStyle name="Normal 2 131 2 2" xfId="22886"/>
    <cellStyle name="Normal 2 131 2 3" xfId="22887"/>
    <cellStyle name="Normal 2 131 2 4" xfId="22888"/>
    <cellStyle name="Normal 2 131 2 5" xfId="22889"/>
    <cellStyle name="Normal 2 131 2 6" xfId="22890"/>
    <cellStyle name="Normal 2 131 3" xfId="12313"/>
    <cellStyle name="Normal 2 131 3 2" xfId="22891"/>
    <cellStyle name="Normal 2 131 4" xfId="22892"/>
    <cellStyle name="Normal 2 131 5" xfId="22893"/>
    <cellStyle name="Normal 2 131 6" xfId="22894"/>
    <cellStyle name="Normal 2 131 7" xfId="22895"/>
    <cellStyle name="Normal 2 131 8" xfId="22896"/>
    <cellStyle name="Normal 2 132" xfId="12314"/>
    <cellStyle name="Normál 2 132" xfId="12315"/>
    <cellStyle name="Normal 2 132 2" xfId="12316"/>
    <cellStyle name="Normál 2 132 2" xfId="12317"/>
    <cellStyle name="Normal 2 132 2 2" xfId="22897"/>
    <cellStyle name="Normal 2 132 2 3" xfId="22898"/>
    <cellStyle name="Normal 2 132 2 4" xfId="22899"/>
    <cellStyle name="Normal 2 132 2 5" xfId="22900"/>
    <cellStyle name="Normal 2 132 2 6" xfId="22901"/>
    <cellStyle name="Normal 2 132 3" xfId="12318"/>
    <cellStyle name="Normal 2 132 3 2" xfId="22902"/>
    <cellStyle name="Normal 2 132 4" xfId="22903"/>
    <cellStyle name="Normal 2 132 5" xfId="22904"/>
    <cellStyle name="Normal 2 132 6" xfId="22905"/>
    <cellStyle name="Normal 2 132 7" xfId="22906"/>
    <cellStyle name="Normal 2 132 8" xfId="22907"/>
    <cellStyle name="Normal 2 133" xfId="12319"/>
    <cellStyle name="Normál 2 133" xfId="12320"/>
    <cellStyle name="Normal 2 133 2" xfId="12321"/>
    <cellStyle name="Normál 2 133 2" xfId="12322"/>
    <cellStyle name="Normal 2 133 2 2" xfId="22908"/>
    <cellStyle name="Normal 2 133 2 3" xfId="22909"/>
    <cellStyle name="Normal 2 133 2 4" xfId="22910"/>
    <cellStyle name="Normal 2 133 2 5" xfId="22911"/>
    <cellStyle name="Normal 2 133 2 6" xfId="22912"/>
    <cellStyle name="Normal 2 133 3" xfId="12323"/>
    <cellStyle name="Normal 2 133 3 2" xfId="22913"/>
    <cellStyle name="Normal 2 133 4" xfId="22914"/>
    <cellStyle name="Normal 2 133 5" xfId="22915"/>
    <cellStyle name="Normal 2 133 6" xfId="22916"/>
    <cellStyle name="Normal 2 133 7" xfId="22917"/>
    <cellStyle name="Normal 2 133 8" xfId="22918"/>
    <cellStyle name="Normal 2 134" xfId="12324"/>
    <cellStyle name="Normál 2 134" xfId="12325"/>
    <cellStyle name="Normal 2 134 2" xfId="12326"/>
    <cellStyle name="Normál 2 134 2" xfId="12327"/>
    <cellStyle name="Normal 2 134 2 2" xfId="22919"/>
    <cellStyle name="Normal 2 134 2 3" xfId="22920"/>
    <cellStyle name="Normal 2 134 2 4" xfId="22921"/>
    <cellStyle name="Normal 2 134 2 5" xfId="22922"/>
    <cellStyle name="Normal 2 134 2 6" xfId="22923"/>
    <cellStyle name="Normal 2 134 3" xfId="12328"/>
    <cellStyle name="Normal 2 134 3 2" xfId="22924"/>
    <cellStyle name="Normal 2 134 4" xfId="22925"/>
    <cellStyle name="Normal 2 134 5" xfId="22926"/>
    <cellStyle name="Normal 2 134 6" xfId="22927"/>
    <cellStyle name="Normal 2 134 7" xfId="22928"/>
    <cellStyle name="Normal 2 134 8" xfId="22929"/>
    <cellStyle name="Normal 2 135" xfId="12329"/>
    <cellStyle name="Normál 2 135" xfId="12330"/>
    <cellStyle name="Normal 2 135 2" xfId="12331"/>
    <cellStyle name="Normál 2 135 2" xfId="12332"/>
    <cellStyle name="Normal 2 135 2 2" xfId="22930"/>
    <cellStyle name="Normal 2 135 2 3" xfId="22931"/>
    <cellStyle name="Normal 2 135 2 4" xfId="22932"/>
    <cellStyle name="Normal 2 135 2 5" xfId="22933"/>
    <cellStyle name="Normal 2 135 2 6" xfId="22934"/>
    <cellStyle name="Normal 2 135 3" xfId="12333"/>
    <cellStyle name="Normal 2 135 3 2" xfId="22935"/>
    <cellStyle name="Normal 2 135 4" xfId="22936"/>
    <cellStyle name="Normal 2 135 5" xfId="22937"/>
    <cellStyle name="Normal 2 135 6" xfId="22938"/>
    <cellStyle name="Normal 2 135 7" xfId="22939"/>
    <cellStyle name="Normal 2 135 8" xfId="22940"/>
    <cellStyle name="Normal 2 136" xfId="12334"/>
    <cellStyle name="Normál 2 136" xfId="12335"/>
    <cellStyle name="Normal 2 136 2" xfId="12336"/>
    <cellStyle name="Normál 2 136 2" xfId="12337"/>
    <cellStyle name="Normal 2 136 2 2" xfId="22941"/>
    <cellStyle name="Normal 2 136 2 3" xfId="22942"/>
    <cellStyle name="Normal 2 136 2 4" xfId="22943"/>
    <cellStyle name="Normal 2 136 2 5" xfId="22944"/>
    <cellStyle name="Normal 2 136 2 6" xfId="22945"/>
    <cellStyle name="Normal 2 136 3" xfId="12338"/>
    <cellStyle name="Normal 2 136 3 2" xfId="22946"/>
    <cellStyle name="Normal 2 136 4" xfId="22947"/>
    <cellStyle name="Normal 2 136 5" xfId="22948"/>
    <cellStyle name="Normal 2 136 6" xfId="22949"/>
    <cellStyle name="Normal 2 136 7" xfId="22950"/>
    <cellStyle name="Normal 2 136 8" xfId="22951"/>
    <cellStyle name="Normal 2 137" xfId="12339"/>
    <cellStyle name="Normál 2 137" xfId="12340"/>
    <cellStyle name="Normal 2 137 2" xfId="12341"/>
    <cellStyle name="Normál 2 137 2" xfId="12342"/>
    <cellStyle name="Normal 2 137 2 2" xfId="22952"/>
    <cellStyle name="Normal 2 137 2 3" xfId="22953"/>
    <cellStyle name="Normal 2 137 2 4" xfId="22954"/>
    <cellStyle name="Normal 2 137 2 5" xfId="22955"/>
    <cellStyle name="Normal 2 137 2 6" xfId="22956"/>
    <cellStyle name="Normal 2 137 3" xfId="12343"/>
    <cellStyle name="Normal 2 137 3 2" xfId="22957"/>
    <cellStyle name="Normal 2 137 4" xfId="22958"/>
    <cellStyle name="Normal 2 137 5" xfId="22959"/>
    <cellStyle name="Normal 2 137 6" xfId="22960"/>
    <cellStyle name="Normal 2 137 7" xfId="22961"/>
    <cellStyle name="Normal 2 137 8" xfId="22962"/>
    <cellStyle name="Normal 2 138" xfId="12344"/>
    <cellStyle name="Normál 2 138" xfId="12345"/>
    <cellStyle name="Normal 2 138 2" xfId="12346"/>
    <cellStyle name="Normál 2 138 2" xfId="12347"/>
    <cellStyle name="Normal 2 138 2 2" xfId="22963"/>
    <cellStyle name="Normal 2 138 2 3" xfId="22964"/>
    <cellStyle name="Normal 2 138 2 4" xfId="22965"/>
    <cellStyle name="Normal 2 138 2 5" xfId="22966"/>
    <cellStyle name="Normal 2 138 2 6" xfId="22967"/>
    <cellStyle name="Normal 2 138 3" xfId="12348"/>
    <cellStyle name="Normal 2 138 3 2" xfId="22968"/>
    <cellStyle name="Normal 2 138 4" xfId="22969"/>
    <cellStyle name="Normal 2 138 5" xfId="22970"/>
    <cellStyle name="Normal 2 138 6" xfId="22971"/>
    <cellStyle name="Normal 2 138 7" xfId="22972"/>
    <cellStyle name="Normal 2 138 8" xfId="22973"/>
    <cellStyle name="Normal 2 139" xfId="12349"/>
    <cellStyle name="Normál 2 139" xfId="12350"/>
    <cellStyle name="Normal 2 139 2" xfId="12351"/>
    <cellStyle name="Normál 2 139 2" xfId="12352"/>
    <cellStyle name="Normal 2 139 2 2" xfId="22974"/>
    <cellStyle name="Normal 2 139 2 3" xfId="22975"/>
    <cellStyle name="Normal 2 139 2 4" xfId="22976"/>
    <cellStyle name="Normal 2 139 2 5" xfId="22977"/>
    <cellStyle name="Normal 2 139 2 6" xfId="22978"/>
    <cellStyle name="Normal 2 139 3" xfId="12353"/>
    <cellStyle name="Normal 2 139 3 2" xfId="22979"/>
    <cellStyle name="Normal 2 139 4" xfId="22980"/>
    <cellStyle name="Normal 2 139 5" xfId="22981"/>
    <cellStyle name="Normal 2 139 6" xfId="22982"/>
    <cellStyle name="Normal 2 139 7" xfId="22983"/>
    <cellStyle name="Normal 2 139 8" xfId="22984"/>
    <cellStyle name="Normal 2 14" xfId="4040"/>
    <cellStyle name="Normál 2 14" xfId="4122"/>
    <cellStyle name="Normal 2 14 10" xfId="12354"/>
    <cellStyle name="Normál 2 14 10" xfId="12355"/>
    <cellStyle name="Normal 2 14 10 2" xfId="12356"/>
    <cellStyle name="Normál 2 14 10 2" xfId="12357"/>
    <cellStyle name="Normal 2 14 11" xfId="12358"/>
    <cellStyle name="Normál 2 14 11" xfId="12359"/>
    <cellStyle name="Normal 2 14 11 2" xfId="12360"/>
    <cellStyle name="Normál 2 14 11 2" xfId="12361"/>
    <cellStyle name="Normal 2 14 12" xfId="12362"/>
    <cellStyle name="Normál 2 14 12" xfId="12363"/>
    <cellStyle name="Normal 2 14 12 2" xfId="12364"/>
    <cellStyle name="Normál 2 14 12 2" xfId="12365"/>
    <cellStyle name="Normal 2 14 13" xfId="12366"/>
    <cellStyle name="Normál 2 14 13" xfId="12367"/>
    <cellStyle name="Normal 2 14 13 2" xfId="12368"/>
    <cellStyle name="Normál 2 14 13 2" xfId="12369"/>
    <cellStyle name="Normal 2 14 14" xfId="12370"/>
    <cellStyle name="Normál 2 14 14" xfId="12371"/>
    <cellStyle name="Normal 2 14 14 2" xfId="12372"/>
    <cellStyle name="Normál 2 14 14 2" xfId="12373"/>
    <cellStyle name="Normal 2 14 15" xfId="12374"/>
    <cellStyle name="Normál 2 14 15" xfId="12375"/>
    <cellStyle name="Normal 2 14 15 2" xfId="12376"/>
    <cellStyle name="Normál 2 14 15 2" xfId="12377"/>
    <cellStyle name="Normal 2 14 16" xfId="12378"/>
    <cellStyle name="Normál 2 14 16" xfId="12379"/>
    <cellStyle name="Normal 2 14 16 2" xfId="12380"/>
    <cellStyle name="Normál 2 14 16 2" xfId="12381"/>
    <cellStyle name="Normal 2 14 17" xfId="12382"/>
    <cellStyle name="Normál 2 14 17" xfId="12383"/>
    <cellStyle name="Normal 2 14 17 2" xfId="12384"/>
    <cellStyle name="Normál 2 14 17 2" xfId="12385"/>
    <cellStyle name="Normal 2 14 18" xfId="12386"/>
    <cellStyle name="Normál 2 14 18" xfId="12387"/>
    <cellStyle name="Normal 2 14 18 2" xfId="12388"/>
    <cellStyle name="Normál 2 14 18 2" xfId="12389"/>
    <cellStyle name="Normal 2 14 19" xfId="12390"/>
    <cellStyle name="Normál 2 14 19" xfId="12391"/>
    <cellStyle name="Normal 2 14 19 2" xfId="12392"/>
    <cellStyle name="Normál 2 14 19 2" xfId="12393"/>
    <cellStyle name="Normal 2 14 2" xfId="12394"/>
    <cellStyle name="Normál 2 14 2" xfId="12395"/>
    <cellStyle name="Normal 2 14 2 2" xfId="12396"/>
    <cellStyle name="Normál 2 14 2 2" xfId="12397"/>
    <cellStyle name="Normal 2 14 20" xfId="12398"/>
    <cellStyle name="Normál 2 14 20" xfId="12399"/>
    <cellStyle name="Normal 2 14 20 2" xfId="12400"/>
    <cellStyle name="Normál 2 14 20 2" xfId="12401"/>
    <cellStyle name="Normal 2 14 21" xfId="12402"/>
    <cellStyle name="Normál 2 14 21" xfId="12403"/>
    <cellStyle name="Normal 2 14 21 2" xfId="12404"/>
    <cellStyle name="Normál 2 14 21 2" xfId="12405"/>
    <cellStyle name="Normal 2 14 22" xfId="12406"/>
    <cellStyle name="Normál 2 14 22" xfId="12407"/>
    <cellStyle name="Normal 2 14 22 2" xfId="12408"/>
    <cellStyle name="Normál 2 14 22 2" xfId="12409"/>
    <cellStyle name="Normal 2 14 23" xfId="12410"/>
    <cellStyle name="Normál 2 14 23" xfId="12411"/>
    <cellStyle name="Normal 2 14 23 2" xfId="12412"/>
    <cellStyle name="Normál 2 14 23 2" xfId="12413"/>
    <cellStyle name="Normal 2 14 24" xfId="12414"/>
    <cellStyle name="Normál 2 14 24" xfId="12415"/>
    <cellStyle name="Normal 2 14 24 2" xfId="12416"/>
    <cellStyle name="Normál 2 14 24 2" xfId="12417"/>
    <cellStyle name="Normal 2 14 25" xfId="12418"/>
    <cellStyle name="Normál 2 14 25" xfId="12419"/>
    <cellStyle name="Normal 2 14 26" xfId="36021"/>
    <cellStyle name="Normál 2 14 26" xfId="36039"/>
    <cellStyle name="Normal 2 14 27" xfId="36623"/>
    <cellStyle name="Normál 2 14 27" xfId="36624"/>
    <cellStyle name="Normal 2 14 3" xfId="12420"/>
    <cellStyle name="Normál 2 14 3" xfId="12421"/>
    <cellStyle name="Normal 2 14 3 2" xfId="12422"/>
    <cellStyle name="Normál 2 14 3 2" xfId="12423"/>
    <cellStyle name="Normal 2 14 4" xfId="12424"/>
    <cellStyle name="Normál 2 14 4" xfId="12425"/>
    <cellStyle name="Normal 2 14 4 2" xfId="12426"/>
    <cellStyle name="Normál 2 14 4 2" xfId="12427"/>
    <cellStyle name="Normal 2 14 5" xfId="12428"/>
    <cellStyle name="Normál 2 14 5" xfId="12429"/>
    <cellStyle name="Normal 2 14 5 2" xfId="12430"/>
    <cellStyle name="Normál 2 14 5 2" xfId="12431"/>
    <cellStyle name="Normal 2 14 6" xfId="12432"/>
    <cellStyle name="Normál 2 14 6" xfId="12433"/>
    <cellStyle name="Normal 2 14 6 2" xfId="12434"/>
    <cellStyle name="Normál 2 14 6 2" xfId="12435"/>
    <cellStyle name="Normal 2 14 7" xfId="12436"/>
    <cellStyle name="Normál 2 14 7" xfId="12437"/>
    <cellStyle name="Normal 2 14 7 2" xfId="12438"/>
    <cellStyle name="Normál 2 14 7 2" xfId="12439"/>
    <cellStyle name="Normal 2 14 8" xfId="12440"/>
    <cellStyle name="Normál 2 14 8" xfId="12441"/>
    <cellStyle name="Normal 2 14 8 2" xfId="12442"/>
    <cellStyle name="Normál 2 14 8 2" xfId="12443"/>
    <cellStyle name="Normal 2 14 9" xfId="12444"/>
    <cellStyle name="Normál 2 14 9" xfId="12445"/>
    <cellStyle name="Normal 2 14 9 2" xfId="12446"/>
    <cellStyle name="Normál 2 14 9 2" xfId="12447"/>
    <cellStyle name="Normal 2 140" xfId="12448"/>
    <cellStyle name="Normál 2 140" xfId="12449"/>
    <cellStyle name="Normal 2 140 2" xfId="12450"/>
    <cellStyle name="Normál 2 140 2" xfId="12451"/>
    <cellStyle name="Normal 2 140 2 2" xfId="22985"/>
    <cellStyle name="Normal 2 140 2 3" xfId="22986"/>
    <cellStyle name="Normal 2 140 2 4" xfId="22987"/>
    <cellStyle name="Normal 2 140 2 5" xfId="22988"/>
    <cellStyle name="Normal 2 140 2 6" xfId="22989"/>
    <cellStyle name="Normal 2 140 3" xfId="12452"/>
    <cellStyle name="Normal 2 140 3 2" xfId="22990"/>
    <cellStyle name="Normal 2 140 4" xfId="22991"/>
    <cellStyle name="Normal 2 140 5" xfId="22992"/>
    <cellStyle name="Normal 2 140 6" xfId="22993"/>
    <cellStyle name="Normal 2 140 7" xfId="22994"/>
    <cellStyle name="Normal 2 140 8" xfId="22995"/>
    <cellStyle name="Normal 2 141" xfId="12453"/>
    <cellStyle name="Normál 2 141" xfId="12454"/>
    <cellStyle name="Normal 2 141 2" xfId="12455"/>
    <cellStyle name="Normál 2 141 2" xfId="12456"/>
    <cellStyle name="Normal 2 141 2 2" xfId="22996"/>
    <cellStyle name="Normal 2 141 2 3" xfId="22997"/>
    <cellStyle name="Normal 2 141 2 4" xfId="22998"/>
    <cellStyle name="Normal 2 141 2 5" xfId="22999"/>
    <cellStyle name="Normal 2 141 2 6" xfId="23000"/>
    <cellStyle name="Normal 2 141 3" xfId="12457"/>
    <cellStyle name="Normal 2 141 3 2" xfId="23001"/>
    <cellStyle name="Normal 2 141 4" xfId="23002"/>
    <cellStyle name="Normal 2 141 5" xfId="23003"/>
    <cellStyle name="Normal 2 141 6" xfId="23004"/>
    <cellStyle name="Normal 2 141 7" xfId="23005"/>
    <cellStyle name="Normal 2 141 8" xfId="23006"/>
    <cellStyle name="Normal 2 142" xfId="12458"/>
    <cellStyle name="Normál 2 142" xfId="12459"/>
    <cellStyle name="Normal 2 142 2" xfId="12460"/>
    <cellStyle name="Normál 2 142 2" xfId="12461"/>
    <cellStyle name="Normal 2 142 2 2" xfId="23007"/>
    <cellStyle name="Normal 2 142 2 3" xfId="23008"/>
    <cellStyle name="Normal 2 142 2 4" xfId="23009"/>
    <cellStyle name="Normal 2 142 2 5" xfId="23010"/>
    <cellStyle name="Normal 2 142 2 6" xfId="23011"/>
    <cellStyle name="Normal 2 142 3" xfId="12462"/>
    <cellStyle name="Normal 2 142 3 2" xfId="23012"/>
    <cellStyle name="Normal 2 142 4" xfId="23013"/>
    <cellStyle name="Normal 2 142 5" xfId="23014"/>
    <cellStyle name="Normal 2 142 6" xfId="23015"/>
    <cellStyle name="Normal 2 142 7" xfId="23016"/>
    <cellStyle name="Normal 2 142 8" xfId="23017"/>
    <cellStyle name="Normal 2 143" xfId="12463"/>
    <cellStyle name="Normál 2 143" xfId="12464"/>
    <cellStyle name="Normal 2 143 2" xfId="12465"/>
    <cellStyle name="Normál 2 143 2" xfId="12466"/>
    <cellStyle name="Normal 2 143 2 2" xfId="23018"/>
    <cellStyle name="Normal 2 143 2 3" xfId="23019"/>
    <cellStyle name="Normal 2 143 2 4" xfId="23020"/>
    <cellStyle name="Normal 2 143 2 5" xfId="23021"/>
    <cellStyle name="Normal 2 143 2 6" xfId="23022"/>
    <cellStyle name="Normal 2 143 3" xfId="12467"/>
    <cellStyle name="Normal 2 143 3 2" xfId="23023"/>
    <cellStyle name="Normal 2 143 4" xfId="23024"/>
    <cellStyle name="Normal 2 143 5" xfId="23025"/>
    <cellStyle name="Normal 2 143 6" xfId="23026"/>
    <cellStyle name="Normal 2 143 7" xfId="23027"/>
    <cellStyle name="Normal 2 143 8" xfId="23028"/>
    <cellStyle name="Normal 2 144" xfId="12468"/>
    <cellStyle name="Normál 2 144" xfId="12469"/>
    <cellStyle name="Normal 2 144 2" xfId="12470"/>
    <cellStyle name="Normál 2 144 2" xfId="12471"/>
    <cellStyle name="Normal 2 144 2 2" xfId="23029"/>
    <cellStyle name="Normal 2 144 2 3" xfId="23030"/>
    <cellStyle name="Normal 2 144 2 4" xfId="23031"/>
    <cellStyle name="Normal 2 144 2 5" xfId="23032"/>
    <cellStyle name="Normal 2 144 2 6" xfId="23033"/>
    <cellStyle name="Normal 2 144 3" xfId="12472"/>
    <cellStyle name="Normal 2 144 3 2" xfId="23034"/>
    <cellStyle name="Normal 2 144 4" xfId="23035"/>
    <cellStyle name="Normal 2 144 5" xfId="23036"/>
    <cellStyle name="Normal 2 144 6" xfId="23037"/>
    <cellStyle name="Normal 2 144 7" xfId="23038"/>
    <cellStyle name="Normal 2 144 8" xfId="23039"/>
    <cellStyle name="Normal 2 145" xfId="12473"/>
    <cellStyle name="Normál 2 145" xfId="12474"/>
    <cellStyle name="Normal 2 145 2" xfId="12475"/>
    <cellStyle name="Normál 2 145 2" xfId="12476"/>
    <cellStyle name="Normal 2 145 2 2" xfId="23040"/>
    <cellStyle name="Normal 2 145 2 3" xfId="23041"/>
    <cellStyle name="Normal 2 145 2 4" xfId="23042"/>
    <cellStyle name="Normal 2 145 2 5" xfId="23043"/>
    <cellStyle name="Normal 2 145 2 6" xfId="23044"/>
    <cellStyle name="Normal 2 145 3" xfId="12477"/>
    <cellStyle name="Normal 2 145 3 2" xfId="23045"/>
    <cellStyle name="Normal 2 145 4" xfId="23046"/>
    <cellStyle name="Normal 2 145 5" xfId="23047"/>
    <cellStyle name="Normal 2 145 6" xfId="23048"/>
    <cellStyle name="Normal 2 145 7" xfId="23049"/>
    <cellStyle name="Normal 2 145 8" xfId="23050"/>
    <cellStyle name="Normal 2 146" xfId="12478"/>
    <cellStyle name="Normál 2 146" xfId="12479"/>
    <cellStyle name="Normal 2 146 2" xfId="12480"/>
    <cellStyle name="Normál 2 146 2" xfId="12481"/>
    <cellStyle name="Normal 2 146 2 2" xfId="23051"/>
    <cellStyle name="Normal 2 146 2 3" xfId="23052"/>
    <cellStyle name="Normal 2 146 2 4" xfId="23053"/>
    <cellStyle name="Normal 2 146 2 5" xfId="23054"/>
    <cellStyle name="Normal 2 146 2 6" xfId="23055"/>
    <cellStyle name="Normal 2 146 3" xfId="12482"/>
    <cellStyle name="Normal 2 146 3 2" xfId="23056"/>
    <cellStyle name="Normal 2 146 4" xfId="23057"/>
    <cellStyle name="Normal 2 146 5" xfId="23058"/>
    <cellStyle name="Normal 2 146 6" xfId="23059"/>
    <cellStyle name="Normal 2 146 7" xfId="23060"/>
    <cellStyle name="Normal 2 146 8" xfId="23061"/>
    <cellStyle name="Normal 2 147" xfId="12483"/>
    <cellStyle name="Normál 2 147" xfId="12484"/>
    <cellStyle name="Normal 2 147 2" xfId="12485"/>
    <cellStyle name="Normál 2 147 2" xfId="12486"/>
    <cellStyle name="Normal 2 147 2 2" xfId="23062"/>
    <cellStyle name="Normal 2 147 2 3" xfId="23063"/>
    <cellStyle name="Normal 2 147 2 4" xfId="23064"/>
    <cellStyle name="Normal 2 147 2 5" xfId="23065"/>
    <cellStyle name="Normal 2 147 2 6" xfId="23066"/>
    <cellStyle name="Normal 2 147 3" xfId="12487"/>
    <cellStyle name="Normal 2 147 3 2" xfId="23067"/>
    <cellStyle name="Normal 2 147 4" xfId="23068"/>
    <cellStyle name="Normal 2 147 5" xfId="23069"/>
    <cellStyle name="Normal 2 147 6" xfId="23070"/>
    <cellStyle name="Normal 2 147 7" xfId="23071"/>
    <cellStyle name="Normal 2 147 8" xfId="23072"/>
    <cellStyle name="Normal 2 148" xfId="12488"/>
    <cellStyle name="Normál 2 148" xfId="12489"/>
    <cellStyle name="Normal 2 148 2" xfId="12490"/>
    <cellStyle name="Normál 2 148 2" xfId="12491"/>
    <cellStyle name="Normal 2 148 2 2" xfId="23073"/>
    <cellStyle name="Normal 2 148 2 3" xfId="23074"/>
    <cellStyle name="Normal 2 148 2 4" xfId="23075"/>
    <cellStyle name="Normal 2 148 2 5" xfId="23076"/>
    <cellStyle name="Normal 2 148 2 6" xfId="23077"/>
    <cellStyle name="Normal 2 148 3" xfId="12492"/>
    <cellStyle name="Normál 2 148 3" xfId="12493"/>
    <cellStyle name="Normal 2 148 3 2" xfId="23078"/>
    <cellStyle name="Normál 2 148 3 2" xfId="12494"/>
    <cellStyle name="Normál 2 148 3 2 2" xfId="23079"/>
    <cellStyle name="Normal 2 148 3 3" xfId="23080"/>
    <cellStyle name="Normál 2 148 3 3" xfId="23081"/>
    <cellStyle name="Normal 2 148 3 4" xfId="23082"/>
    <cellStyle name="Normál 2 148 3 4" xfId="23083"/>
    <cellStyle name="Normal 2 148 3 5" xfId="23084"/>
    <cellStyle name="Normál 2 148 3 5" xfId="23085"/>
    <cellStyle name="Normal 2 148 3 6" xfId="23086"/>
    <cellStyle name="Normál 2 148 3 6" xfId="23087"/>
    <cellStyle name="Normál 2 148 3 7" xfId="23088"/>
    <cellStyle name="Normal 2 148 4" xfId="23089"/>
    <cellStyle name="Normal 2 148 5" xfId="23090"/>
    <cellStyle name="Normal 2 148 6" xfId="23091"/>
    <cellStyle name="Normal 2 148 7" xfId="23092"/>
    <cellStyle name="Normal 2 148 8" xfId="23093"/>
    <cellStyle name="Normal 2 149" xfId="12495"/>
    <cellStyle name="Normál 2 149" xfId="12496"/>
    <cellStyle name="Normal 2 149 2" xfId="12497"/>
    <cellStyle name="Normál 2 149 2" xfId="12498"/>
    <cellStyle name="Normal 2 149 2 2" xfId="23094"/>
    <cellStyle name="Normal 2 149 2 3" xfId="23095"/>
    <cellStyle name="Normal 2 149 2 4" xfId="23096"/>
    <cellStyle name="Normal 2 149 2 5" xfId="23097"/>
    <cellStyle name="Normal 2 149 2 6" xfId="23098"/>
    <cellStyle name="Normal 2 149 3" xfId="12499"/>
    <cellStyle name="Normal 2 149 3 2" xfId="23099"/>
    <cellStyle name="Normal 2 149 4" xfId="23100"/>
    <cellStyle name="Normal 2 149 5" xfId="23101"/>
    <cellStyle name="Normal 2 149 6" xfId="23102"/>
    <cellStyle name="Normal 2 149 7" xfId="23103"/>
    <cellStyle name="Normal 2 149 8" xfId="23104"/>
    <cellStyle name="Normal 2 15" xfId="4161"/>
    <cellStyle name="Normál 2 15" xfId="4156"/>
    <cellStyle name="Normal 2 15 10" xfId="12500"/>
    <cellStyle name="Normál 2 15 10" xfId="12501"/>
    <cellStyle name="Normal 2 15 10 2" xfId="12502"/>
    <cellStyle name="Normál 2 15 10 2" xfId="12503"/>
    <cellStyle name="Normal 2 15 11" xfId="12504"/>
    <cellStyle name="Normál 2 15 11" xfId="12505"/>
    <cellStyle name="Normal 2 15 11 2" xfId="12506"/>
    <cellStyle name="Normál 2 15 11 2" xfId="12507"/>
    <cellStyle name="Normal 2 15 12" xfId="12508"/>
    <cellStyle name="Normál 2 15 12" xfId="12509"/>
    <cellStyle name="Normal 2 15 12 2" xfId="12510"/>
    <cellStyle name="Normál 2 15 12 2" xfId="12511"/>
    <cellStyle name="Normal 2 15 13" xfId="12512"/>
    <cellStyle name="Normál 2 15 13" xfId="12513"/>
    <cellStyle name="Normal 2 15 13 2" xfId="12514"/>
    <cellStyle name="Normál 2 15 13 2" xfId="12515"/>
    <cellStyle name="Normal 2 15 14" xfId="12516"/>
    <cellStyle name="Normál 2 15 14" xfId="12517"/>
    <cellStyle name="Normal 2 15 14 2" xfId="12518"/>
    <cellStyle name="Normál 2 15 14 2" xfId="12519"/>
    <cellStyle name="Normal 2 15 15" xfId="12520"/>
    <cellStyle name="Normál 2 15 15" xfId="12521"/>
    <cellStyle name="Normal 2 15 15 2" xfId="12522"/>
    <cellStyle name="Normál 2 15 15 2" xfId="12523"/>
    <cellStyle name="Normal 2 15 16" xfId="12524"/>
    <cellStyle name="Normál 2 15 16" xfId="12525"/>
    <cellStyle name="Normal 2 15 16 2" xfId="12526"/>
    <cellStyle name="Normál 2 15 16 2" xfId="12527"/>
    <cellStyle name="Normal 2 15 17" xfId="12528"/>
    <cellStyle name="Normál 2 15 17" xfId="12529"/>
    <cellStyle name="Normal 2 15 17 2" xfId="12530"/>
    <cellStyle name="Normál 2 15 17 2" xfId="12531"/>
    <cellStyle name="Normal 2 15 18" xfId="12532"/>
    <cellStyle name="Normál 2 15 18" xfId="12533"/>
    <cellStyle name="Normal 2 15 18 2" xfId="12534"/>
    <cellStyle name="Normál 2 15 18 2" xfId="12535"/>
    <cellStyle name="Normal 2 15 19" xfId="12536"/>
    <cellStyle name="Normál 2 15 19" xfId="12537"/>
    <cellStyle name="Normal 2 15 19 2" xfId="12538"/>
    <cellStyle name="Normál 2 15 19 2" xfId="12539"/>
    <cellStyle name="Normal 2 15 2" xfId="12540"/>
    <cellStyle name="Normál 2 15 2" xfId="12541"/>
    <cellStyle name="Normal 2 15 2 2" xfId="12542"/>
    <cellStyle name="Normál 2 15 2 2" xfId="12543"/>
    <cellStyle name="Normal 2 15 20" xfId="12544"/>
    <cellStyle name="Normál 2 15 20" xfId="12545"/>
    <cellStyle name="Normal 2 15 20 2" xfId="12546"/>
    <cellStyle name="Normál 2 15 20 2" xfId="12547"/>
    <cellStyle name="Normal 2 15 21" xfId="12548"/>
    <cellStyle name="Normál 2 15 21" xfId="12549"/>
    <cellStyle name="Normal 2 15 21 2" xfId="12550"/>
    <cellStyle name="Normál 2 15 21 2" xfId="12551"/>
    <cellStyle name="Normal 2 15 22" xfId="12552"/>
    <cellStyle name="Normál 2 15 22" xfId="12553"/>
    <cellStyle name="Normal 2 15 22 2" xfId="12554"/>
    <cellStyle name="Normál 2 15 22 2" xfId="12555"/>
    <cellStyle name="Normal 2 15 23" xfId="12556"/>
    <cellStyle name="Normál 2 15 23" xfId="12557"/>
    <cellStyle name="Normal 2 15 23 2" xfId="12558"/>
    <cellStyle name="Normál 2 15 23 2" xfId="12559"/>
    <cellStyle name="Normal 2 15 24" xfId="12560"/>
    <cellStyle name="Normál 2 15 24" xfId="12561"/>
    <cellStyle name="Normal 2 15 24 2" xfId="12562"/>
    <cellStyle name="Normál 2 15 24 2" xfId="12563"/>
    <cellStyle name="Normal 2 15 25" xfId="12564"/>
    <cellStyle name="Normál 2 15 25" xfId="12565"/>
    <cellStyle name="Normal 2 15 26" xfId="36064"/>
    <cellStyle name="Normál 2 15 26" xfId="36061"/>
    <cellStyle name="Normal 2 15 27" xfId="36625"/>
    <cellStyle name="Normál 2 15 27" xfId="36626"/>
    <cellStyle name="Normal 2 15 3" xfId="12566"/>
    <cellStyle name="Normál 2 15 3" xfId="12567"/>
    <cellStyle name="Normal 2 15 3 2" xfId="12568"/>
    <cellStyle name="Normál 2 15 3 2" xfId="12569"/>
    <cellStyle name="Normal 2 15 4" xfId="12570"/>
    <cellStyle name="Normál 2 15 4" xfId="12571"/>
    <cellStyle name="Normal 2 15 4 2" xfId="12572"/>
    <cellStyle name="Normál 2 15 4 2" xfId="12573"/>
    <cellStyle name="Normal 2 15 5" xfId="12574"/>
    <cellStyle name="Normál 2 15 5" xfId="12575"/>
    <cellStyle name="Normal 2 15 5 2" xfId="12576"/>
    <cellStyle name="Normál 2 15 5 2" xfId="12577"/>
    <cellStyle name="Normal 2 15 6" xfId="12578"/>
    <cellStyle name="Normál 2 15 6" xfId="12579"/>
    <cellStyle name="Normal 2 15 6 2" xfId="12580"/>
    <cellStyle name="Normál 2 15 6 2" xfId="12581"/>
    <cellStyle name="Normal 2 15 7" xfId="12582"/>
    <cellStyle name="Normál 2 15 7" xfId="12583"/>
    <cellStyle name="Normal 2 15 7 2" xfId="12584"/>
    <cellStyle name="Normál 2 15 7 2" xfId="12585"/>
    <cellStyle name="Normal 2 15 8" xfId="12586"/>
    <cellStyle name="Normál 2 15 8" xfId="12587"/>
    <cellStyle name="Normal 2 15 8 2" xfId="12588"/>
    <cellStyle name="Normál 2 15 8 2" xfId="12589"/>
    <cellStyle name="Normal 2 15 9" xfId="12590"/>
    <cellStyle name="Normál 2 15 9" xfId="12591"/>
    <cellStyle name="Normal 2 15 9 2" xfId="12592"/>
    <cellStyle name="Normál 2 15 9 2" xfId="12593"/>
    <cellStyle name="Normal 2 150" xfId="12594"/>
    <cellStyle name="Normál 2 150" xfId="12595"/>
    <cellStyle name="Normal 2 150 2" xfId="12596"/>
    <cellStyle name="Normál 2 150 2" xfId="12597"/>
    <cellStyle name="Normal 2 150 2 2" xfId="23105"/>
    <cellStyle name="Normal 2 150 2 3" xfId="23106"/>
    <cellStyle name="Normal 2 150 2 4" xfId="23107"/>
    <cellStyle name="Normal 2 150 2 5" xfId="23108"/>
    <cellStyle name="Normal 2 150 2 6" xfId="23109"/>
    <cellStyle name="Normal 2 150 3" xfId="12598"/>
    <cellStyle name="Normal 2 150 3 2" xfId="23110"/>
    <cellStyle name="Normal 2 150 4" xfId="23111"/>
    <cellStyle name="Normal 2 150 5" xfId="23112"/>
    <cellStyle name="Normal 2 150 6" xfId="23113"/>
    <cellStyle name="Normal 2 150 7" xfId="23114"/>
    <cellStyle name="Normal 2 150 8" xfId="23115"/>
    <cellStyle name="Normal 2 151" xfId="12599"/>
    <cellStyle name="Normál 2 151" xfId="12600"/>
    <cellStyle name="Normal 2 151 2" xfId="12601"/>
    <cellStyle name="Normál 2 151 2" xfId="12602"/>
    <cellStyle name="Normal 2 151 2 2" xfId="23116"/>
    <cellStyle name="Normal 2 151 2 3" xfId="23117"/>
    <cellStyle name="Normal 2 151 2 4" xfId="23118"/>
    <cellStyle name="Normal 2 151 2 5" xfId="23119"/>
    <cellStyle name="Normal 2 151 2 6" xfId="23120"/>
    <cellStyle name="Normal 2 151 3" xfId="12603"/>
    <cellStyle name="Normal 2 151 3 2" xfId="23121"/>
    <cellStyle name="Normal 2 151 4" xfId="23122"/>
    <cellStyle name="Normal 2 151 5" xfId="23123"/>
    <cellStyle name="Normal 2 151 6" xfId="23124"/>
    <cellStyle name="Normal 2 151 7" xfId="23125"/>
    <cellStyle name="Normal 2 151 8" xfId="23126"/>
    <cellStyle name="Normal 2 152" xfId="12604"/>
    <cellStyle name="Normál 2 152" xfId="12605"/>
    <cellStyle name="Normal 2 152 2" xfId="12606"/>
    <cellStyle name="Normál 2 152 2" xfId="12607"/>
    <cellStyle name="Normal 2 152 2 2" xfId="23127"/>
    <cellStyle name="Normal 2 152 2 3" xfId="23128"/>
    <cellStyle name="Normal 2 152 2 4" xfId="23129"/>
    <cellStyle name="Normal 2 152 2 5" xfId="23130"/>
    <cellStyle name="Normal 2 152 2 6" xfId="23131"/>
    <cellStyle name="Normal 2 152 3" xfId="12608"/>
    <cellStyle name="Normal 2 152 3 2" xfId="23132"/>
    <cellStyle name="Normal 2 152 4" xfId="23133"/>
    <cellStyle name="Normal 2 152 5" xfId="23134"/>
    <cellStyle name="Normal 2 152 6" xfId="23135"/>
    <cellStyle name="Normal 2 152 7" xfId="23136"/>
    <cellStyle name="Normal 2 152 8" xfId="23137"/>
    <cellStyle name="Normal 2 153" xfId="12609"/>
    <cellStyle name="Normál 2 153" xfId="12610"/>
    <cellStyle name="Normal 2 153 2" xfId="12611"/>
    <cellStyle name="Normál 2 153 2" xfId="12612"/>
    <cellStyle name="Normal 2 153 2 2" xfId="23138"/>
    <cellStyle name="Normal 2 153 2 3" xfId="23139"/>
    <cellStyle name="Normal 2 153 2 4" xfId="23140"/>
    <cellStyle name="Normal 2 153 2 5" xfId="23141"/>
    <cellStyle name="Normal 2 153 2 6" xfId="23142"/>
    <cellStyle name="Normal 2 153 3" xfId="12613"/>
    <cellStyle name="Normal 2 153 3 2" xfId="23143"/>
    <cellStyle name="Normal 2 153 4" xfId="23144"/>
    <cellStyle name="Normal 2 153 5" xfId="23145"/>
    <cellStyle name="Normal 2 153 6" xfId="23146"/>
    <cellStyle name="Normal 2 153 7" xfId="23147"/>
    <cellStyle name="Normal 2 153 8" xfId="23148"/>
    <cellStyle name="Normal 2 154" xfId="12614"/>
    <cellStyle name="Normál 2 154" xfId="12615"/>
    <cellStyle name="Normal 2 154 2" xfId="12616"/>
    <cellStyle name="Normál 2 154 2" xfId="12617"/>
    <cellStyle name="Normal 2 154 2 2" xfId="23149"/>
    <cellStyle name="Normal 2 154 2 3" xfId="23150"/>
    <cellStyle name="Normal 2 154 2 4" xfId="23151"/>
    <cellStyle name="Normal 2 154 2 5" xfId="23152"/>
    <cellStyle name="Normal 2 154 2 6" xfId="23153"/>
    <cellStyle name="Normal 2 154 3" xfId="12618"/>
    <cellStyle name="Normal 2 154 3 2" xfId="23154"/>
    <cellStyle name="Normal 2 154 4" xfId="23155"/>
    <cellStyle name="Normal 2 154 5" xfId="23156"/>
    <cellStyle name="Normal 2 154 6" xfId="23157"/>
    <cellStyle name="Normal 2 154 7" xfId="23158"/>
    <cellStyle name="Normal 2 154 8" xfId="23159"/>
    <cellStyle name="Normal 2 155" xfId="12619"/>
    <cellStyle name="Normál 2 155" xfId="12620"/>
    <cellStyle name="Normal 2 155 2" xfId="12621"/>
    <cellStyle name="Normal 2 155 2 2" xfId="23160"/>
    <cellStyle name="Normal 2 155 3" xfId="12622"/>
    <cellStyle name="Normal 2 155 3 2" xfId="23161"/>
    <cellStyle name="Normal 2 155 4" xfId="23162"/>
    <cellStyle name="Normal 2 155 5" xfId="23163"/>
    <cellStyle name="Normal 2 155 6" xfId="23164"/>
    <cellStyle name="Normal 2 155 7" xfId="23165"/>
    <cellStyle name="Normal 2 155 8" xfId="23166"/>
    <cellStyle name="Normal 2 156" xfId="12623"/>
    <cellStyle name="Normál 2 156" xfId="12624"/>
    <cellStyle name="Normal 2 156 2" xfId="12625"/>
    <cellStyle name="Normal 2 156 2 2" xfId="23167"/>
    <cellStyle name="Normal 2 156 3" xfId="12626"/>
    <cellStyle name="Normal 2 156 3 2" xfId="23168"/>
    <cellStyle name="Normal 2 156 4" xfId="23169"/>
    <cellStyle name="Normal 2 156 5" xfId="23170"/>
    <cellStyle name="Normal 2 156 6" xfId="23171"/>
    <cellStyle name="Normal 2 156 7" xfId="23172"/>
    <cellStyle name="Normal 2 156 8" xfId="23173"/>
    <cellStyle name="Normal 2 157" xfId="12627"/>
    <cellStyle name="Normál 2 157" xfId="12628"/>
    <cellStyle name="Normal 2 157 2" xfId="12629"/>
    <cellStyle name="Normal 2 157 2 2" xfId="23174"/>
    <cellStyle name="Normal 2 157 3" xfId="12630"/>
    <cellStyle name="Normal 2 157 3 2" xfId="23175"/>
    <cellStyle name="Normal 2 157 4" xfId="23176"/>
    <cellStyle name="Normal 2 157 5" xfId="23177"/>
    <cellStyle name="Normal 2 157 6" xfId="23178"/>
    <cellStyle name="Normal 2 157 7" xfId="23179"/>
    <cellStyle name="Normal 2 157 8" xfId="23180"/>
    <cellStyle name="Normal 2 158" xfId="12631"/>
    <cellStyle name="Normál 2 158" xfId="12632"/>
    <cellStyle name="Normal 2 158 2" xfId="12633"/>
    <cellStyle name="Normal 2 158 2 2" xfId="23181"/>
    <cellStyle name="Normal 2 158 3" xfId="12634"/>
    <cellStyle name="Normal 2 158 3 2" xfId="23182"/>
    <cellStyle name="Normal 2 158 4" xfId="23183"/>
    <cellStyle name="Normal 2 158 5" xfId="23184"/>
    <cellStyle name="Normal 2 158 6" xfId="23185"/>
    <cellStyle name="Normal 2 158 7" xfId="23186"/>
    <cellStyle name="Normal 2 158 8" xfId="23187"/>
    <cellStyle name="Normal 2 159" xfId="12635"/>
    <cellStyle name="Normál 2 159" xfId="12636"/>
    <cellStyle name="Normal 2 159 2" xfId="12637"/>
    <cellStyle name="Normal 2 159 2 2" xfId="23188"/>
    <cellStyle name="Normal 2 159 3" xfId="12638"/>
    <cellStyle name="Normal 2 159 3 2" xfId="23189"/>
    <cellStyle name="Normal 2 159 4" xfId="23190"/>
    <cellStyle name="Normal 2 159 5" xfId="23191"/>
    <cellStyle name="Normal 2 159 6" xfId="23192"/>
    <cellStyle name="Normal 2 159 7" xfId="23193"/>
    <cellStyle name="Normal 2 159 8" xfId="23194"/>
    <cellStyle name="Normal 2 16" xfId="4848"/>
    <cellStyle name="Normál 2 16" xfId="4808"/>
    <cellStyle name="Normal 2 16 10" xfId="12639"/>
    <cellStyle name="Normál 2 16 10" xfId="12640"/>
    <cellStyle name="Normal 2 16 10 2" xfId="12641"/>
    <cellStyle name="Normál 2 16 10 2" xfId="12642"/>
    <cellStyle name="Normal 2 16 11" xfId="12643"/>
    <cellStyle name="Normál 2 16 11" xfId="12644"/>
    <cellStyle name="Normal 2 16 11 2" xfId="12645"/>
    <cellStyle name="Normál 2 16 11 2" xfId="12646"/>
    <cellStyle name="Normal 2 16 12" xfId="12647"/>
    <cellStyle name="Normál 2 16 12" xfId="12648"/>
    <cellStyle name="Normal 2 16 12 2" xfId="12649"/>
    <cellStyle name="Normál 2 16 12 2" xfId="12650"/>
    <cellStyle name="Normal 2 16 13" xfId="12651"/>
    <cellStyle name="Normál 2 16 13" xfId="12652"/>
    <cellStyle name="Normal 2 16 13 2" xfId="12653"/>
    <cellStyle name="Normál 2 16 13 2" xfId="12654"/>
    <cellStyle name="Normal 2 16 14" xfId="12655"/>
    <cellStyle name="Normál 2 16 14" xfId="12656"/>
    <cellStyle name="Normal 2 16 14 2" xfId="12657"/>
    <cellStyle name="Normál 2 16 14 2" xfId="12658"/>
    <cellStyle name="Normal 2 16 15" xfId="12659"/>
    <cellStyle name="Normál 2 16 15" xfId="12660"/>
    <cellStyle name="Normal 2 16 15 2" xfId="12661"/>
    <cellStyle name="Normál 2 16 15 2" xfId="12662"/>
    <cellStyle name="Normal 2 16 16" xfId="12663"/>
    <cellStyle name="Normál 2 16 16" xfId="12664"/>
    <cellStyle name="Normal 2 16 16 2" xfId="12665"/>
    <cellStyle name="Normál 2 16 16 2" xfId="12666"/>
    <cellStyle name="Normal 2 16 17" xfId="12667"/>
    <cellStyle name="Normál 2 16 17" xfId="12668"/>
    <cellStyle name="Normal 2 16 17 2" xfId="12669"/>
    <cellStyle name="Normál 2 16 17 2" xfId="12670"/>
    <cellStyle name="Normal 2 16 18" xfId="12671"/>
    <cellStyle name="Normál 2 16 18" xfId="12672"/>
    <cellStyle name="Normal 2 16 18 2" xfId="12673"/>
    <cellStyle name="Normál 2 16 18 2" xfId="12674"/>
    <cellStyle name="Normal 2 16 19" xfId="12675"/>
    <cellStyle name="Normál 2 16 19" xfId="12676"/>
    <cellStyle name="Normal 2 16 19 2" xfId="12677"/>
    <cellStyle name="Normál 2 16 19 2" xfId="12678"/>
    <cellStyle name="Normal 2 16 2" xfId="12679"/>
    <cellStyle name="Normál 2 16 2" xfId="12680"/>
    <cellStyle name="Normal 2 16 2 2" xfId="12681"/>
    <cellStyle name="Normál 2 16 2 2" xfId="12682"/>
    <cellStyle name="Normal 2 16 20" xfId="12683"/>
    <cellStyle name="Normál 2 16 20" xfId="12684"/>
    <cellStyle name="Normal 2 16 20 2" xfId="12685"/>
    <cellStyle name="Normál 2 16 20 2" xfId="12686"/>
    <cellStyle name="Normal 2 16 21" xfId="12687"/>
    <cellStyle name="Normál 2 16 21" xfId="12688"/>
    <cellStyle name="Normal 2 16 21 2" xfId="12689"/>
    <cellStyle name="Normál 2 16 21 2" xfId="12690"/>
    <cellStyle name="Normal 2 16 22" xfId="12691"/>
    <cellStyle name="Normál 2 16 22" xfId="12692"/>
    <cellStyle name="Normal 2 16 22 2" xfId="12693"/>
    <cellStyle name="Normál 2 16 22 2" xfId="12694"/>
    <cellStyle name="Normal 2 16 23" xfId="12695"/>
    <cellStyle name="Normál 2 16 23" xfId="12696"/>
    <cellStyle name="Normal 2 16 23 2" xfId="12697"/>
    <cellStyle name="Normál 2 16 23 2" xfId="12698"/>
    <cellStyle name="Normal 2 16 24" xfId="12699"/>
    <cellStyle name="Normál 2 16 24" xfId="12700"/>
    <cellStyle name="Normal 2 16 24 2" xfId="12701"/>
    <cellStyle name="Normál 2 16 24 2" xfId="12702"/>
    <cellStyle name="Normal 2 16 25" xfId="12703"/>
    <cellStyle name="Normál 2 16 25" xfId="12704"/>
    <cellStyle name="Normal 2 16 26" xfId="36305"/>
    <cellStyle name="Normál 2 16 26" xfId="36286"/>
    <cellStyle name="Normál 2 16 27" xfId="36627"/>
    <cellStyle name="Normal 2 16 3" xfId="12705"/>
    <cellStyle name="Normál 2 16 3" xfId="12706"/>
    <cellStyle name="Normal 2 16 3 2" xfId="12707"/>
    <cellStyle name="Normál 2 16 3 2" xfId="12708"/>
    <cellStyle name="Normal 2 16 4" xfId="12709"/>
    <cellStyle name="Normál 2 16 4" xfId="12710"/>
    <cellStyle name="Normal 2 16 4 2" xfId="12711"/>
    <cellStyle name="Normál 2 16 4 2" xfId="12712"/>
    <cellStyle name="Normal 2 16 5" xfId="12713"/>
    <cellStyle name="Normál 2 16 5" xfId="12714"/>
    <cellStyle name="Normal 2 16 5 2" xfId="12715"/>
    <cellStyle name="Normál 2 16 5 2" xfId="12716"/>
    <cellStyle name="Normal 2 16 6" xfId="12717"/>
    <cellStyle name="Normál 2 16 6" xfId="12718"/>
    <cellStyle name="Normal 2 16 6 2" xfId="12719"/>
    <cellStyle name="Normál 2 16 6 2" xfId="12720"/>
    <cellStyle name="Normal 2 16 7" xfId="12721"/>
    <cellStyle name="Normál 2 16 7" xfId="12722"/>
    <cellStyle name="Normal 2 16 7 2" xfId="12723"/>
    <cellStyle name="Normál 2 16 7 2" xfId="12724"/>
    <cellStyle name="Normal 2 16 8" xfId="12725"/>
    <cellStyle name="Normál 2 16 8" xfId="12726"/>
    <cellStyle name="Normal 2 16 8 2" xfId="12727"/>
    <cellStyle name="Normál 2 16 8 2" xfId="12728"/>
    <cellStyle name="Normal 2 16 9" xfId="12729"/>
    <cellStyle name="Normál 2 16 9" xfId="12730"/>
    <cellStyle name="Normal 2 16 9 2" xfId="12731"/>
    <cellStyle name="Normál 2 16 9 2" xfId="12732"/>
    <cellStyle name="Normal 2 160" xfId="12733"/>
    <cellStyle name="Normál 2 160" xfId="12734"/>
    <cellStyle name="Normal 2 160 2" xfId="12735"/>
    <cellStyle name="Normal 2 160 2 2" xfId="23195"/>
    <cellStyle name="Normal 2 160 3" xfId="12736"/>
    <cellStyle name="Normal 2 160 3 2" xfId="23196"/>
    <cellStyle name="Normal 2 160 4" xfId="23197"/>
    <cellStyle name="Normal 2 160 5" xfId="23198"/>
    <cellStyle name="Normal 2 160 6" xfId="23199"/>
    <cellStyle name="Normal 2 160 7" xfId="23200"/>
    <cellStyle name="Normal 2 160 8" xfId="23201"/>
    <cellStyle name="Normal 2 161" xfId="12737"/>
    <cellStyle name="Normál 2 161" xfId="12738"/>
    <cellStyle name="Normal 2 161 2" xfId="12739"/>
    <cellStyle name="Normal 2 161 2 2" xfId="23202"/>
    <cellStyle name="Normal 2 161 3" xfId="12740"/>
    <cellStyle name="Normal 2 161 3 2" xfId="23203"/>
    <cellStyle name="Normal 2 161 4" xfId="23204"/>
    <cellStyle name="Normal 2 161 5" xfId="23205"/>
    <cellStyle name="Normal 2 161 6" xfId="23206"/>
    <cellStyle name="Normal 2 161 7" xfId="23207"/>
    <cellStyle name="Normal 2 161 8" xfId="23208"/>
    <cellStyle name="Normal 2 162" xfId="12741"/>
    <cellStyle name="Normál 2 162" xfId="12742"/>
    <cellStyle name="Normal 2 162 2" xfId="12743"/>
    <cellStyle name="Normal 2 162 2 2" xfId="23209"/>
    <cellStyle name="Normal 2 162 3" xfId="12744"/>
    <cellStyle name="Normal 2 162 3 2" xfId="23210"/>
    <cellStyle name="Normal 2 162 4" xfId="23211"/>
    <cellStyle name="Normal 2 162 5" xfId="23212"/>
    <cellStyle name="Normal 2 162 6" xfId="23213"/>
    <cellStyle name="Normal 2 162 7" xfId="23214"/>
    <cellStyle name="Normal 2 162 8" xfId="23215"/>
    <cellStyle name="Normal 2 163" xfId="12745"/>
    <cellStyle name="Normál 2 163" xfId="12746"/>
    <cellStyle name="Normal 2 163 2" xfId="12747"/>
    <cellStyle name="Normal 2 163 2 2" xfId="23216"/>
    <cellStyle name="Normal 2 163 3" xfId="12748"/>
    <cellStyle name="Normal 2 163 3 2" xfId="23217"/>
    <cellStyle name="Normal 2 163 4" xfId="23218"/>
    <cellStyle name="Normal 2 163 5" xfId="23219"/>
    <cellStyle name="Normal 2 163 6" xfId="23220"/>
    <cellStyle name="Normal 2 163 7" xfId="23221"/>
    <cellStyle name="Normal 2 163 8" xfId="23222"/>
    <cellStyle name="Normal 2 164" xfId="12749"/>
    <cellStyle name="Normál 2 164" xfId="12750"/>
    <cellStyle name="Normal 2 164 2" xfId="12751"/>
    <cellStyle name="Normal 2 164 2 2" xfId="23223"/>
    <cellStyle name="Normal 2 164 3" xfId="12752"/>
    <cellStyle name="Normal 2 164 3 2" xfId="23224"/>
    <cellStyle name="Normal 2 164 4" xfId="23225"/>
    <cellStyle name="Normal 2 164 5" xfId="23226"/>
    <cellStyle name="Normal 2 164 6" xfId="23227"/>
    <cellStyle name="Normal 2 164 7" xfId="23228"/>
    <cellStyle name="Normal 2 164 8" xfId="23229"/>
    <cellStyle name="Normal 2 165" xfId="12753"/>
    <cellStyle name="Normál 2 165" xfId="12754"/>
    <cellStyle name="Normal 2 165 2" xfId="12755"/>
    <cellStyle name="Normal 2 165 2 2" xfId="23230"/>
    <cellStyle name="Normal 2 165 3" xfId="12756"/>
    <cellStyle name="Normal 2 165 3 2" xfId="23231"/>
    <cellStyle name="Normal 2 165 4" xfId="23232"/>
    <cellStyle name="Normal 2 165 5" xfId="23233"/>
    <cellStyle name="Normal 2 165 6" xfId="23234"/>
    <cellStyle name="Normal 2 165 7" xfId="23235"/>
    <cellStyle name="Normal 2 165 8" xfId="23236"/>
    <cellStyle name="Normal 2 166" xfId="12757"/>
    <cellStyle name="Normál 2 166" xfId="12758"/>
    <cellStyle name="Normal 2 166 2" xfId="12759"/>
    <cellStyle name="Normal 2 166 2 2" xfId="23237"/>
    <cellStyle name="Normal 2 166 3" xfId="12760"/>
    <cellStyle name="Normal 2 166 3 2" xfId="23238"/>
    <cellStyle name="Normal 2 166 4" xfId="23239"/>
    <cellStyle name="Normal 2 166 5" xfId="23240"/>
    <cellStyle name="Normal 2 166 6" xfId="23241"/>
    <cellStyle name="Normal 2 166 7" xfId="23242"/>
    <cellStyle name="Normal 2 166 8" xfId="23243"/>
    <cellStyle name="Normal 2 167" xfId="12761"/>
    <cellStyle name="Normál 2 167" xfId="12762"/>
    <cellStyle name="Normal 2 167 2" xfId="12763"/>
    <cellStyle name="Normal 2 167 2 2" xfId="23244"/>
    <cellStyle name="Normal 2 167 3" xfId="12764"/>
    <cellStyle name="Normal 2 167 3 2" xfId="23245"/>
    <cellStyle name="Normal 2 167 4" xfId="23246"/>
    <cellStyle name="Normal 2 167 5" xfId="23247"/>
    <cellStyle name="Normal 2 167 6" xfId="23248"/>
    <cellStyle name="Normal 2 167 7" xfId="23249"/>
    <cellStyle name="Normal 2 167 8" xfId="23250"/>
    <cellStyle name="Normal 2 168" xfId="12765"/>
    <cellStyle name="Normál 2 168" xfId="12766"/>
    <cellStyle name="Normal 2 168 2" xfId="12767"/>
    <cellStyle name="Normal 2 168 2 2" xfId="23251"/>
    <cellStyle name="Normal 2 168 3" xfId="12768"/>
    <cellStyle name="Normal 2 168 3 2" xfId="23252"/>
    <cellStyle name="Normal 2 168 4" xfId="23253"/>
    <cellStyle name="Normal 2 168 5" xfId="23254"/>
    <cellStyle name="Normal 2 168 6" xfId="23255"/>
    <cellStyle name="Normal 2 168 7" xfId="23256"/>
    <cellStyle name="Normal 2 168 8" xfId="23257"/>
    <cellStyle name="Normal 2 169" xfId="12769"/>
    <cellStyle name="Normál 2 169" xfId="12770"/>
    <cellStyle name="Normal 2 169 2" xfId="12771"/>
    <cellStyle name="Normal 2 169 2 2" xfId="23258"/>
    <cellStyle name="Normal 2 169 3" xfId="12772"/>
    <cellStyle name="Normal 2 169 3 2" xfId="23259"/>
    <cellStyle name="Normal 2 169 4" xfId="23260"/>
    <cellStyle name="Normal 2 169 5" xfId="23261"/>
    <cellStyle name="Normal 2 169 6" xfId="23262"/>
    <cellStyle name="Normal 2 169 7" xfId="23263"/>
    <cellStyle name="Normal 2 169 8" xfId="23264"/>
    <cellStyle name="Normal 2 17" xfId="4843"/>
    <cellStyle name="Normál 2 17" xfId="4173"/>
    <cellStyle name="Normal 2 17 10" xfId="12773"/>
    <cellStyle name="Normál 2 17 10" xfId="12774"/>
    <cellStyle name="Normal 2 17 10 2" xfId="12775"/>
    <cellStyle name="Normál 2 17 10 2" xfId="12776"/>
    <cellStyle name="Normal 2 17 11" xfId="12777"/>
    <cellStyle name="Normál 2 17 11" xfId="12778"/>
    <cellStyle name="Normal 2 17 11 2" xfId="12779"/>
    <cellStyle name="Normál 2 17 11 2" xfId="12780"/>
    <cellStyle name="Normal 2 17 12" xfId="12781"/>
    <cellStyle name="Normál 2 17 12" xfId="12782"/>
    <cellStyle name="Normal 2 17 12 2" xfId="12783"/>
    <cellStyle name="Normál 2 17 12 2" xfId="12784"/>
    <cellStyle name="Normal 2 17 13" xfId="12785"/>
    <cellStyle name="Normál 2 17 13" xfId="12786"/>
    <cellStyle name="Normal 2 17 13 2" xfId="12787"/>
    <cellStyle name="Normál 2 17 13 2" xfId="12788"/>
    <cellStyle name="Normal 2 17 14" xfId="12789"/>
    <cellStyle name="Normál 2 17 14" xfId="12790"/>
    <cellStyle name="Normal 2 17 14 2" xfId="12791"/>
    <cellStyle name="Normál 2 17 14 2" xfId="12792"/>
    <cellStyle name="Normal 2 17 15" xfId="12793"/>
    <cellStyle name="Normál 2 17 15" xfId="12794"/>
    <cellStyle name="Normal 2 17 15 2" xfId="12795"/>
    <cellStyle name="Normál 2 17 15 2" xfId="12796"/>
    <cellStyle name="Normal 2 17 16" xfId="12797"/>
    <cellStyle name="Normál 2 17 16" xfId="12798"/>
    <cellStyle name="Normal 2 17 16 2" xfId="12799"/>
    <cellStyle name="Normál 2 17 16 2" xfId="12800"/>
    <cellStyle name="Normal 2 17 17" xfId="12801"/>
    <cellStyle name="Normál 2 17 17" xfId="12802"/>
    <cellStyle name="Normal 2 17 17 2" xfId="12803"/>
    <cellStyle name="Normál 2 17 17 2" xfId="12804"/>
    <cellStyle name="Normal 2 17 18" xfId="12805"/>
    <cellStyle name="Normál 2 17 18" xfId="12806"/>
    <cellStyle name="Normal 2 17 18 2" xfId="12807"/>
    <cellStyle name="Normál 2 17 18 2" xfId="12808"/>
    <cellStyle name="Normal 2 17 19" xfId="12809"/>
    <cellStyle name="Normál 2 17 19" xfId="12810"/>
    <cellStyle name="Normal 2 17 19 2" xfId="12811"/>
    <cellStyle name="Normál 2 17 19 2" xfId="12812"/>
    <cellStyle name="Normal 2 17 2" xfId="12813"/>
    <cellStyle name="Normál 2 17 2" xfId="12814"/>
    <cellStyle name="Normal 2 17 2 2" xfId="12815"/>
    <cellStyle name="Normál 2 17 2 2" xfId="12816"/>
    <cellStyle name="Normal 2 17 20" xfId="12817"/>
    <cellStyle name="Normál 2 17 20" xfId="12818"/>
    <cellStyle name="Normal 2 17 20 2" xfId="12819"/>
    <cellStyle name="Normál 2 17 20 2" xfId="12820"/>
    <cellStyle name="Normal 2 17 21" xfId="12821"/>
    <cellStyle name="Normál 2 17 21" xfId="12822"/>
    <cellStyle name="Normal 2 17 21 2" xfId="12823"/>
    <cellStyle name="Normál 2 17 21 2" xfId="12824"/>
    <cellStyle name="Normal 2 17 22" xfId="12825"/>
    <cellStyle name="Normál 2 17 22" xfId="12826"/>
    <cellStyle name="Normal 2 17 22 2" xfId="12827"/>
    <cellStyle name="Normál 2 17 22 2" xfId="12828"/>
    <cellStyle name="Normal 2 17 23" xfId="12829"/>
    <cellStyle name="Normál 2 17 23" xfId="12830"/>
    <cellStyle name="Normal 2 17 23 2" xfId="12831"/>
    <cellStyle name="Normál 2 17 23 2" xfId="12832"/>
    <cellStyle name="Normal 2 17 24" xfId="12833"/>
    <cellStyle name="Normál 2 17 24" xfId="12834"/>
    <cellStyle name="Normal 2 17 24 2" xfId="12835"/>
    <cellStyle name="Normál 2 17 24 2" xfId="12836"/>
    <cellStyle name="Normal 2 17 25" xfId="12837"/>
    <cellStyle name="Normál 2 17 25" xfId="12838"/>
    <cellStyle name="Normal 2 17 26" xfId="36304"/>
    <cellStyle name="Normál 2 17 26" xfId="36070"/>
    <cellStyle name="Normál 2 17 27" xfId="36628"/>
    <cellStyle name="Normal 2 17 3" xfId="12839"/>
    <cellStyle name="Normál 2 17 3" xfId="12840"/>
    <cellStyle name="Normal 2 17 3 2" xfId="12841"/>
    <cellStyle name="Normál 2 17 3 2" xfId="12842"/>
    <cellStyle name="Normal 2 17 4" xfId="12843"/>
    <cellStyle name="Normál 2 17 4" xfId="12844"/>
    <cellStyle name="Normal 2 17 4 2" xfId="12845"/>
    <cellStyle name="Normál 2 17 4 2" xfId="12846"/>
    <cellStyle name="Normal 2 17 5" xfId="12847"/>
    <cellStyle name="Normál 2 17 5" xfId="12848"/>
    <cellStyle name="Normal 2 17 5 2" xfId="12849"/>
    <cellStyle name="Normál 2 17 5 2" xfId="12850"/>
    <cellStyle name="Normal 2 17 6" xfId="12851"/>
    <cellStyle name="Normál 2 17 6" xfId="12852"/>
    <cellStyle name="Normal 2 17 6 2" xfId="12853"/>
    <cellStyle name="Normál 2 17 6 2" xfId="12854"/>
    <cellStyle name="Normal 2 17 7" xfId="12855"/>
    <cellStyle name="Normál 2 17 7" xfId="12856"/>
    <cellStyle name="Normal 2 17 7 2" xfId="12857"/>
    <cellStyle name="Normál 2 17 7 2" xfId="12858"/>
    <cellStyle name="Normal 2 17 8" xfId="12859"/>
    <cellStyle name="Normál 2 17 8" xfId="12860"/>
    <cellStyle name="Normal 2 17 8 2" xfId="12861"/>
    <cellStyle name="Normál 2 17 8 2" xfId="12862"/>
    <cellStyle name="Normal 2 17 9" xfId="12863"/>
    <cellStyle name="Normál 2 17 9" xfId="12864"/>
    <cellStyle name="Normal 2 17 9 2" xfId="12865"/>
    <cellStyle name="Normál 2 17 9 2" xfId="12866"/>
    <cellStyle name="Normal 2 170" xfId="12867"/>
    <cellStyle name="Normál 2 170" xfId="12868"/>
    <cellStyle name="Normal 2 170 2" xfId="12869"/>
    <cellStyle name="Normal 2 170 2 2" xfId="23265"/>
    <cellStyle name="Normal 2 170 3" xfId="12870"/>
    <cellStyle name="Normal 2 170 3 2" xfId="23266"/>
    <cellStyle name="Normal 2 170 4" xfId="23267"/>
    <cellStyle name="Normal 2 170 5" xfId="23268"/>
    <cellStyle name="Normal 2 170 6" xfId="23269"/>
    <cellStyle name="Normal 2 170 7" xfId="23270"/>
    <cellStyle name="Normal 2 170 8" xfId="23271"/>
    <cellStyle name="Normal 2 171" xfId="12871"/>
    <cellStyle name="Normál 2 171" xfId="12872"/>
    <cellStyle name="Normal 2 171 2" xfId="12873"/>
    <cellStyle name="Normal 2 171 2 2" xfId="23272"/>
    <cellStyle name="Normal 2 171 3" xfId="12874"/>
    <cellStyle name="Normal 2 171 3 2" xfId="23273"/>
    <cellStyle name="Normal 2 171 4" xfId="23274"/>
    <cellStyle name="Normal 2 171 5" xfId="23275"/>
    <cellStyle name="Normal 2 171 6" xfId="23276"/>
    <cellStyle name="Normal 2 171 7" xfId="23277"/>
    <cellStyle name="Normal 2 171 8" xfId="23278"/>
    <cellStyle name="Normal 2 172" xfId="12875"/>
    <cellStyle name="Normál 2 172" xfId="12876"/>
    <cellStyle name="Normal 2 172 2" xfId="12877"/>
    <cellStyle name="Normal 2 172 2 2" xfId="23279"/>
    <cellStyle name="Normal 2 172 3" xfId="12878"/>
    <cellStyle name="Normal 2 172 3 2" xfId="23280"/>
    <cellStyle name="Normal 2 172 4" xfId="23281"/>
    <cellStyle name="Normal 2 172 5" xfId="23282"/>
    <cellStyle name="Normal 2 172 6" xfId="23283"/>
    <cellStyle name="Normal 2 172 7" xfId="23284"/>
    <cellStyle name="Normal 2 172 8" xfId="23285"/>
    <cellStyle name="Normal 2 173" xfId="12879"/>
    <cellStyle name="Normál 2 173" xfId="12880"/>
    <cellStyle name="Normal 2 173 2" xfId="12881"/>
    <cellStyle name="Normal 2 173 2 2" xfId="23286"/>
    <cellStyle name="Normal 2 173 3" xfId="12882"/>
    <cellStyle name="Normal 2 173 3 2" xfId="23287"/>
    <cellStyle name="Normal 2 173 4" xfId="23288"/>
    <cellStyle name="Normal 2 173 5" xfId="23289"/>
    <cellStyle name="Normal 2 173 6" xfId="23290"/>
    <cellStyle name="Normal 2 173 7" xfId="23291"/>
    <cellStyle name="Normal 2 173 8" xfId="23292"/>
    <cellStyle name="Normal 2 174" xfId="12883"/>
    <cellStyle name="Normál 2 174" xfId="12884"/>
    <cellStyle name="Normal 2 174 2" xfId="12885"/>
    <cellStyle name="Normal 2 174 2 2" xfId="23293"/>
    <cellStyle name="Normal 2 174 3" xfId="12886"/>
    <cellStyle name="Normal 2 174 3 2" xfId="23294"/>
    <cellStyle name="Normal 2 174 4" xfId="23295"/>
    <cellStyle name="Normal 2 174 5" xfId="23296"/>
    <cellStyle name="Normal 2 174 6" xfId="23297"/>
    <cellStyle name="Normal 2 174 7" xfId="23298"/>
    <cellStyle name="Normal 2 174 8" xfId="23299"/>
    <cellStyle name="Normal 2 175" xfId="12887"/>
    <cellStyle name="Normál 2 175" xfId="12888"/>
    <cellStyle name="Normal 2 175 2" xfId="12889"/>
    <cellStyle name="Normal 2 175 2 2" xfId="23300"/>
    <cellStyle name="Normal 2 175 3" xfId="12890"/>
    <cellStyle name="Normal 2 175 3 2" xfId="23301"/>
    <cellStyle name="Normal 2 175 4" xfId="23302"/>
    <cellStyle name="Normal 2 175 5" xfId="23303"/>
    <cellStyle name="Normal 2 175 6" xfId="23304"/>
    <cellStyle name="Normal 2 175 7" xfId="23305"/>
    <cellStyle name="Normal 2 175 8" xfId="23306"/>
    <cellStyle name="Normal 2 176" xfId="12891"/>
    <cellStyle name="Normál 2 176" xfId="12892"/>
    <cellStyle name="Normal 2 176 2" xfId="12893"/>
    <cellStyle name="Normal 2 176 2 2" xfId="23307"/>
    <cellStyle name="Normal 2 176 3" xfId="12894"/>
    <cellStyle name="Normal 2 176 3 2" xfId="23308"/>
    <cellStyle name="Normal 2 176 4" xfId="23309"/>
    <cellStyle name="Normal 2 176 5" xfId="23310"/>
    <cellStyle name="Normal 2 176 6" xfId="23311"/>
    <cellStyle name="Normal 2 176 7" xfId="23312"/>
    <cellStyle name="Normal 2 176 8" xfId="23313"/>
    <cellStyle name="Normal 2 177" xfId="12895"/>
    <cellStyle name="Normál 2 177" xfId="12896"/>
    <cellStyle name="Normal 2 177 2" xfId="12897"/>
    <cellStyle name="Normal 2 177 2 2" xfId="23314"/>
    <cellStyle name="Normal 2 177 3" xfId="12898"/>
    <cellStyle name="Normal 2 177 3 2" xfId="23315"/>
    <cellStyle name="Normal 2 177 4" xfId="23316"/>
    <cellStyle name="Normal 2 177 5" xfId="23317"/>
    <cellStyle name="Normal 2 177 6" xfId="23318"/>
    <cellStyle name="Normal 2 177 7" xfId="23319"/>
    <cellStyle name="Normal 2 177 8" xfId="23320"/>
    <cellStyle name="Normal 2 178" xfId="12899"/>
    <cellStyle name="Normál 2 178" xfId="12900"/>
    <cellStyle name="Normal 2 178 2" xfId="12901"/>
    <cellStyle name="Normal 2 178 2 2" xfId="23321"/>
    <cellStyle name="Normal 2 178 3" xfId="12902"/>
    <cellStyle name="Normal 2 178 3 2" xfId="23322"/>
    <cellStyle name="Normal 2 178 4" xfId="23323"/>
    <cellStyle name="Normal 2 178 5" xfId="23324"/>
    <cellStyle name="Normal 2 178 6" xfId="23325"/>
    <cellStyle name="Normal 2 178 7" xfId="23326"/>
    <cellStyle name="Normal 2 178 8" xfId="23327"/>
    <cellStyle name="Normal 2 179" xfId="12903"/>
    <cellStyle name="Normál 2 179" xfId="12904"/>
    <cellStyle name="Normal 2 179 2" xfId="12905"/>
    <cellStyle name="Normal 2 179 2 2" xfId="23328"/>
    <cellStyle name="Normal 2 179 3" xfId="12906"/>
    <cellStyle name="Normal 2 179 3 2" xfId="23329"/>
    <cellStyle name="Normal 2 179 4" xfId="23330"/>
    <cellStyle name="Normal 2 179 5" xfId="23331"/>
    <cellStyle name="Normal 2 179 6" xfId="23332"/>
    <cellStyle name="Normal 2 179 7" xfId="23333"/>
    <cellStyle name="Normal 2 179 8" xfId="23334"/>
    <cellStyle name="Normal 2 18" xfId="4872"/>
    <cellStyle name="Normál 2 18" xfId="4825"/>
    <cellStyle name="Normal 2 18 2" xfId="12907"/>
    <cellStyle name="Normál 2 18 2" xfId="12908"/>
    <cellStyle name="Normál 2 18 2 2" xfId="12909"/>
    <cellStyle name="Normal 2 18 3" xfId="36318"/>
    <cellStyle name="Normál 2 18 3" xfId="12910"/>
    <cellStyle name="Normál 2 18 4" xfId="36294"/>
    <cellStyle name="Normál 2 18 5" xfId="36629"/>
    <cellStyle name="Normal 2 180" xfId="12911"/>
    <cellStyle name="Normál 2 180" xfId="12912"/>
    <cellStyle name="Normal 2 180 2" xfId="12913"/>
    <cellStyle name="Normal 2 180 2 2" xfId="23335"/>
    <cellStyle name="Normal 2 180 3" xfId="12914"/>
    <cellStyle name="Normal 2 180 3 2" xfId="23336"/>
    <cellStyle name="Normal 2 180 4" xfId="23337"/>
    <cellStyle name="Normal 2 180 5" xfId="23338"/>
    <cellStyle name="Normal 2 180 6" xfId="23339"/>
    <cellStyle name="Normal 2 180 7" xfId="23340"/>
    <cellStyle name="Normal 2 180 8" xfId="23341"/>
    <cellStyle name="Normal 2 181" xfId="12915"/>
    <cellStyle name="Normál 2 181" xfId="12916"/>
    <cellStyle name="Normal 2 181 2" xfId="12917"/>
    <cellStyle name="Normal 2 181 2 2" xfId="23342"/>
    <cellStyle name="Normal 2 181 3" xfId="12918"/>
    <cellStyle name="Normal 2 181 3 2" xfId="23343"/>
    <cellStyle name="Normal 2 181 4" xfId="23344"/>
    <cellStyle name="Normal 2 181 5" xfId="23345"/>
    <cellStyle name="Normal 2 181 6" xfId="23346"/>
    <cellStyle name="Normal 2 181 7" xfId="23347"/>
    <cellStyle name="Normal 2 181 8" xfId="23348"/>
    <cellStyle name="Normal 2 182" xfId="12919"/>
    <cellStyle name="Normál 2 182" xfId="12920"/>
    <cellStyle name="Normal 2 182 2" xfId="12921"/>
    <cellStyle name="Normal 2 182 2 2" xfId="23349"/>
    <cellStyle name="Normal 2 182 3" xfId="12922"/>
    <cellStyle name="Normal 2 182 3 2" xfId="23350"/>
    <cellStyle name="Normal 2 182 4" xfId="23351"/>
    <cellStyle name="Normal 2 182 5" xfId="23352"/>
    <cellStyle name="Normal 2 182 6" xfId="23353"/>
    <cellStyle name="Normal 2 182 7" xfId="23354"/>
    <cellStyle name="Normal 2 182 8" xfId="23355"/>
    <cellStyle name="Normal 2 183" xfId="12923"/>
    <cellStyle name="Normál 2 183" xfId="12924"/>
    <cellStyle name="Normal 2 183 2" xfId="12925"/>
    <cellStyle name="Normal 2 183 2 2" xfId="23356"/>
    <cellStyle name="Normal 2 183 3" xfId="12926"/>
    <cellStyle name="Normal 2 183 3 2" xfId="23357"/>
    <cellStyle name="Normal 2 183 4" xfId="23358"/>
    <cellStyle name="Normal 2 183 5" xfId="23359"/>
    <cellStyle name="Normal 2 183 6" xfId="23360"/>
    <cellStyle name="Normal 2 183 7" xfId="23361"/>
    <cellStyle name="Normal 2 183 8" xfId="23362"/>
    <cellStyle name="Normal 2 184" xfId="12927"/>
    <cellStyle name="Normál 2 184" xfId="12928"/>
    <cellStyle name="Normal 2 184 2" xfId="12929"/>
    <cellStyle name="Normal 2 184 2 2" xfId="23363"/>
    <cellStyle name="Normal 2 184 3" xfId="12930"/>
    <cellStyle name="Normal 2 184 3 2" xfId="23364"/>
    <cellStyle name="Normal 2 184 4" xfId="23365"/>
    <cellStyle name="Normal 2 184 5" xfId="23366"/>
    <cellStyle name="Normal 2 184 6" xfId="23367"/>
    <cellStyle name="Normal 2 184 7" xfId="23368"/>
    <cellStyle name="Normal 2 184 8" xfId="23369"/>
    <cellStyle name="Normal 2 185" xfId="12931"/>
    <cellStyle name="Normál 2 185" xfId="12932"/>
    <cellStyle name="Normal 2 185 2" xfId="12933"/>
    <cellStyle name="Normal 2 185 2 2" xfId="23370"/>
    <cellStyle name="Normal 2 185 3" xfId="12934"/>
    <cellStyle name="Normal 2 185 3 2" xfId="23371"/>
    <cellStyle name="Normal 2 185 4" xfId="23372"/>
    <cellStyle name="Normal 2 185 5" xfId="23373"/>
    <cellStyle name="Normal 2 185 6" xfId="23374"/>
    <cellStyle name="Normal 2 185 7" xfId="23375"/>
    <cellStyle name="Normal 2 185 8" xfId="23376"/>
    <cellStyle name="Normal 2 186" xfId="12935"/>
    <cellStyle name="Normál 2 186" xfId="12936"/>
    <cellStyle name="Normal 2 186 2" xfId="12937"/>
    <cellStyle name="Normal 2 186 2 2" xfId="23377"/>
    <cellStyle name="Normal 2 186 3" xfId="12938"/>
    <cellStyle name="Normal 2 186 3 2" xfId="23378"/>
    <cellStyle name="Normal 2 186 4" xfId="23379"/>
    <cellStyle name="Normal 2 186 5" xfId="23380"/>
    <cellStyle name="Normal 2 186 6" xfId="23381"/>
    <cellStyle name="Normal 2 186 7" xfId="23382"/>
    <cellStyle name="Normal 2 186 8" xfId="23383"/>
    <cellStyle name="Normal 2 187" xfId="12939"/>
    <cellStyle name="Normál 2 187" xfId="12940"/>
    <cellStyle name="Normal 2 187 2" xfId="12941"/>
    <cellStyle name="Normal 2 187 2 2" xfId="23384"/>
    <cellStyle name="Normal 2 187 3" xfId="12942"/>
    <cellStyle name="Normal 2 187 3 2" xfId="23385"/>
    <cellStyle name="Normal 2 187 4" xfId="23386"/>
    <cellStyle name="Normal 2 187 5" xfId="23387"/>
    <cellStyle name="Normal 2 187 6" xfId="23388"/>
    <cellStyle name="Normal 2 187 7" xfId="23389"/>
    <cellStyle name="Normal 2 187 8" xfId="23390"/>
    <cellStyle name="Normal 2 188" xfId="12943"/>
    <cellStyle name="Normál 2 188" xfId="12944"/>
    <cellStyle name="Normal 2 188 2" xfId="12945"/>
    <cellStyle name="Normal 2 188 2 2" xfId="23391"/>
    <cellStyle name="Normal 2 188 3" xfId="12946"/>
    <cellStyle name="Normal 2 188 3 2" xfId="23392"/>
    <cellStyle name="Normal 2 188 4" xfId="23393"/>
    <cellStyle name="Normal 2 188 5" xfId="23394"/>
    <cellStyle name="Normal 2 188 6" xfId="23395"/>
    <cellStyle name="Normal 2 188 7" xfId="23396"/>
    <cellStyle name="Normal 2 188 8" xfId="23397"/>
    <cellStyle name="Normal 2 189" xfId="12947"/>
    <cellStyle name="Normál 2 189" xfId="12948"/>
    <cellStyle name="Normal 2 189 2" xfId="12949"/>
    <cellStyle name="Normal 2 189 2 2" xfId="23398"/>
    <cellStyle name="Normal 2 189 3" xfId="12950"/>
    <cellStyle name="Normal 2 189 3 2" xfId="23399"/>
    <cellStyle name="Normal 2 189 4" xfId="23400"/>
    <cellStyle name="Normal 2 189 5" xfId="23401"/>
    <cellStyle name="Normal 2 189 6" xfId="23402"/>
    <cellStyle name="Normal 2 189 7" xfId="23403"/>
    <cellStyle name="Normal 2 189 8" xfId="23404"/>
    <cellStyle name="Normal 2 19" xfId="4890"/>
    <cellStyle name="Normál 2 19" xfId="4866"/>
    <cellStyle name="Normal 2 19 2" xfId="12951"/>
    <cellStyle name="Normál 2 19 2" xfId="12952"/>
    <cellStyle name="Normál 2 19 2 2" xfId="12953"/>
    <cellStyle name="Normal 2 19 3" xfId="36324"/>
    <cellStyle name="Normál 2 19 3" xfId="12954"/>
    <cellStyle name="Normál 2 19 4" xfId="36314"/>
    <cellStyle name="Normal 2 190" xfId="12955"/>
    <cellStyle name="Normál 2 190" xfId="12956"/>
    <cellStyle name="Normal 2 190 2" xfId="12957"/>
    <cellStyle name="Normal 2 190 2 2" xfId="23405"/>
    <cellStyle name="Normal 2 190 3" xfId="12958"/>
    <cellStyle name="Normal 2 190 3 2" xfId="23406"/>
    <cellStyle name="Normal 2 190 4" xfId="23407"/>
    <cellStyle name="Normal 2 190 5" xfId="23408"/>
    <cellStyle name="Normal 2 190 6" xfId="23409"/>
    <cellStyle name="Normal 2 190 7" xfId="23410"/>
    <cellStyle name="Normal 2 190 8" xfId="23411"/>
    <cellStyle name="Normal 2 191" xfId="12959"/>
    <cellStyle name="Normál 2 191" xfId="12960"/>
    <cellStyle name="Normal 2 191 2" xfId="12961"/>
    <cellStyle name="Normal 2 191 2 2" xfId="23412"/>
    <cellStyle name="Normal 2 191 3" xfId="12962"/>
    <cellStyle name="Normal 2 191 3 2" xfId="23413"/>
    <cellStyle name="Normal 2 191 4" xfId="23414"/>
    <cellStyle name="Normal 2 191 5" xfId="23415"/>
    <cellStyle name="Normal 2 191 6" xfId="23416"/>
    <cellStyle name="Normal 2 191 7" xfId="23417"/>
    <cellStyle name="Normal 2 191 8" xfId="23418"/>
    <cellStyle name="Normal 2 192" xfId="12963"/>
    <cellStyle name="Normál 2 192" xfId="12964"/>
    <cellStyle name="Normal 2 192 2" xfId="12965"/>
    <cellStyle name="Normal 2 192 2 2" xfId="23419"/>
    <cellStyle name="Normal 2 192 3" xfId="12966"/>
    <cellStyle name="Normal 2 192 3 2" xfId="23420"/>
    <cellStyle name="Normal 2 192 4" xfId="23421"/>
    <cellStyle name="Normal 2 192 5" xfId="23422"/>
    <cellStyle name="Normal 2 192 6" xfId="23423"/>
    <cellStyle name="Normal 2 192 7" xfId="23424"/>
    <cellStyle name="Normal 2 192 8" xfId="23425"/>
    <cellStyle name="Normal 2 193" xfId="12967"/>
    <cellStyle name="Normál 2 193" xfId="12968"/>
    <cellStyle name="Normal 2 193 2" xfId="12969"/>
    <cellStyle name="Normal 2 193 2 2" xfId="23426"/>
    <cellStyle name="Normal 2 193 3" xfId="12970"/>
    <cellStyle name="Normal 2 193 3 2" xfId="23427"/>
    <cellStyle name="Normal 2 193 4" xfId="23428"/>
    <cellStyle name="Normal 2 193 5" xfId="23429"/>
    <cellStyle name="Normal 2 193 6" xfId="23430"/>
    <cellStyle name="Normal 2 193 7" xfId="23431"/>
    <cellStyle name="Normal 2 193 8" xfId="23432"/>
    <cellStyle name="Normal 2 194" xfId="12971"/>
    <cellStyle name="Normál 2 194" xfId="12972"/>
    <cellStyle name="Normal 2 194 2" xfId="12973"/>
    <cellStyle name="Normal 2 194 2 2" xfId="23433"/>
    <cellStyle name="Normal 2 194 3" xfId="12974"/>
    <cellStyle name="Normal 2 194 3 2" xfId="23434"/>
    <cellStyle name="Normal 2 194 4" xfId="23435"/>
    <cellStyle name="Normal 2 194 5" xfId="23436"/>
    <cellStyle name="Normal 2 194 6" xfId="23437"/>
    <cellStyle name="Normal 2 194 7" xfId="23438"/>
    <cellStyle name="Normal 2 194 8" xfId="23439"/>
    <cellStyle name="Normal 2 195" xfId="12975"/>
    <cellStyle name="Normál 2 195" xfId="12976"/>
    <cellStyle name="Normal 2 195 2" xfId="12977"/>
    <cellStyle name="Normal 2 195 2 2" xfId="23440"/>
    <cellStyle name="Normal 2 195 3" xfId="12978"/>
    <cellStyle name="Normal 2 195 3 2" xfId="23441"/>
    <cellStyle name="Normal 2 195 4" xfId="23442"/>
    <cellStyle name="Normal 2 195 5" xfId="23443"/>
    <cellStyle name="Normal 2 195 6" xfId="23444"/>
    <cellStyle name="Normal 2 195 7" xfId="23445"/>
    <cellStyle name="Normal 2 195 8" xfId="23446"/>
    <cellStyle name="Normal 2 196" xfId="12979"/>
    <cellStyle name="Normál 2 196" xfId="12980"/>
    <cellStyle name="Normal 2 196 2" xfId="12981"/>
    <cellStyle name="Normal 2 196 2 2" xfId="23447"/>
    <cellStyle name="Normal 2 196 3" xfId="12982"/>
    <cellStyle name="Normal 2 196 3 2" xfId="23448"/>
    <cellStyle name="Normal 2 196 4" xfId="23449"/>
    <cellStyle name="Normal 2 196 5" xfId="23450"/>
    <cellStyle name="Normal 2 196 6" xfId="23451"/>
    <cellStyle name="Normal 2 196 7" xfId="23452"/>
    <cellStyle name="Normal 2 196 8" xfId="23453"/>
    <cellStyle name="Normal 2 197" xfId="12983"/>
    <cellStyle name="Normál 2 197" xfId="12984"/>
    <cellStyle name="Normal 2 197 2" xfId="12985"/>
    <cellStyle name="Normal 2 197 2 2" xfId="23454"/>
    <cellStyle name="Normal 2 197 3" xfId="12986"/>
    <cellStyle name="Normal 2 197 3 2" xfId="23455"/>
    <cellStyle name="Normal 2 197 4" xfId="23456"/>
    <cellStyle name="Normal 2 197 5" xfId="23457"/>
    <cellStyle name="Normal 2 197 6" xfId="23458"/>
    <cellStyle name="Normal 2 197 7" xfId="23459"/>
    <cellStyle name="Normal 2 197 8" xfId="23460"/>
    <cellStyle name="Normal 2 198" xfId="12987"/>
    <cellStyle name="Normál 2 198" xfId="12988"/>
    <cellStyle name="Normal 2 198 2" xfId="12989"/>
    <cellStyle name="Normal 2 198 2 2" xfId="23461"/>
    <cellStyle name="Normal 2 198 3" xfId="12990"/>
    <cellStyle name="Normal 2 198 3 2" xfId="23462"/>
    <cellStyle name="Normal 2 198 4" xfId="23463"/>
    <cellStyle name="Normal 2 198 5" xfId="23464"/>
    <cellStyle name="Normal 2 198 6" xfId="23465"/>
    <cellStyle name="Normal 2 198 7" xfId="23466"/>
    <cellStyle name="Normal 2 198 8" xfId="23467"/>
    <cellStyle name="Normal 2 199" xfId="12991"/>
    <cellStyle name="Normál 2 199" xfId="12992"/>
    <cellStyle name="Normal 2 199 2" xfId="12993"/>
    <cellStyle name="Normal 2 199 2 2" xfId="23468"/>
    <cellStyle name="Normal 2 199 3" xfId="12994"/>
    <cellStyle name="Normal 2 199 3 2" xfId="23469"/>
    <cellStyle name="Normal 2 199 4" xfId="23470"/>
    <cellStyle name="Normal 2 199 5" xfId="23471"/>
    <cellStyle name="Normal 2 199 6" xfId="23472"/>
    <cellStyle name="Normal 2 199 7" xfId="23473"/>
    <cellStyle name="Normal 2 199 8" xfId="23474"/>
    <cellStyle name="Normal 2 2" xfId="1778"/>
    <cellStyle name="Normál 2 2" xfId="229"/>
    <cellStyle name="Normal 2 2 10" xfId="4849"/>
    <cellStyle name="Normál 2 2 10" xfId="4638"/>
    <cellStyle name="Normal 2 2 10 2" xfId="12996"/>
    <cellStyle name="Normál 2 2 10 2" xfId="12997"/>
    <cellStyle name="Normál 2 2 10 3" xfId="36207"/>
    <cellStyle name="Normal 2 2 100" xfId="12998"/>
    <cellStyle name="Normal 2 2 100 2" xfId="12999"/>
    <cellStyle name="Normal 2 2 100 2 2" xfId="23475"/>
    <cellStyle name="Normal 2 2 100 3" xfId="23476"/>
    <cellStyle name="Normal 2 2 101" xfId="13000"/>
    <cellStyle name="Normal 2 2 101 2" xfId="13001"/>
    <cellStyle name="Normal 2 2 101 2 2" xfId="23477"/>
    <cellStyle name="Normal 2 2 101 3" xfId="23478"/>
    <cellStyle name="Normal 2 2 102" xfId="13002"/>
    <cellStyle name="Normal 2 2 102 2" xfId="13003"/>
    <cellStyle name="Normal 2 2 102 2 2" xfId="23479"/>
    <cellStyle name="Normal 2 2 102 3" xfId="23480"/>
    <cellStyle name="Normal 2 2 103" xfId="13004"/>
    <cellStyle name="Normal 2 2 103 2" xfId="13005"/>
    <cellStyle name="Normal 2 2 103 2 2" xfId="23481"/>
    <cellStyle name="Normal 2 2 103 3" xfId="23482"/>
    <cellStyle name="Normal 2 2 104" xfId="13006"/>
    <cellStyle name="Normal 2 2 104 2" xfId="13007"/>
    <cellStyle name="Normal 2 2 104 2 2" xfId="23483"/>
    <cellStyle name="Normal 2 2 104 3" xfId="23484"/>
    <cellStyle name="Normal 2 2 105" xfId="13008"/>
    <cellStyle name="Normal 2 2 105 2" xfId="13009"/>
    <cellStyle name="Normal 2 2 105 2 2" xfId="23485"/>
    <cellStyle name="Normal 2 2 105 3" xfId="23486"/>
    <cellStyle name="Normal 2 2 106" xfId="13010"/>
    <cellStyle name="Normal 2 2 106 2" xfId="13011"/>
    <cellStyle name="Normal 2 2 106 2 2" xfId="23487"/>
    <cellStyle name="Normal 2 2 106 3" xfId="23488"/>
    <cellStyle name="Normal 2 2 107" xfId="13012"/>
    <cellStyle name="Normal 2 2 107 2" xfId="13013"/>
    <cellStyle name="Normal 2 2 107 2 2" xfId="23489"/>
    <cellStyle name="Normal 2 2 107 3" xfId="23490"/>
    <cellStyle name="Normal 2 2 108" xfId="13014"/>
    <cellStyle name="Normal 2 2 108 2" xfId="13015"/>
    <cellStyle name="Normal 2 2 108 2 2" xfId="23491"/>
    <cellStyle name="Normal 2 2 108 3" xfId="23492"/>
    <cellStyle name="Normal 2 2 109" xfId="13016"/>
    <cellStyle name="Normal 2 2 109 2" xfId="13017"/>
    <cellStyle name="Normal 2 2 109 2 2" xfId="23493"/>
    <cellStyle name="Normal 2 2 109 3" xfId="23494"/>
    <cellStyle name="Normal 2 2 11" xfId="4842"/>
    <cellStyle name="Normál 2 2 11" xfId="4938"/>
    <cellStyle name="Normal 2 2 11 2" xfId="13019"/>
    <cellStyle name="Normál 2 2 11 2" xfId="13020"/>
    <cellStyle name="Normál 2 2 11 3" xfId="36338"/>
    <cellStyle name="Normal 2 2 110" xfId="13021"/>
    <cellStyle name="Normal 2 2 110 2" xfId="13022"/>
    <cellStyle name="Normal 2 2 110 2 2" xfId="23495"/>
    <cellStyle name="Normal 2 2 110 3" xfId="23496"/>
    <cellStyle name="Normal 2 2 111" xfId="13023"/>
    <cellStyle name="Normal 2 2 111 2" xfId="13024"/>
    <cellStyle name="Normal 2 2 111 2 2" xfId="23497"/>
    <cellStyle name="Normal 2 2 111 3" xfId="23498"/>
    <cellStyle name="Normal 2 2 112" xfId="13025"/>
    <cellStyle name="Normal 2 2 112 2" xfId="13026"/>
    <cellStyle name="Normal 2 2 112 2 2" xfId="23499"/>
    <cellStyle name="Normal 2 2 112 3" xfId="23500"/>
    <cellStyle name="Normal 2 2 113" xfId="13027"/>
    <cellStyle name="Normal 2 2 113 2" xfId="13028"/>
    <cellStyle name="Normal 2 2 113 2 2" xfId="23501"/>
    <cellStyle name="Normal 2 2 113 3" xfId="23502"/>
    <cellStyle name="Normal 2 2 114" xfId="13029"/>
    <cellStyle name="Normal 2 2 114 2" xfId="13030"/>
    <cellStyle name="Normal 2 2 114 2 2" xfId="23503"/>
    <cellStyle name="Normal 2 2 114 3" xfId="23504"/>
    <cellStyle name="Normal 2 2 115" xfId="13031"/>
    <cellStyle name="Normal 2 2 115 2" xfId="13032"/>
    <cellStyle name="Normal 2 2 115 2 2" xfId="23505"/>
    <cellStyle name="Normal 2 2 115 3" xfId="23506"/>
    <cellStyle name="Normal 2 2 116" xfId="13033"/>
    <cellStyle name="Normal 2 2 116 2" xfId="13034"/>
    <cellStyle name="Normal 2 2 116 2 2" xfId="23507"/>
    <cellStyle name="Normal 2 2 116 3" xfId="23508"/>
    <cellStyle name="Normal 2 2 117" xfId="13035"/>
    <cellStyle name="Normal 2 2 117 2" xfId="13036"/>
    <cellStyle name="Normal 2 2 117 2 2" xfId="23509"/>
    <cellStyle name="Normal 2 2 117 3" xfId="23510"/>
    <cellStyle name="Normal 2 2 118" xfId="13037"/>
    <cellStyle name="Normal 2 2 118 2" xfId="13038"/>
    <cellStyle name="Normal 2 2 118 2 2" xfId="23511"/>
    <cellStyle name="Normal 2 2 118 3" xfId="23512"/>
    <cellStyle name="Normal 2 2 119" xfId="13039"/>
    <cellStyle name="Normal 2 2 119 2" xfId="13040"/>
    <cellStyle name="Normal 2 2 119 2 2" xfId="23513"/>
    <cellStyle name="Normal 2 2 119 3" xfId="23514"/>
    <cellStyle name="Normal 2 2 12" xfId="5273"/>
    <cellStyle name="Normál 2 2 12" xfId="4919"/>
    <cellStyle name="Normal 2 2 12 2" xfId="13042"/>
    <cellStyle name="Normál 2 2 12 2" xfId="13043"/>
    <cellStyle name="Normál 2 2 12 3" xfId="36336"/>
    <cellStyle name="Normal 2 2 120" xfId="13044"/>
    <cellStyle name="Normal 2 2 120 2" xfId="13045"/>
    <cellStyle name="Normal 2 2 120 2 2" xfId="23515"/>
    <cellStyle name="Normal 2 2 120 3" xfId="23516"/>
    <cellStyle name="Normal 2 2 121" xfId="13046"/>
    <cellStyle name="Normal 2 2 121 2" xfId="13047"/>
    <cellStyle name="Normal 2 2 121 2 2" xfId="23517"/>
    <cellStyle name="Normal 2 2 121 3" xfId="23518"/>
    <cellStyle name="Normal 2 2 122" xfId="13048"/>
    <cellStyle name="Normal 2 2 122 2" xfId="13049"/>
    <cellStyle name="Normal 2 2 122 2 2" xfId="23519"/>
    <cellStyle name="Normal 2 2 122 3" xfId="23520"/>
    <cellStyle name="Normal 2 2 123" xfId="13050"/>
    <cellStyle name="Normal 2 2 123 2" xfId="13051"/>
    <cellStyle name="Normal 2 2 123 2 2" xfId="23521"/>
    <cellStyle name="Normal 2 2 123 3" xfId="23522"/>
    <cellStyle name="Normal 2 2 124" xfId="13052"/>
    <cellStyle name="Normal 2 2 124 2" xfId="13053"/>
    <cellStyle name="Normal 2 2 124 2 2" xfId="23523"/>
    <cellStyle name="Normal 2 2 124 3" xfId="23524"/>
    <cellStyle name="Normal 2 2 125" xfId="13054"/>
    <cellStyle name="Normal 2 2 125 2" xfId="13055"/>
    <cellStyle name="Normal 2 2 125 2 2" xfId="23525"/>
    <cellStyle name="Normal 2 2 125 3" xfId="23526"/>
    <cellStyle name="Normal 2 2 126" xfId="13056"/>
    <cellStyle name="Normal 2 2 126 2" xfId="13057"/>
    <cellStyle name="Normal 2 2 126 2 2" xfId="23527"/>
    <cellStyle name="Normal 2 2 126 3" xfId="23528"/>
    <cellStyle name="Normal 2 2 127" xfId="13058"/>
    <cellStyle name="Normal 2 2 127 2" xfId="13059"/>
    <cellStyle name="Normal 2 2 127 2 2" xfId="23529"/>
    <cellStyle name="Normal 2 2 127 3" xfId="23530"/>
    <cellStyle name="Normal 2 2 128" xfId="13060"/>
    <cellStyle name="Normal 2 2 128 2" xfId="13061"/>
    <cellStyle name="Normal 2 2 128 2 2" xfId="23531"/>
    <cellStyle name="Normal 2 2 128 3" xfId="23532"/>
    <cellStyle name="Normal 2 2 129" xfId="13062"/>
    <cellStyle name="Normal 2 2 129 2" xfId="13063"/>
    <cellStyle name="Normal 2 2 129 2 2" xfId="23533"/>
    <cellStyle name="Normal 2 2 129 3" xfId="23534"/>
    <cellStyle name="Normal 2 2 13" xfId="5587"/>
    <cellStyle name="Normál 2 2 13" xfId="6762"/>
    <cellStyle name="Normal 2 2 13 2" xfId="13064"/>
    <cellStyle name="Normál 2 2 13 2" xfId="13065"/>
    <cellStyle name="Normál 2 2 13 3" xfId="34545"/>
    <cellStyle name="Normal 2 2 130" xfId="13066"/>
    <cellStyle name="Normal 2 2 130 2" xfId="13067"/>
    <cellStyle name="Normal 2 2 130 2 2" xfId="23535"/>
    <cellStyle name="Normal 2 2 130 3" xfId="23536"/>
    <cellStyle name="Normal 2 2 131" xfId="13068"/>
    <cellStyle name="Normal 2 2 131 2" xfId="13069"/>
    <cellStyle name="Normal 2 2 131 2 2" xfId="23537"/>
    <cellStyle name="Normal 2 2 131 3" xfId="23538"/>
    <cellStyle name="Normal 2 2 132" xfId="13070"/>
    <cellStyle name="Normal 2 2 132 2" xfId="13071"/>
    <cellStyle name="Normal 2 2 132 2 2" xfId="23539"/>
    <cellStyle name="Normal 2 2 132 3" xfId="23540"/>
    <cellStyle name="Normal 2 2 133" xfId="13072"/>
    <cellStyle name="Normal 2 2 133 2" xfId="13073"/>
    <cellStyle name="Normal 2 2 133 2 2" xfId="23541"/>
    <cellStyle name="Normal 2 2 133 3" xfId="23542"/>
    <cellStyle name="Normal 2 2 134" xfId="13074"/>
    <cellStyle name="Normal 2 2 134 2" xfId="13075"/>
    <cellStyle name="Normal 2 2 134 2 2" xfId="23543"/>
    <cellStyle name="Normal 2 2 134 3" xfId="23544"/>
    <cellStyle name="Normal 2 2 135" xfId="13076"/>
    <cellStyle name="Normal 2 2 135 2" xfId="13077"/>
    <cellStyle name="Normal 2 2 135 2 2" xfId="23545"/>
    <cellStyle name="Normal 2 2 135 3" xfId="23546"/>
    <cellStyle name="Normal 2 2 136" xfId="13078"/>
    <cellStyle name="Normal 2 2 136 2" xfId="13079"/>
    <cellStyle name="Normal 2 2 136 2 2" xfId="23547"/>
    <cellStyle name="Normal 2 2 136 3" xfId="23548"/>
    <cellStyle name="Normal 2 2 137" xfId="13080"/>
    <cellStyle name="Normal 2 2 137 2" xfId="13081"/>
    <cellStyle name="Normal 2 2 137 2 2" xfId="23549"/>
    <cellStyle name="Normal 2 2 137 3" xfId="23550"/>
    <cellStyle name="Normal 2 2 138" xfId="13082"/>
    <cellStyle name="Normal 2 2 138 2" xfId="13083"/>
    <cellStyle name="Normal 2 2 138 2 2" xfId="23551"/>
    <cellStyle name="Normal 2 2 138 3" xfId="23552"/>
    <cellStyle name="Normal 2 2 139" xfId="13084"/>
    <cellStyle name="Normal 2 2 139 2" xfId="13085"/>
    <cellStyle name="Normal 2 2 139 2 2" xfId="23553"/>
    <cellStyle name="Normal 2 2 139 3" xfId="23554"/>
    <cellStyle name="Normal 2 2 14" xfId="5562"/>
    <cellStyle name="Normál 2 2 14" xfId="6804"/>
    <cellStyle name="Normal 2 2 14 2" xfId="13086"/>
    <cellStyle name="Normál 2 2 14 2" xfId="13087"/>
    <cellStyle name="Normal 2 2 140" xfId="13088"/>
    <cellStyle name="Normal 2 2 140 2" xfId="13089"/>
    <cellStyle name="Normal 2 2 140 2 2" xfId="23555"/>
    <cellStyle name="Normal 2 2 140 3" xfId="23556"/>
    <cellStyle name="Normal 2 2 141" xfId="13090"/>
    <cellStyle name="Normal 2 2 141 2" xfId="13091"/>
    <cellStyle name="Normal 2 2 141 2 2" xfId="23557"/>
    <cellStyle name="Normal 2 2 141 3" xfId="23558"/>
    <cellStyle name="Normal 2 2 142" xfId="13092"/>
    <cellStyle name="Normal 2 2 142 2" xfId="13093"/>
    <cellStyle name="Normal 2 2 142 2 2" xfId="23559"/>
    <cellStyle name="Normal 2 2 142 3" xfId="23560"/>
    <cellStyle name="Normal 2 2 143" xfId="13094"/>
    <cellStyle name="Normal 2 2 143 2" xfId="13095"/>
    <cellStyle name="Normal 2 2 143 2 2" xfId="23561"/>
    <cellStyle name="Normal 2 2 143 3" xfId="23562"/>
    <cellStyle name="Normal 2 2 144" xfId="13096"/>
    <cellStyle name="Normal 2 2 144 2" xfId="13097"/>
    <cellStyle name="Normal 2 2 144 2 2" xfId="23563"/>
    <cellStyle name="Normal 2 2 144 3" xfId="23564"/>
    <cellStyle name="Normal 2 2 145" xfId="13098"/>
    <cellStyle name="Normal 2 2 145 2" xfId="13099"/>
    <cellStyle name="Normal 2 2 145 2 2" xfId="23565"/>
    <cellStyle name="Normal 2 2 145 3" xfId="23566"/>
    <cellStyle name="Normal 2 2 146" xfId="13100"/>
    <cellStyle name="Normal 2 2 146 2" xfId="13101"/>
    <cellStyle name="Normal 2 2 146 2 2" xfId="23567"/>
    <cellStyle name="Normal 2 2 146 3" xfId="23568"/>
    <cellStyle name="Normal 2 2 147" xfId="13102"/>
    <cellStyle name="Normal 2 2 147 2" xfId="13103"/>
    <cellStyle name="Normal 2 2 147 2 2" xfId="23569"/>
    <cellStyle name="Normal 2 2 147 3" xfId="23570"/>
    <cellStyle name="Normal 2 2 148" xfId="13104"/>
    <cellStyle name="Normal 2 2 148 2" xfId="13105"/>
    <cellStyle name="Normal 2 2 148 2 2" xfId="23571"/>
    <cellStyle name="Normal 2 2 148 3" xfId="23572"/>
    <cellStyle name="Normal 2 2 149" xfId="13106"/>
    <cellStyle name="Normal 2 2 149 2" xfId="13107"/>
    <cellStyle name="Normal 2 2 149 2 2" xfId="23573"/>
    <cellStyle name="Normal 2 2 149 3" xfId="23574"/>
    <cellStyle name="Normal 2 2 15" xfId="5588"/>
    <cellStyle name="Normál 2 2 15" xfId="6539"/>
    <cellStyle name="Normal 2 2 15 2" xfId="13108"/>
    <cellStyle name="Normál 2 2 15 2" xfId="13109"/>
    <cellStyle name="Normal 2 2 150" xfId="13110"/>
    <cellStyle name="Normal 2 2 150 2" xfId="13111"/>
    <cellStyle name="Normal 2 2 150 2 2" xfId="23575"/>
    <cellStyle name="Normal 2 2 150 3" xfId="23576"/>
    <cellStyle name="Normal 2 2 151" xfId="13112"/>
    <cellStyle name="Normal 2 2 151 2" xfId="13113"/>
    <cellStyle name="Normal 2 2 151 2 2" xfId="23577"/>
    <cellStyle name="Normal 2 2 151 3" xfId="23578"/>
    <cellStyle name="Normal 2 2 152" xfId="13114"/>
    <cellStyle name="Normal 2 2 152 2" xfId="13115"/>
    <cellStyle name="Normal 2 2 152 2 2" xfId="23579"/>
    <cellStyle name="Normal 2 2 152 3" xfId="23580"/>
    <cellStyle name="Normal 2 2 153" xfId="13116"/>
    <cellStyle name="Normal 2 2 153 2" xfId="13117"/>
    <cellStyle name="Normal 2 2 153 2 2" xfId="23581"/>
    <cellStyle name="Normal 2 2 153 3" xfId="23582"/>
    <cellStyle name="Normal 2 2 154" xfId="13118"/>
    <cellStyle name="Normal 2 2 154 2" xfId="13119"/>
    <cellStyle name="Normal 2 2 154 2 2" xfId="23583"/>
    <cellStyle name="Normal 2 2 154 3" xfId="23584"/>
    <cellStyle name="Normal 2 2 155" xfId="13120"/>
    <cellStyle name="Normal 2 2 155 2" xfId="13121"/>
    <cellStyle name="Normal 2 2 155 2 2" xfId="23585"/>
    <cellStyle name="Normal 2 2 155 3" xfId="23586"/>
    <cellStyle name="Normal 2 2 156" xfId="13122"/>
    <cellStyle name="Normal 2 2 156 2" xfId="13123"/>
    <cellStyle name="Normal 2 2 156 2 2" xfId="23587"/>
    <cellStyle name="Normal 2 2 156 3" xfId="23588"/>
    <cellStyle name="Normal 2 2 157" xfId="13124"/>
    <cellStyle name="Normal 2 2 157 2" xfId="13125"/>
    <cellStyle name="Normal 2 2 157 2 2" xfId="23589"/>
    <cellStyle name="Normal 2 2 157 3" xfId="23590"/>
    <cellStyle name="Normal 2 2 158" xfId="13126"/>
    <cellStyle name="Normal 2 2 158 2" xfId="13127"/>
    <cellStyle name="Normal 2 2 158 2 2" xfId="23591"/>
    <cellStyle name="Normal 2 2 158 3" xfId="23592"/>
    <cellStyle name="Normal 2 2 159" xfId="13128"/>
    <cellStyle name="Normal 2 2 159 2" xfId="13129"/>
    <cellStyle name="Normal 2 2 159 2 2" xfId="23593"/>
    <cellStyle name="Normal 2 2 159 3" xfId="23594"/>
    <cellStyle name="Normal 2 2 16" xfId="5626"/>
    <cellStyle name="Normál 2 2 16" xfId="6767"/>
    <cellStyle name="Normal 2 2 16 2" xfId="13131"/>
    <cellStyle name="Normál 2 2 16 2" xfId="13132"/>
    <cellStyle name="Normal 2 2 160" xfId="13133"/>
    <cellStyle name="Normal 2 2 160 2" xfId="13134"/>
    <cellStyle name="Normal 2 2 160 2 2" xfId="23595"/>
    <cellStyle name="Normal 2 2 160 3" xfId="23596"/>
    <cellStyle name="Normal 2 2 161" xfId="13135"/>
    <cellStyle name="Normal 2 2 161 2" xfId="13136"/>
    <cellStyle name="Normal 2 2 161 2 2" xfId="23597"/>
    <cellStyle name="Normal 2 2 161 3" xfId="23598"/>
    <cellStyle name="Normal 2 2 162" xfId="13137"/>
    <cellStyle name="Normal 2 2 162 2" xfId="13138"/>
    <cellStyle name="Normal 2 2 162 2 2" xfId="23599"/>
    <cellStyle name="Normal 2 2 162 3" xfId="23600"/>
    <cellStyle name="Normal 2 2 163" xfId="13139"/>
    <cellStyle name="Normal 2 2 163 2" xfId="13140"/>
    <cellStyle name="Normal 2 2 163 2 2" xfId="23601"/>
    <cellStyle name="Normal 2 2 163 3" xfId="23602"/>
    <cellStyle name="Normal 2 2 164" xfId="13141"/>
    <cellStyle name="Normal 2 2 164 2" xfId="13142"/>
    <cellStyle name="Normal 2 2 164 2 2" xfId="23603"/>
    <cellStyle name="Normal 2 2 164 3" xfId="23604"/>
    <cellStyle name="Normal 2 2 165" xfId="13143"/>
    <cellStyle name="Normal 2 2 165 2" xfId="13144"/>
    <cellStyle name="Normal 2 2 165 2 2" xfId="23605"/>
    <cellStyle name="Normal 2 2 165 3" xfId="23606"/>
    <cellStyle name="Normal 2 2 166" xfId="13145"/>
    <cellStyle name="Normal 2 2 166 2" xfId="13146"/>
    <cellStyle name="Normal 2 2 166 2 2" xfId="23607"/>
    <cellStyle name="Normal 2 2 166 3" xfId="23608"/>
    <cellStyle name="Normal 2 2 167" xfId="13147"/>
    <cellStyle name="Normal 2 2 167 2" xfId="13148"/>
    <cellStyle name="Normal 2 2 167 2 2" xfId="23609"/>
    <cellStyle name="Normal 2 2 167 3" xfId="23610"/>
    <cellStyle name="Normal 2 2 168" xfId="13149"/>
    <cellStyle name="Normal 2 2 168 2" xfId="13150"/>
    <cellStyle name="Normal 2 2 168 2 2" xfId="23611"/>
    <cellStyle name="Normal 2 2 168 3" xfId="23612"/>
    <cellStyle name="Normal 2 2 169" xfId="13151"/>
    <cellStyle name="Normal 2 2 169 2" xfId="13152"/>
    <cellStyle name="Normal 2 2 169 2 2" xfId="23613"/>
    <cellStyle name="Normal 2 2 169 3" xfId="23614"/>
    <cellStyle name="Normal 2 2 17" xfId="5706"/>
    <cellStyle name="Normál 2 2 17" xfId="6763"/>
    <cellStyle name="Normal 2 2 17 2" xfId="13153"/>
    <cellStyle name="Normál 2 2 17 2" xfId="13154"/>
    <cellStyle name="Normal 2 2 170" xfId="13155"/>
    <cellStyle name="Normal 2 2 170 2" xfId="13156"/>
    <cellStyle name="Normal 2 2 170 2 2" xfId="23615"/>
    <cellStyle name="Normal 2 2 170 3" xfId="23616"/>
    <cellStyle name="Normal 2 2 171" xfId="13157"/>
    <cellStyle name="Normal 2 2 171 2" xfId="13158"/>
    <cellStyle name="Normal 2 2 171 2 2" xfId="23617"/>
    <cellStyle name="Normal 2 2 171 3" xfId="23618"/>
    <cellStyle name="Normal 2 2 172" xfId="13159"/>
    <cellStyle name="Normal 2 2 172 2" xfId="13160"/>
    <cellStyle name="Normal 2 2 172 2 2" xfId="23619"/>
    <cellStyle name="Normal 2 2 172 3" xfId="23620"/>
    <cellStyle name="Normal 2 2 173" xfId="13161"/>
    <cellStyle name="Normal 2 2 173 2" xfId="13162"/>
    <cellStyle name="Normal 2 2 173 2 2" xfId="23621"/>
    <cellStyle name="Normal 2 2 173 3" xfId="23622"/>
    <cellStyle name="Normal 2 2 174" xfId="13163"/>
    <cellStyle name="Normal 2 2 174 2" xfId="13164"/>
    <cellStyle name="Normal 2 2 174 2 2" xfId="23623"/>
    <cellStyle name="Normal 2 2 174 3" xfId="23624"/>
    <cellStyle name="Normal 2 2 175" xfId="13165"/>
    <cellStyle name="Normal 2 2 175 2" xfId="13166"/>
    <cellStyle name="Normal 2 2 175 2 2" xfId="23625"/>
    <cellStyle name="Normal 2 2 175 3" xfId="23626"/>
    <cellStyle name="Normal 2 2 176" xfId="13167"/>
    <cellStyle name="Normal 2 2 176 2" xfId="13168"/>
    <cellStyle name="Normal 2 2 176 2 2" xfId="23627"/>
    <cellStyle name="Normal 2 2 176 3" xfId="23628"/>
    <cellStyle name="Normal 2 2 177" xfId="13169"/>
    <cellStyle name="Normal 2 2 177 2" xfId="13170"/>
    <cellStyle name="Normal 2 2 177 2 2" xfId="23629"/>
    <cellStyle name="Normal 2 2 177 3" xfId="23630"/>
    <cellStyle name="Normal 2 2 178" xfId="13171"/>
    <cellStyle name="Normal 2 2 178 2" xfId="13172"/>
    <cellStyle name="Normal 2 2 178 2 2" xfId="23631"/>
    <cellStyle name="Normal 2 2 178 3" xfId="23632"/>
    <cellStyle name="Normal 2 2 179" xfId="13173"/>
    <cellStyle name="Normal 2 2 179 2" xfId="13174"/>
    <cellStyle name="Normal 2 2 179 2 2" xfId="23633"/>
    <cellStyle name="Normal 2 2 179 3" xfId="23634"/>
    <cellStyle name="Normal 2 2 18" xfId="5674"/>
    <cellStyle name="Normál 2 2 18" xfId="6773"/>
    <cellStyle name="Normal 2 2 18 2" xfId="13175"/>
    <cellStyle name="Normál 2 2 18 2" xfId="13176"/>
    <cellStyle name="Normal 2 2 180" xfId="13177"/>
    <cellStyle name="Normal 2 2 180 2" xfId="13178"/>
    <cellStyle name="Normal 2 2 180 2 2" xfId="23635"/>
    <cellStyle name="Normal 2 2 180 3" xfId="23636"/>
    <cellStyle name="Normal 2 2 181" xfId="13179"/>
    <cellStyle name="Normal 2 2 181 2" xfId="13180"/>
    <cellStyle name="Normal 2 2 181 2 2" xfId="23637"/>
    <cellStyle name="Normal 2 2 181 3" xfId="23638"/>
    <cellStyle name="Normal 2 2 182" xfId="13181"/>
    <cellStyle name="Normal 2 2 182 2" xfId="13182"/>
    <cellStyle name="Normal 2 2 182 2 2" xfId="23639"/>
    <cellStyle name="Normal 2 2 182 3" xfId="23640"/>
    <cellStyle name="Normal 2 2 183" xfId="13183"/>
    <cellStyle name="Normal 2 2 183 2" xfId="13184"/>
    <cellStyle name="Normal 2 2 183 2 2" xfId="23641"/>
    <cellStyle name="Normal 2 2 183 3" xfId="23642"/>
    <cellStyle name="Normal 2 2 184" xfId="13185"/>
    <cellStyle name="Normal 2 2 184 2" xfId="13186"/>
    <cellStyle name="Normal 2 2 184 2 2" xfId="23643"/>
    <cellStyle name="Normal 2 2 184 3" xfId="23644"/>
    <cellStyle name="Normal 2 2 185" xfId="13187"/>
    <cellStyle name="Normal 2 2 185 2" xfId="13188"/>
    <cellStyle name="Normal 2 2 185 2 2" xfId="23645"/>
    <cellStyle name="Normal 2 2 185 3" xfId="23646"/>
    <cellStyle name="Normal 2 2 186" xfId="13189"/>
    <cellStyle name="Normal 2 2 186 2" xfId="13190"/>
    <cellStyle name="Normal 2 2 186 2 2" xfId="23647"/>
    <cellStyle name="Normal 2 2 186 3" xfId="23648"/>
    <cellStyle name="Normal 2 2 187" xfId="13191"/>
    <cellStyle name="Normal 2 2 187 2" xfId="13192"/>
    <cellStyle name="Normal 2 2 187 2 2" xfId="23649"/>
    <cellStyle name="Normal 2 2 187 3" xfId="23650"/>
    <cellStyle name="Normal 2 2 188" xfId="13193"/>
    <cellStyle name="Normal 2 2 188 2" xfId="13194"/>
    <cellStyle name="Normal 2 2 188 2 2" xfId="23651"/>
    <cellStyle name="Normal 2 2 188 3" xfId="23652"/>
    <cellStyle name="Normal 2 2 189" xfId="13195"/>
    <cellStyle name="Normal 2 2 189 2" xfId="13196"/>
    <cellStyle name="Normal 2 2 189 2 2" xfId="23653"/>
    <cellStyle name="Normal 2 2 189 3" xfId="23654"/>
    <cellStyle name="Normal 2 2 19" xfId="5705"/>
    <cellStyle name="Normál 2 2 19" xfId="6764"/>
    <cellStyle name="Normal 2 2 19 2" xfId="13197"/>
    <cellStyle name="Normál 2 2 19 2" xfId="13198"/>
    <cellStyle name="Normal 2 2 190" xfId="13199"/>
    <cellStyle name="Normal 2 2 190 2" xfId="13200"/>
    <cellStyle name="Normal 2 2 190 2 2" xfId="23655"/>
    <cellStyle name="Normal 2 2 190 3" xfId="23656"/>
    <cellStyle name="Normal 2 2 191" xfId="13201"/>
    <cellStyle name="Normal 2 2 191 2" xfId="13202"/>
    <cellStyle name="Normal 2 2 191 2 2" xfId="23657"/>
    <cellStyle name="Normal 2 2 191 3" xfId="23658"/>
    <cellStyle name="Normal 2 2 192" xfId="13203"/>
    <cellStyle name="Normal 2 2 192 2" xfId="13204"/>
    <cellStyle name="Normal 2 2 192 2 2" xfId="23659"/>
    <cellStyle name="Normal 2 2 192 3" xfId="23660"/>
    <cellStyle name="Normal 2 2 193" xfId="13205"/>
    <cellStyle name="Normal 2 2 193 2" xfId="13206"/>
    <cellStyle name="Normal 2 2 193 2 2" xfId="23661"/>
    <cellStyle name="Normal 2 2 193 3" xfId="23662"/>
    <cellStyle name="Normal 2 2 194" xfId="13207"/>
    <cellStyle name="Normal 2 2 194 2" xfId="13208"/>
    <cellStyle name="Normal 2 2 194 2 2" xfId="23663"/>
    <cellStyle name="Normal 2 2 194 3" xfId="23664"/>
    <cellStyle name="Normal 2 2 195" xfId="13209"/>
    <cellStyle name="Normal 2 2 195 2" xfId="13210"/>
    <cellStyle name="Normal 2 2 195 2 2" xfId="23665"/>
    <cellStyle name="Normal 2 2 195 3" xfId="23666"/>
    <cellStyle name="Normal 2 2 196" xfId="13211"/>
    <cellStyle name="Normal 2 2 196 2" xfId="13212"/>
    <cellStyle name="Normal 2 2 196 2 2" xfId="23667"/>
    <cellStyle name="Normal 2 2 196 3" xfId="23668"/>
    <cellStyle name="Normal 2 2 197" xfId="13213"/>
    <cellStyle name="Normal 2 2 198" xfId="13214"/>
    <cellStyle name="Normal 2 2 199" xfId="13215"/>
    <cellStyle name="Normal 2 2 2" xfId="3182"/>
    <cellStyle name="Normál 2 2 2" xfId="1146"/>
    <cellStyle name="Normal 2 2 2 2" xfId="13216"/>
    <cellStyle name="Normál 2 2 2 2" xfId="6295"/>
    <cellStyle name="Normál 2 2 2 2 2" xfId="13217"/>
    <cellStyle name="Normál 2 2 2 2 3" xfId="13218"/>
    <cellStyle name="Normál 2 2 2 2 4" xfId="36634"/>
    <cellStyle name="Normal 2 2 2 3" xfId="36632"/>
    <cellStyle name="Normál 2 2 2 3" xfId="6321"/>
    <cellStyle name="Normál 2 2 2 3 2" xfId="13219"/>
    <cellStyle name="Normál 2 2 2 4" xfId="13220"/>
    <cellStyle name="Normál 2 2 2 5" xfId="13221"/>
    <cellStyle name="Normál 2 2 2 6" xfId="13222"/>
    <cellStyle name="Normál 2 2 2 7" xfId="13223"/>
    <cellStyle name="Normál 2 2 2 8" xfId="13224"/>
    <cellStyle name="Normál 2 2 2 9" xfId="36633"/>
    <cellStyle name="Normal 2 2 20" xfId="5673"/>
    <cellStyle name="Normál 2 2 20" xfId="6766"/>
    <cellStyle name="Normal 2 2 20 2" xfId="13225"/>
    <cellStyle name="Normál 2 2 20 2" xfId="13226"/>
    <cellStyle name="Normal 2 2 200" xfId="13227"/>
    <cellStyle name="Normal 2 2 201" xfId="13228"/>
    <cellStyle name="Normal 2 2 202" xfId="13229"/>
    <cellStyle name="Normal 2 2 203" xfId="13230"/>
    <cellStyle name="Normal 2 2 204" xfId="13231"/>
    <cellStyle name="Normal 2 2 205" xfId="13232"/>
    <cellStyle name="Normal 2 2 206" xfId="13233"/>
    <cellStyle name="Normal 2 2 207" xfId="13234"/>
    <cellStyle name="Normal 2 2 208" xfId="13235"/>
    <cellStyle name="Normal 2 2 209" xfId="13236"/>
    <cellStyle name="Normal 2 2 21" xfId="5707"/>
    <cellStyle name="Normál 2 2 21" xfId="6765"/>
    <cellStyle name="Normal 2 2 21 2" xfId="13237"/>
    <cellStyle name="Normál 2 2 21 2" xfId="13238"/>
    <cellStyle name="Normal 2 2 210" xfId="13239"/>
    <cellStyle name="Normal 2 2 211" xfId="13240"/>
    <cellStyle name="Normal 2 2 212" xfId="13241"/>
    <cellStyle name="Normal 2 2 213" xfId="13242"/>
    <cellStyle name="Normal 2 2 214" xfId="13243"/>
    <cellStyle name="Normal 2 2 215" xfId="13244"/>
    <cellStyle name="Normal 2 2 216" xfId="13245"/>
    <cellStyle name="Normal 2 2 217" xfId="13246"/>
    <cellStyle name="Normal 2 2 218" xfId="13247"/>
    <cellStyle name="Normal 2 2 219" xfId="13248"/>
    <cellStyle name="Normal 2 2 22" xfId="5007"/>
    <cellStyle name="Normál 2 2 22" xfId="6799"/>
    <cellStyle name="Normal 2 2 22 2" xfId="13249"/>
    <cellStyle name="Normál 2 2 22 2" xfId="13250"/>
    <cellStyle name="Normal 2 2 220" xfId="13251"/>
    <cellStyle name="Normal 2 2 221" xfId="13252"/>
    <cellStyle name="Normal 2 2 222" xfId="13253"/>
    <cellStyle name="Normal 2 2 223" xfId="13254"/>
    <cellStyle name="Normal 2 2 224" xfId="13255"/>
    <cellStyle name="Normal 2 2 225" xfId="13256"/>
    <cellStyle name="Normal 2 2 226" xfId="13257"/>
    <cellStyle name="Normal 2 2 227" xfId="13258"/>
    <cellStyle name="Normal 2 2 228" xfId="13259"/>
    <cellStyle name="Normal 2 2 229" xfId="13260"/>
    <cellStyle name="Normal 2 2 23" xfId="5804"/>
    <cellStyle name="Normál 2 2 23" xfId="6812"/>
    <cellStyle name="Normal 2 2 23 2" xfId="13262"/>
    <cellStyle name="Normál 2 2 23 2" xfId="13263"/>
    <cellStyle name="Normal 2 2 230" xfId="13264"/>
    <cellStyle name="Normal 2 2 231" xfId="13265"/>
    <cellStyle name="Normal 2 2 232" xfId="13266"/>
    <cellStyle name="Normal 2 2 233" xfId="13267"/>
    <cellStyle name="Normal 2 2 234" xfId="13268"/>
    <cellStyle name="Normal 2 2 235" xfId="13269"/>
    <cellStyle name="Normal 2 2 236" xfId="13270"/>
    <cellStyle name="Normal 2 2 237" xfId="13271"/>
    <cellStyle name="Normal 2 2 238" xfId="13272"/>
    <cellStyle name="Normal 2 2 239" xfId="13273"/>
    <cellStyle name="Normal 2 2 24" xfId="5789"/>
    <cellStyle name="Normál 2 2 24" xfId="6786"/>
    <cellStyle name="Normal 2 2 24 2" xfId="13275"/>
    <cellStyle name="Normál 2 2 24 2" xfId="13276"/>
    <cellStyle name="Normal 2 2 240" xfId="13277"/>
    <cellStyle name="Normal 2 2 241" xfId="13278"/>
    <cellStyle name="Normal 2 2 242" xfId="13279"/>
    <cellStyle name="Normal 2 2 243" xfId="13280"/>
    <cellStyle name="Normal 2 2 244" xfId="13281"/>
    <cellStyle name="Normal 2 2 245" xfId="13282"/>
    <cellStyle name="Normal 2 2 246" xfId="13283"/>
    <cellStyle name="Normal 2 2 247" xfId="13284"/>
    <cellStyle name="Normal 2 2 248" xfId="13285"/>
    <cellStyle name="Normal 2 2 249" xfId="13286"/>
    <cellStyle name="Normal 2 2 25" xfId="5856"/>
    <cellStyle name="Normál 2 2 25" xfId="6746"/>
    <cellStyle name="Normal 2 2 25 2" xfId="13287"/>
    <cellStyle name="Normál 2 2 25 2" xfId="13288"/>
    <cellStyle name="Normal 2 2 250" xfId="13289"/>
    <cellStyle name="Normal 2 2 251" xfId="13290"/>
    <cellStyle name="Normal 2 2 252" xfId="29745"/>
    <cellStyle name="Normal 2 2 253" xfId="29738"/>
    <cellStyle name="Normal 2 2 254" xfId="12995"/>
    <cellStyle name="Normal 2 2 255" xfId="34910"/>
    <cellStyle name="Normal 2 2 256" xfId="36630"/>
    <cellStyle name="Normal 2 2 26" xfId="13291"/>
    <cellStyle name="Normál 2 2 26" xfId="13292"/>
    <cellStyle name="Normal 2 2 26 2" xfId="13293"/>
    <cellStyle name="Normál 2 2 26 2" xfId="13294"/>
    <cellStyle name="Normal 2 2 27" xfId="13295"/>
    <cellStyle name="Normál 2 2 27" xfId="13296"/>
    <cellStyle name="Normal 2 2 27 2" xfId="13297"/>
    <cellStyle name="Normál 2 2 27 2" xfId="13298"/>
    <cellStyle name="Normal 2 2 28" xfId="13299"/>
    <cellStyle name="Normál 2 2 28" xfId="13300"/>
    <cellStyle name="Normal 2 2 28 2" xfId="13301"/>
    <cellStyle name="Normal 2 2 29" xfId="13302"/>
    <cellStyle name="Normál 2 2 29" xfId="7068"/>
    <cellStyle name="Normal 2 2 29 2" xfId="13303"/>
    <cellStyle name="Normal 2 2 3" xfId="3011"/>
    <cellStyle name="Normál 2 2 3" xfId="3125"/>
    <cellStyle name="Normal 2 2 3 2" xfId="13304"/>
    <cellStyle name="Normál 2 2 3 2" xfId="13305"/>
    <cellStyle name="Normal 2 2 3 3" xfId="36635"/>
    <cellStyle name="Normál 2 2 3 3" xfId="36636"/>
    <cellStyle name="Normal 2 2 30" xfId="13306"/>
    <cellStyle name="Normál 2 2 30" xfId="7003"/>
    <cellStyle name="Normal 2 2 30 2" xfId="13307"/>
    <cellStyle name="Normal 2 2 31" xfId="13308"/>
    <cellStyle name="Normál 2 2 31" xfId="33750"/>
    <cellStyle name="Normal 2 2 31 2" xfId="13309"/>
    <cellStyle name="Normal 2 2 32" xfId="13310"/>
    <cellStyle name="Normál 2 2 32" xfId="29839"/>
    <cellStyle name="Normal 2 2 32 2" xfId="13311"/>
    <cellStyle name="Normal 2 2 33" xfId="13312"/>
    <cellStyle name="Normál 2 2 33" xfId="32382"/>
    <cellStyle name="Normal 2 2 33 2" xfId="13313"/>
    <cellStyle name="Normal 2 2 34" xfId="13314"/>
    <cellStyle name="Normál 2 2 34" xfId="30743"/>
    <cellStyle name="Normal 2 2 34 2" xfId="13315"/>
    <cellStyle name="Normal 2 2 35" xfId="13316"/>
    <cellStyle name="Normál 2 2 35" xfId="30616"/>
    <cellStyle name="Normal 2 2 35 2" xfId="13317"/>
    <cellStyle name="Normal 2 2 36" xfId="13318"/>
    <cellStyle name="Normál 2 2 36" xfId="30278"/>
    <cellStyle name="Normal 2 2 36 2" xfId="13319"/>
    <cellStyle name="Normal 2 2 37" xfId="13320"/>
    <cellStyle name="Normál 2 2 37" xfId="33918"/>
    <cellStyle name="Normal 2 2 37 2" xfId="13321"/>
    <cellStyle name="Normal 2 2 38" xfId="13322"/>
    <cellStyle name="Normál 2 2 38" xfId="33969"/>
    <cellStyle name="Normal 2 2 38 2" xfId="13323"/>
    <cellStyle name="Normal 2 2 39" xfId="13324"/>
    <cellStyle name="Normál 2 2 39" xfId="34006"/>
    <cellStyle name="Normal 2 2 39 2" xfId="13325"/>
    <cellStyle name="Normal 2 2 4" xfId="3119"/>
    <cellStyle name="Normál 2 2 4" xfId="3510"/>
    <cellStyle name="Normal 2 2 4 2" xfId="13326"/>
    <cellStyle name="Normál 2 2 4 2" xfId="13327"/>
    <cellStyle name="Normal 2 2 40" xfId="13328"/>
    <cellStyle name="Normál 2 2 40" xfId="34075"/>
    <cellStyle name="Normal 2 2 40 2" xfId="13329"/>
    <cellStyle name="Normal 2 2 41" xfId="13330"/>
    <cellStyle name="Normál 2 2 41" xfId="34138"/>
    <cellStyle name="Normal 2 2 41 2" xfId="13331"/>
    <cellStyle name="Normal 2 2 42" xfId="13332"/>
    <cellStyle name="Normál 2 2 42" xfId="36631"/>
    <cellStyle name="Normal 2 2 42 2" xfId="13333"/>
    <cellStyle name="Normal 2 2 43" xfId="13334"/>
    <cellStyle name="Normal 2 2 43 2" xfId="13335"/>
    <cellStyle name="Normal 2 2 44" xfId="13336"/>
    <cellStyle name="Normal 2 2 44 2" xfId="13337"/>
    <cellStyle name="Normal 2 2 45" xfId="13338"/>
    <cellStyle name="Normal 2 2 45 2" xfId="13339"/>
    <cellStyle name="Normal 2 2 46" xfId="13340"/>
    <cellStyle name="Normal 2 2 46 2" xfId="13341"/>
    <cellStyle name="Normal 2 2 47" xfId="13342"/>
    <cellStyle name="Normal 2 2 47 2" xfId="13343"/>
    <cellStyle name="Normal 2 2 48" xfId="13344"/>
    <cellStyle name="Normal 2 2 48 2" xfId="13345"/>
    <cellStyle name="Normal 2 2 49" xfId="13346"/>
    <cellStyle name="Normal 2 2 49 2" xfId="13347"/>
    <cellStyle name="Normal 2 2 5" xfId="3559"/>
    <cellStyle name="Normál 2 2 5" xfId="3509"/>
    <cellStyle name="Normal 2 2 5 2" xfId="13348"/>
    <cellStyle name="Normál 2 2 5 2" xfId="13349"/>
    <cellStyle name="Normal 2 2 50" xfId="13350"/>
    <cellStyle name="Normal 2 2 50 2" xfId="13351"/>
    <cellStyle name="Normal 2 2 51" xfId="13352"/>
    <cellStyle name="Normal 2 2 51 2" xfId="13353"/>
    <cellStyle name="Normal 2 2 52" xfId="13354"/>
    <cellStyle name="Normal 2 2 52 2" xfId="13355"/>
    <cellStyle name="Normal 2 2 53" xfId="13356"/>
    <cellStyle name="Normal 2 2 53 2" xfId="13357"/>
    <cellStyle name="Normal 2 2 54" xfId="13358"/>
    <cellStyle name="Normal 2 2 54 2" xfId="13359"/>
    <cellStyle name="Normal 2 2 55" xfId="13360"/>
    <cellStyle name="Normal 2 2 55 2" xfId="13361"/>
    <cellStyle name="Normal 2 2 56" xfId="13362"/>
    <cellStyle name="Normal 2 2 56 2" xfId="13363"/>
    <cellStyle name="Normal 2 2 57" xfId="13364"/>
    <cellStyle name="Normal 2 2 57 2" xfId="13365"/>
    <cellStyle name="Normal 2 2 58" xfId="13366"/>
    <cellStyle name="Normal 2 2 58 2" xfId="13367"/>
    <cellStyle name="Normal 2 2 58 2 2" xfId="13368"/>
    <cellStyle name="Normal 2 2 58 2 2 2" xfId="23669"/>
    <cellStyle name="Normal 2 2 58 2 3" xfId="23670"/>
    <cellStyle name="Normal 2 2 58 3" xfId="13369"/>
    <cellStyle name="Normal 2 2 58 3 2" xfId="23671"/>
    <cellStyle name="Normal 2 2 58 4" xfId="23672"/>
    <cellStyle name="Normal 2 2 59" xfId="13370"/>
    <cellStyle name="Normal 2 2 59 2" xfId="13371"/>
    <cellStyle name="Normal 2 2 59 2 2" xfId="13372"/>
    <cellStyle name="Normal 2 2 59 2 2 2" xfId="23673"/>
    <cellStyle name="Normal 2 2 59 2 3" xfId="23674"/>
    <cellStyle name="Normal 2 2 59 3" xfId="13373"/>
    <cellStyle name="Normal 2 2 59 3 2" xfId="23675"/>
    <cellStyle name="Normal 2 2 59 4" xfId="23676"/>
    <cellStyle name="Normal 2 2 6" xfId="3645"/>
    <cellStyle name="Normál 2 2 6" xfId="3511"/>
    <cellStyle name="Normal 2 2 6 2" xfId="13374"/>
    <cellStyle name="Normál 2 2 6 2" xfId="13375"/>
    <cellStyle name="Normal 2 2 60" xfId="13376"/>
    <cellStyle name="Normal 2 2 60 2" xfId="13377"/>
    <cellStyle name="Normal 2 2 60 2 2" xfId="13378"/>
    <cellStyle name="Normal 2 2 60 2 2 2" xfId="23677"/>
    <cellStyle name="Normal 2 2 60 2 3" xfId="23678"/>
    <cellStyle name="Normal 2 2 60 3" xfId="13379"/>
    <cellStyle name="Normal 2 2 60 3 2" xfId="23679"/>
    <cellStyle name="Normal 2 2 60 4" xfId="23680"/>
    <cellStyle name="Normal 2 2 61" xfId="13380"/>
    <cellStyle name="Normal 2 2 61 2" xfId="13381"/>
    <cellStyle name="Normal 2 2 61 2 2" xfId="13382"/>
    <cellStyle name="Normal 2 2 61 2 2 2" xfId="23681"/>
    <cellStyle name="Normal 2 2 61 2 3" xfId="23682"/>
    <cellStyle name="Normal 2 2 61 3" xfId="13383"/>
    <cellStyle name="Normal 2 2 61 3 2" xfId="23683"/>
    <cellStyle name="Normal 2 2 61 4" xfId="23684"/>
    <cellStyle name="Normal 2 2 62" xfId="13384"/>
    <cellStyle name="Normal 2 2 62 2" xfId="13385"/>
    <cellStyle name="Normal 2 2 62 2 2" xfId="13386"/>
    <cellStyle name="Normal 2 2 62 2 2 2" xfId="23685"/>
    <cellStyle name="Normal 2 2 62 2 3" xfId="23686"/>
    <cellStyle name="Normal 2 2 62 3" xfId="13387"/>
    <cellStyle name="Normal 2 2 62 3 2" xfId="23687"/>
    <cellStyle name="Normal 2 2 62 4" xfId="23688"/>
    <cellStyle name="Normal 2 2 63" xfId="13388"/>
    <cellStyle name="Normal 2 2 63 2" xfId="13389"/>
    <cellStyle name="Normal 2 2 63 2 2" xfId="13390"/>
    <cellStyle name="Normal 2 2 63 2 2 2" xfId="23689"/>
    <cellStyle name="Normal 2 2 63 2 3" xfId="23690"/>
    <cellStyle name="Normal 2 2 63 3" xfId="13391"/>
    <cellStyle name="Normal 2 2 63 3 2" xfId="23691"/>
    <cellStyle name="Normal 2 2 63 4" xfId="23692"/>
    <cellStyle name="Normal 2 2 64" xfId="13392"/>
    <cellStyle name="Normal 2 2 64 2" xfId="13393"/>
    <cellStyle name="Normal 2 2 64 2 2" xfId="23693"/>
    <cellStyle name="Normal 2 2 64 3" xfId="23694"/>
    <cellStyle name="Normal 2 2 65" xfId="13394"/>
    <cellStyle name="Normal 2 2 65 2" xfId="13395"/>
    <cellStyle name="Normal 2 2 65 2 2" xfId="23695"/>
    <cellStyle name="Normal 2 2 65 3" xfId="23696"/>
    <cellStyle name="Normal 2 2 66" xfId="13396"/>
    <cellStyle name="Normal 2 2 66 2" xfId="13397"/>
    <cellStyle name="Normal 2 2 66 2 2" xfId="23697"/>
    <cellStyle name="Normal 2 2 66 3" xfId="23698"/>
    <cellStyle name="Normal 2 2 67" xfId="13398"/>
    <cellStyle name="Normal 2 2 67 2" xfId="13399"/>
    <cellStyle name="Normal 2 2 67 2 2" xfId="23699"/>
    <cellStyle name="Normal 2 2 67 3" xfId="23700"/>
    <cellStyle name="Normal 2 2 68" xfId="13400"/>
    <cellStyle name="Normal 2 2 68 2" xfId="13401"/>
    <cellStyle name="Normal 2 2 68 2 2" xfId="23701"/>
    <cellStyle name="Normal 2 2 68 3" xfId="23702"/>
    <cellStyle name="Normal 2 2 69" xfId="13402"/>
    <cellStyle name="Normal 2 2 69 2" xfId="13403"/>
    <cellStyle name="Normal 2 2 69 2 2" xfId="23703"/>
    <cellStyle name="Normal 2 2 69 3" xfId="23704"/>
    <cellStyle name="Normal 2 2 7" xfId="3698"/>
    <cellStyle name="Normál 2 2 7" xfId="4116"/>
    <cellStyle name="Normal 2 2 7 2" xfId="13404"/>
    <cellStyle name="Normál 2 2 7 2" xfId="13405"/>
    <cellStyle name="Normal 2 2 70" xfId="13406"/>
    <cellStyle name="Normal 2 2 70 2" xfId="13407"/>
    <cellStyle name="Normal 2 2 70 2 2" xfId="23705"/>
    <cellStyle name="Normal 2 2 70 3" xfId="23706"/>
    <cellStyle name="Normal 2 2 71" xfId="13408"/>
    <cellStyle name="Normal 2 2 71 2" xfId="13409"/>
    <cellStyle name="Normal 2 2 71 2 2" xfId="23707"/>
    <cellStyle name="Normal 2 2 71 3" xfId="23708"/>
    <cellStyle name="Normal 2 2 72" xfId="13410"/>
    <cellStyle name="Normal 2 2 72 2" xfId="13411"/>
    <cellStyle name="Normal 2 2 72 2 2" xfId="23709"/>
    <cellStyle name="Normal 2 2 72 3" xfId="23710"/>
    <cellStyle name="Normal 2 2 73" xfId="13412"/>
    <cellStyle name="Normal 2 2 73 2" xfId="13413"/>
    <cellStyle name="Normal 2 2 73 2 2" xfId="23711"/>
    <cellStyle name="Normal 2 2 73 3" xfId="23712"/>
    <cellStyle name="Normal 2 2 74" xfId="13414"/>
    <cellStyle name="Normal 2 2 74 2" xfId="13415"/>
    <cellStyle name="Normal 2 2 74 2 2" xfId="23713"/>
    <cellStyle name="Normal 2 2 74 3" xfId="23714"/>
    <cellStyle name="Normal 2 2 75" xfId="13416"/>
    <cellStyle name="Normal 2 2 75 2" xfId="13417"/>
    <cellStyle name="Normal 2 2 75 2 2" xfId="23715"/>
    <cellStyle name="Normal 2 2 75 3" xfId="23716"/>
    <cellStyle name="Normal 2 2 76" xfId="13418"/>
    <cellStyle name="Normal 2 2 76 2" xfId="13419"/>
    <cellStyle name="Normal 2 2 76 2 2" xfId="23717"/>
    <cellStyle name="Normal 2 2 76 3" xfId="23718"/>
    <cellStyle name="Normal 2 2 77" xfId="13420"/>
    <cellStyle name="Normal 2 2 77 2" xfId="13421"/>
    <cellStyle name="Normal 2 2 77 2 2" xfId="23719"/>
    <cellStyle name="Normal 2 2 77 3" xfId="23720"/>
    <cellStyle name="Normal 2 2 78" xfId="13422"/>
    <cellStyle name="Normal 2 2 78 2" xfId="13423"/>
    <cellStyle name="Normal 2 2 78 2 2" xfId="23721"/>
    <cellStyle name="Normal 2 2 78 3" xfId="23722"/>
    <cellStyle name="Normal 2 2 79" xfId="13424"/>
    <cellStyle name="Normal 2 2 79 2" xfId="13425"/>
    <cellStyle name="Normal 2 2 79 2 2" xfId="23723"/>
    <cellStyle name="Normal 2 2 79 3" xfId="23724"/>
    <cellStyle name="Normal 2 2 8" xfId="4045"/>
    <cellStyle name="Normál 2 2 8" xfId="4407"/>
    <cellStyle name="Normal 2 2 8 2" xfId="13426"/>
    <cellStyle name="Normál 2 2 8 2" xfId="13427"/>
    <cellStyle name="Normál 2 2 8 3" xfId="36133"/>
    <cellStyle name="Normal 2 2 80" xfId="13428"/>
    <cellStyle name="Normal 2 2 81" xfId="13429"/>
    <cellStyle name="Normal 2 2 81 2" xfId="13430"/>
    <cellStyle name="Normal 2 2 81 2 2" xfId="23725"/>
    <cellStyle name="Normal 2 2 81 3" xfId="23726"/>
    <cellStyle name="Normal 2 2 82" xfId="13431"/>
    <cellStyle name="Normal 2 2 82 2" xfId="13432"/>
    <cellStyle name="Normal 2 2 82 2 2" xfId="23727"/>
    <cellStyle name="Normal 2 2 82 3" xfId="23728"/>
    <cellStyle name="Normal 2 2 83" xfId="13433"/>
    <cellStyle name="Normal 2 2 83 2" xfId="13434"/>
    <cellStyle name="Normal 2 2 83 2 2" xfId="23729"/>
    <cellStyle name="Normal 2 2 83 3" xfId="23730"/>
    <cellStyle name="Normal 2 2 84" xfId="13435"/>
    <cellStyle name="Normal 2 2 84 2" xfId="13436"/>
    <cellStyle name="Normal 2 2 84 2 2" xfId="23731"/>
    <cellStyle name="Normal 2 2 84 3" xfId="23732"/>
    <cellStyle name="Normal 2 2 85" xfId="13437"/>
    <cellStyle name="Normal 2 2 85 2" xfId="13438"/>
    <cellStyle name="Normal 2 2 85 2 2" xfId="23733"/>
    <cellStyle name="Normal 2 2 85 3" xfId="23734"/>
    <cellStyle name="Normal 2 2 86" xfId="13439"/>
    <cellStyle name="Normal 2 2 86 2" xfId="13440"/>
    <cellStyle name="Normal 2 2 86 2 2" xfId="23735"/>
    <cellStyle name="Normal 2 2 86 3" xfId="23736"/>
    <cellStyle name="Normal 2 2 87" xfId="13441"/>
    <cellStyle name="Normal 2 2 87 2" xfId="13442"/>
    <cellStyle name="Normal 2 2 87 2 2" xfId="23737"/>
    <cellStyle name="Normal 2 2 87 3" xfId="23738"/>
    <cellStyle name="Normal 2 2 88" xfId="13443"/>
    <cellStyle name="Normal 2 2 88 2" xfId="13444"/>
    <cellStyle name="Normal 2 2 88 2 2" xfId="23739"/>
    <cellStyle name="Normal 2 2 88 3" xfId="23740"/>
    <cellStyle name="Normal 2 2 89" xfId="13445"/>
    <cellStyle name="Normal 2 2 89 2" xfId="13446"/>
    <cellStyle name="Normal 2 2 89 2 2" xfId="23741"/>
    <cellStyle name="Normal 2 2 89 3" xfId="23742"/>
    <cellStyle name="Normal 2 2 9" xfId="4816"/>
    <cellStyle name="Normál 2 2 9" xfId="4777"/>
    <cellStyle name="Normal 2 2 9 2" xfId="13447"/>
    <cellStyle name="Normál 2 2 9 2" xfId="13448"/>
    <cellStyle name="Normál 2 2 9 3" xfId="36276"/>
    <cellStyle name="Normal 2 2 90" xfId="13449"/>
    <cellStyle name="Normal 2 2 90 2" xfId="13450"/>
    <cellStyle name="Normal 2 2 90 2 2" xfId="23743"/>
    <cellStyle name="Normal 2 2 90 3" xfId="23744"/>
    <cellStyle name="Normal 2 2 91" xfId="13451"/>
    <cellStyle name="Normal 2 2 91 2" xfId="13452"/>
    <cellStyle name="Normal 2 2 91 2 2" xfId="23745"/>
    <cellStyle name="Normal 2 2 91 3" xfId="23746"/>
    <cellStyle name="Normal 2 2 92" xfId="13453"/>
    <cellStyle name="Normal 2 2 92 2" xfId="13454"/>
    <cellStyle name="Normal 2 2 92 2 2" xfId="23747"/>
    <cellStyle name="Normal 2 2 92 3" xfId="23748"/>
    <cellStyle name="Normal 2 2 93" xfId="13455"/>
    <cellStyle name="Normal 2 2 93 2" xfId="13456"/>
    <cellStyle name="Normal 2 2 93 2 2" xfId="23749"/>
    <cellStyle name="Normal 2 2 93 3" xfId="23750"/>
    <cellStyle name="Normal 2 2 94" xfId="13457"/>
    <cellStyle name="Normal 2 2 94 2" xfId="13458"/>
    <cellStyle name="Normal 2 2 94 2 2" xfId="23751"/>
    <cellStyle name="Normal 2 2 94 3" xfId="23752"/>
    <cellStyle name="Normal 2 2 95" xfId="13459"/>
    <cellStyle name="Normal 2 2 95 2" xfId="13460"/>
    <cellStyle name="Normal 2 2 95 2 2" xfId="23753"/>
    <cellStyle name="Normal 2 2 95 3" xfId="23754"/>
    <cellStyle name="Normal 2 2 96" xfId="13461"/>
    <cellStyle name="Normal 2 2 96 2" xfId="13462"/>
    <cellStyle name="Normal 2 2 96 2 2" xfId="23755"/>
    <cellStyle name="Normal 2 2 96 3" xfId="23756"/>
    <cellStyle name="Normal 2 2 97" xfId="13463"/>
    <cellStyle name="Normal 2 2 97 2" xfId="13464"/>
    <cellStyle name="Normal 2 2 97 2 2" xfId="23757"/>
    <cellStyle name="Normal 2 2 97 3" xfId="23758"/>
    <cellStyle name="Normal 2 2 98" xfId="13465"/>
    <cellStyle name="Normal 2 2 98 2" xfId="13466"/>
    <cellStyle name="Normal 2 2 98 2 2" xfId="23759"/>
    <cellStyle name="Normal 2 2 98 3" xfId="23760"/>
    <cellStyle name="Normal 2 2 99" xfId="13467"/>
    <cellStyle name="Normal 2 2 99 2" xfId="13468"/>
    <cellStyle name="Normal 2 2 99 2 2" xfId="23761"/>
    <cellStyle name="Normal 2 2 99 3" xfId="23762"/>
    <cellStyle name="Normál 2 2_Bottom Up plan 2013- 2015 Corporate functions" xfId="4408"/>
    <cellStyle name="Normal 2 2_Business_review_template_tables" xfId="4409"/>
    <cellStyle name="Normal 2 20" xfId="4970"/>
    <cellStyle name="Normál 2 20" xfId="4874"/>
    <cellStyle name="Normal 2 20 2" xfId="13469"/>
    <cellStyle name="Normál 2 20 2" xfId="13470"/>
    <cellStyle name="Normal 2 20 3" xfId="36349"/>
    <cellStyle name="Normál 2 20 3" xfId="13471"/>
    <cellStyle name="Normál 2 20 4" xfId="36319"/>
    <cellStyle name="Normál 2 20 5" xfId="36637"/>
    <cellStyle name="Normal 2 200" xfId="13472"/>
    <cellStyle name="Normál 2 200" xfId="13473"/>
    <cellStyle name="Normal 2 200 2" xfId="13474"/>
    <cellStyle name="Normal 2 200 2 2" xfId="23763"/>
    <cellStyle name="Normal 2 200 3" xfId="13475"/>
    <cellStyle name="Normal 2 200 3 2" xfId="23764"/>
    <cellStyle name="Normal 2 200 4" xfId="23765"/>
    <cellStyle name="Normal 2 200 5" xfId="23766"/>
    <cellStyle name="Normal 2 200 6" xfId="23767"/>
    <cellStyle name="Normal 2 200 7" xfId="23768"/>
    <cellStyle name="Normal 2 200 8" xfId="23769"/>
    <cellStyle name="Normal 2 201" xfId="13476"/>
    <cellStyle name="Normál 2 201" xfId="13477"/>
    <cellStyle name="Normal 2 201 2" xfId="13478"/>
    <cellStyle name="Normal 2 201 2 2" xfId="23770"/>
    <cellStyle name="Normal 2 201 3" xfId="13479"/>
    <cellStyle name="Normal 2 201 3 2" xfId="23771"/>
    <cellStyle name="Normal 2 201 4" xfId="23772"/>
    <cellStyle name="Normal 2 201 5" xfId="23773"/>
    <cellStyle name="Normal 2 201 6" xfId="23774"/>
    <cellStyle name="Normal 2 201 7" xfId="23775"/>
    <cellStyle name="Normal 2 201 8" xfId="23776"/>
    <cellStyle name="Normal 2 202" xfId="13480"/>
    <cellStyle name="Normál 2 202" xfId="13481"/>
    <cellStyle name="Normal 2 202 2" xfId="13482"/>
    <cellStyle name="Normal 2 202 2 2" xfId="23777"/>
    <cellStyle name="Normal 2 202 3" xfId="13483"/>
    <cellStyle name="Normal 2 202 3 2" xfId="23778"/>
    <cellStyle name="Normal 2 202 4" xfId="23779"/>
    <cellStyle name="Normal 2 202 5" xfId="23780"/>
    <cellStyle name="Normal 2 202 6" xfId="23781"/>
    <cellStyle name="Normal 2 202 7" xfId="23782"/>
    <cellStyle name="Normal 2 202 8" xfId="23783"/>
    <cellStyle name="Normal 2 203" xfId="13484"/>
    <cellStyle name="Normál 2 203" xfId="13485"/>
    <cellStyle name="Normal 2 203 2" xfId="13486"/>
    <cellStyle name="Normal 2 203 2 2" xfId="23784"/>
    <cellStyle name="Normal 2 203 3" xfId="13487"/>
    <cellStyle name="Normal 2 203 3 2" xfId="23785"/>
    <cellStyle name="Normal 2 203 4" xfId="23786"/>
    <cellStyle name="Normal 2 203 5" xfId="23787"/>
    <cellStyle name="Normal 2 203 6" xfId="23788"/>
    <cellStyle name="Normal 2 203 7" xfId="23789"/>
    <cellStyle name="Normal 2 203 8" xfId="23790"/>
    <cellStyle name="Normal 2 204" xfId="13488"/>
    <cellStyle name="Normál 2 204" xfId="13489"/>
    <cellStyle name="Normal 2 204 2" xfId="13490"/>
    <cellStyle name="Normal 2 204 2 2" xfId="23791"/>
    <cellStyle name="Normal 2 204 3" xfId="13491"/>
    <cellStyle name="Normal 2 204 3 2" xfId="23792"/>
    <cellStyle name="Normal 2 204 4" xfId="23793"/>
    <cellStyle name="Normal 2 204 5" xfId="23794"/>
    <cellStyle name="Normal 2 204 6" xfId="23795"/>
    <cellStyle name="Normal 2 204 7" xfId="23796"/>
    <cellStyle name="Normal 2 204 8" xfId="23797"/>
    <cellStyle name="Normal 2 205" xfId="13492"/>
    <cellStyle name="Normál 2 205" xfId="13493"/>
    <cellStyle name="Normal 2 205 2" xfId="13494"/>
    <cellStyle name="Normal 2 205 2 2" xfId="23798"/>
    <cellStyle name="Normal 2 205 3" xfId="13495"/>
    <cellStyle name="Normal 2 205 3 2" xfId="23799"/>
    <cellStyle name="Normal 2 205 4" xfId="23800"/>
    <cellStyle name="Normal 2 205 5" xfId="23801"/>
    <cellStyle name="Normal 2 205 6" xfId="23802"/>
    <cellStyle name="Normal 2 205 7" xfId="23803"/>
    <cellStyle name="Normal 2 205 8" xfId="23804"/>
    <cellStyle name="Normal 2 206" xfId="13496"/>
    <cellStyle name="Normál 2 206" xfId="13497"/>
    <cellStyle name="Normal 2 206 2" xfId="13498"/>
    <cellStyle name="Normal 2 206 2 2" xfId="23805"/>
    <cellStyle name="Normal 2 206 3" xfId="13499"/>
    <cellStyle name="Normal 2 206 3 2" xfId="23806"/>
    <cellStyle name="Normal 2 206 4" xfId="23807"/>
    <cellStyle name="Normal 2 206 5" xfId="23808"/>
    <cellStyle name="Normal 2 206 6" xfId="23809"/>
    <cellStyle name="Normal 2 206 7" xfId="23810"/>
    <cellStyle name="Normal 2 206 8" xfId="23811"/>
    <cellStyle name="Normal 2 207" xfId="13500"/>
    <cellStyle name="Normál 2 207" xfId="13501"/>
    <cellStyle name="Normal 2 207 2" xfId="13502"/>
    <cellStyle name="Normal 2 207 2 2" xfId="23812"/>
    <cellStyle name="Normal 2 207 3" xfId="13503"/>
    <cellStyle name="Normal 2 207 3 2" xfId="23813"/>
    <cellStyle name="Normal 2 207 4" xfId="23814"/>
    <cellStyle name="Normal 2 207 5" xfId="23815"/>
    <cellStyle name="Normal 2 207 6" xfId="23816"/>
    <cellStyle name="Normal 2 207 7" xfId="23817"/>
    <cellStyle name="Normal 2 207 8" xfId="23818"/>
    <cellStyle name="Normal 2 208" xfId="13504"/>
    <cellStyle name="Normál 2 208" xfId="13505"/>
    <cellStyle name="Normal 2 208 2" xfId="13506"/>
    <cellStyle name="Normal 2 208 2 2" xfId="23819"/>
    <cellStyle name="Normal 2 208 3" xfId="13507"/>
    <cellStyle name="Normal 2 208 3 2" xfId="23820"/>
    <cellStyle name="Normal 2 208 4" xfId="23821"/>
    <cellStyle name="Normal 2 208 5" xfId="23822"/>
    <cellStyle name="Normal 2 208 6" xfId="23823"/>
    <cellStyle name="Normal 2 208 7" xfId="23824"/>
    <cellStyle name="Normal 2 208 8" xfId="23825"/>
    <cellStyle name="Normal 2 209" xfId="13508"/>
    <cellStyle name="Normál 2 209" xfId="13509"/>
    <cellStyle name="Normal 2 209 2" xfId="13510"/>
    <cellStyle name="Normal 2 209 2 2" xfId="23826"/>
    <cellStyle name="Normal 2 209 3" xfId="13511"/>
    <cellStyle name="Normal 2 209 3 2" xfId="23827"/>
    <cellStyle name="Normal 2 209 4" xfId="23828"/>
    <cellStyle name="Normal 2 209 5" xfId="23829"/>
    <cellStyle name="Normal 2 209 6" xfId="23830"/>
    <cellStyle name="Normal 2 209 7" xfId="23831"/>
    <cellStyle name="Normal 2 209 8" xfId="23832"/>
    <cellStyle name="Normal 2 21" xfId="5272"/>
    <cellStyle name="Normál 2 21" xfId="4899"/>
    <cellStyle name="Normál 2 21 10" xfId="23833"/>
    <cellStyle name="Normál 2 21 11" xfId="7491"/>
    <cellStyle name="Normál 2 21 12" xfId="36329"/>
    <cellStyle name="Normal 2 21 2" xfId="13513"/>
    <cellStyle name="Normál 2 21 2" xfId="13514"/>
    <cellStyle name="Normal 2 21 3" xfId="13515"/>
    <cellStyle name="Normál 2 21 3" xfId="13516"/>
    <cellStyle name="Normal 2 21 4" xfId="13517"/>
    <cellStyle name="Normál 2 21 4" xfId="13518"/>
    <cellStyle name="Normál 2 21 4 2" xfId="23834"/>
    <cellStyle name="Normal 2 21 5" xfId="13519"/>
    <cellStyle name="Normál 2 21 5" xfId="13520"/>
    <cellStyle name="Normál 2 21 5 2" xfId="23835"/>
    <cellStyle name="Normal 2 21 6" xfId="13512"/>
    <cellStyle name="Normál 2 21 6" xfId="13521"/>
    <cellStyle name="Normál 2 21 6 2" xfId="23836"/>
    <cellStyle name="Normál 2 21 7" xfId="23837"/>
    <cellStyle name="Normál 2 21 8" xfId="23838"/>
    <cellStyle name="Normál 2 21 9" xfId="23839"/>
    <cellStyle name="Normal 2 210" xfId="13522"/>
    <cellStyle name="Normál 2 210" xfId="13523"/>
    <cellStyle name="Normal 2 210 2" xfId="13524"/>
    <cellStyle name="Normal 2 210 2 2" xfId="23840"/>
    <cellStyle name="Normal 2 210 3" xfId="13525"/>
    <cellStyle name="Normal 2 210 3 2" xfId="23841"/>
    <cellStyle name="Normal 2 210 4" xfId="23842"/>
    <cellStyle name="Normal 2 210 5" xfId="23843"/>
    <cellStyle name="Normal 2 210 6" xfId="23844"/>
    <cellStyle name="Normal 2 210 7" xfId="23845"/>
    <cellStyle name="Normal 2 210 8" xfId="23846"/>
    <cellStyle name="Normal 2 211" xfId="13526"/>
    <cellStyle name="Normál 2 211" xfId="13527"/>
    <cellStyle name="Normal 2 211 2" xfId="13528"/>
    <cellStyle name="Normal 2 211 2 2" xfId="23847"/>
    <cellStyle name="Normal 2 211 3" xfId="13529"/>
    <cellStyle name="Normal 2 211 3 2" xfId="23848"/>
    <cellStyle name="Normal 2 211 4" xfId="23849"/>
    <cellStyle name="Normal 2 211 5" xfId="23850"/>
    <cellStyle name="Normal 2 211 6" xfId="23851"/>
    <cellStyle name="Normal 2 211 7" xfId="23852"/>
    <cellStyle name="Normal 2 211 8" xfId="23853"/>
    <cellStyle name="Normal 2 212" xfId="13530"/>
    <cellStyle name="Normál 2 212" xfId="13531"/>
    <cellStyle name="Normal 2 212 2" xfId="13532"/>
    <cellStyle name="Normal 2 212 2 2" xfId="23854"/>
    <cellStyle name="Normal 2 212 3" xfId="13533"/>
    <cellStyle name="Normal 2 212 3 2" xfId="23855"/>
    <cellStyle name="Normal 2 212 4" xfId="23856"/>
    <cellStyle name="Normal 2 212 5" xfId="23857"/>
    <cellStyle name="Normal 2 212 6" xfId="23858"/>
    <cellStyle name="Normal 2 212 7" xfId="23859"/>
    <cellStyle name="Normal 2 212 8" xfId="23860"/>
    <cellStyle name="Normal 2 213" xfId="13534"/>
    <cellStyle name="Normál 2 213" xfId="13535"/>
    <cellStyle name="Normal 2 213 2" xfId="13536"/>
    <cellStyle name="Normal 2 213 2 2" xfId="23861"/>
    <cellStyle name="Normal 2 213 3" xfId="13537"/>
    <cellStyle name="Normal 2 213 3 2" xfId="23862"/>
    <cellStyle name="Normal 2 213 4" xfId="23863"/>
    <cellStyle name="Normal 2 213 5" xfId="23864"/>
    <cellStyle name="Normal 2 213 6" xfId="23865"/>
    <cellStyle name="Normal 2 213 7" xfId="23866"/>
    <cellStyle name="Normal 2 213 8" xfId="23867"/>
    <cellStyle name="Normal 2 214" xfId="13538"/>
    <cellStyle name="Normál 2 214" xfId="13539"/>
    <cellStyle name="Normal 2 214 2" xfId="13540"/>
    <cellStyle name="Normal 2 214 2 2" xfId="23868"/>
    <cellStyle name="Normal 2 214 3" xfId="13541"/>
    <cellStyle name="Normal 2 214 3 2" xfId="23869"/>
    <cellStyle name="Normal 2 214 4" xfId="23870"/>
    <cellStyle name="Normal 2 214 5" xfId="23871"/>
    <cellStyle name="Normal 2 214 6" xfId="23872"/>
    <cellStyle name="Normal 2 214 7" xfId="23873"/>
    <cellStyle name="Normal 2 214 8" xfId="23874"/>
    <cellStyle name="Normal 2 215" xfId="13542"/>
    <cellStyle name="Normál 2 215" xfId="13543"/>
    <cellStyle name="Normal 2 215 2" xfId="13544"/>
    <cellStyle name="Normal 2 215 2 2" xfId="23875"/>
    <cellStyle name="Normal 2 215 3" xfId="13545"/>
    <cellStyle name="Normal 2 215 3 2" xfId="23876"/>
    <cellStyle name="Normal 2 215 4" xfId="23877"/>
    <cellStyle name="Normal 2 215 5" xfId="23878"/>
    <cellStyle name="Normal 2 215 6" xfId="23879"/>
    <cellStyle name="Normal 2 215 7" xfId="23880"/>
    <cellStyle name="Normal 2 215 8" xfId="23881"/>
    <cellStyle name="Normal 2 216" xfId="13546"/>
    <cellStyle name="Normál 2 216" xfId="13547"/>
    <cellStyle name="Normal 2 216 2" xfId="13548"/>
    <cellStyle name="Normal 2 216 2 2" xfId="23882"/>
    <cellStyle name="Normal 2 216 3" xfId="13549"/>
    <cellStyle name="Normal 2 216 3 2" xfId="23883"/>
    <cellStyle name="Normal 2 216 4" xfId="23884"/>
    <cellStyle name="Normal 2 216 5" xfId="23885"/>
    <cellStyle name="Normal 2 216 6" xfId="23886"/>
    <cellStyle name="Normal 2 216 7" xfId="23887"/>
    <cellStyle name="Normal 2 216 8" xfId="23888"/>
    <cellStyle name="Normal 2 217" xfId="13550"/>
    <cellStyle name="Normál 2 217" xfId="13551"/>
    <cellStyle name="Normal 2 217 2" xfId="13552"/>
    <cellStyle name="Normal 2 217 2 2" xfId="23889"/>
    <cellStyle name="Normal 2 217 3" xfId="13553"/>
    <cellStyle name="Normal 2 217 3 2" xfId="23890"/>
    <cellStyle name="Normal 2 217 4" xfId="23891"/>
    <cellStyle name="Normal 2 217 5" xfId="23892"/>
    <cellStyle name="Normal 2 217 6" xfId="23893"/>
    <cellStyle name="Normal 2 217 7" xfId="23894"/>
    <cellStyle name="Normal 2 217 8" xfId="23895"/>
    <cellStyle name="Normal 2 218" xfId="13554"/>
    <cellStyle name="Normál 2 218" xfId="13555"/>
    <cellStyle name="Normal 2 218 2" xfId="13556"/>
    <cellStyle name="Normal 2 218 2 2" xfId="23896"/>
    <cellStyle name="Normal 2 218 3" xfId="13557"/>
    <cellStyle name="Normal 2 218 3 2" xfId="23897"/>
    <cellStyle name="Normal 2 218 4" xfId="23898"/>
    <cellStyle name="Normal 2 218 5" xfId="23899"/>
    <cellStyle name="Normal 2 218 6" xfId="23900"/>
    <cellStyle name="Normal 2 218 7" xfId="23901"/>
    <cellStyle name="Normal 2 218 8" xfId="23902"/>
    <cellStyle name="Normal 2 219" xfId="13558"/>
    <cellStyle name="Normál 2 219" xfId="13559"/>
    <cellStyle name="Normal 2 219 2" xfId="13560"/>
    <cellStyle name="Normal 2 219 2 2" xfId="23903"/>
    <cellStyle name="Normal 2 219 3" xfId="13561"/>
    <cellStyle name="Normal 2 219 3 2" xfId="23904"/>
    <cellStyle name="Normal 2 219 4" xfId="23905"/>
    <cellStyle name="Normal 2 219 5" xfId="23906"/>
    <cellStyle name="Normal 2 219 6" xfId="23907"/>
    <cellStyle name="Normal 2 219 7" xfId="23908"/>
    <cellStyle name="Normal 2 219 8" xfId="23909"/>
    <cellStyle name="Normal 2 22" xfId="5585"/>
    <cellStyle name="Normál 2 22" xfId="5010"/>
    <cellStyle name="Normál 2 22 10" xfId="23910"/>
    <cellStyle name="Normál 2 22 11" xfId="7492"/>
    <cellStyle name="Normál 2 22 12" xfId="34544"/>
    <cellStyle name="Normál 2 22 13" xfId="36638"/>
    <cellStyle name="Normal 2 22 2" xfId="13563"/>
    <cellStyle name="Normál 2 22 2" xfId="13564"/>
    <cellStyle name="Normal 2 22 3" xfId="13565"/>
    <cellStyle name="Normál 2 22 3" xfId="13566"/>
    <cellStyle name="Normal 2 22 4" xfId="13567"/>
    <cellStyle name="Normál 2 22 4" xfId="13568"/>
    <cellStyle name="Normál 2 22 4 2" xfId="23911"/>
    <cellStyle name="Normal 2 22 5" xfId="13569"/>
    <cellStyle name="Normál 2 22 5" xfId="13570"/>
    <cellStyle name="Normál 2 22 5 2" xfId="23912"/>
    <cellStyle name="Normal 2 22 6" xfId="13562"/>
    <cellStyle name="Normál 2 22 6" xfId="13571"/>
    <cellStyle name="Normál 2 22 6 2" xfId="23913"/>
    <cellStyle name="Normal 2 22 7" xfId="34173"/>
    <cellStyle name="Normál 2 22 7" xfId="23914"/>
    <cellStyle name="Normál 2 22 8" xfId="23915"/>
    <cellStyle name="Normál 2 22 9" xfId="23916"/>
    <cellStyle name="Normal 2 220" xfId="13572"/>
    <cellStyle name="Normál 2 220" xfId="13573"/>
    <cellStyle name="Normal 2 220 2" xfId="13574"/>
    <cellStyle name="Normal 2 220 2 2" xfId="23917"/>
    <cellStyle name="Normal 2 220 3" xfId="13575"/>
    <cellStyle name="Normal 2 220 3 2" xfId="23918"/>
    <cellStyle name="Normal 2 220 4" xfId="23919"/>
    <cellStyle name="Normal 2 220 5" xfId="23920"/>
    <cellStyle name="Normal 2 220 6" xfId="23921"/>
    <cellStyle name="Normal 2 220 7" xfId="23922"/>
    <cellStyle name="Normal 2 220 8" xfId="23923"/>
    <cellStyle name="Normal 2 221" xfId="13576"/>
    <cellStyle name="Normál 2 221" xfId="13577"/>
    <cellStyle name="Normal 2 221 2" xfId="13578"/>
    <cellStyle name="Normal 2 221 2 2" xfId="23924"/>
    <cellStyle name="Normal 2 221 3" xfId="13579"/>
    <cellStyle name="Normal 2 221 3 2" xfId="23925"/>
    <cellStyle name="Normal 2 221 4" xfId="23926"/>
    <cellStyle name="Normal 2 221 5" xfId="23927"/>
    <cellStyle name="Normal 2 221 6" xfId="23928"/>
    <cellStyle name="Normal 2 221 7" xfId="23929"/>
    <cellStyle name="Normal 2 221 8" xfId="23930"/>
    <cellStyle name="Normal 2 222" xfId="13580"/>
    <cellStyle name="Normál 2 222" xfId="13581"/>
    <cellStyle name="Normal 2 222 2" xfId="13582"/>
    <cellStyle name="Normal 2 222 2 2" xfId="23931"/>
    <cellStyle name="Normal 2 222 3" xfId="13583"/>
    <cellStyle name="Normal 2 222 3 2" xfId="23932"/>
    <cellStyle name="Normal 2 222 4" xfId="23933"/>
    <cellStyle name="Normal 2 222 5" xfId="23934"/>
    <cellStyle name="Normal 2 222 6" xfId="23935"/>
    <cellStyle name="Normal 2 222 7" xfId="23936"/>
    <cellStyle name="Normal 2 222 8" xfId="23937"/>
    <cellStyle name="Normal 2 223" xfId="13584"/>
    <cellStyle name="Normál 2 223" xfId="13585"/>
    <cellStyle name="Normal 2 223 2" xfId="13586"/>
    <cellStyle name="Normal 2 223 2 2" xfId="23938"/>
    <cellStyle name="Normal 2 223 3" xfId="13587"/>
    <cellStyle name="Normal 2 223 3 2" xfId="23939"/>
    <cellStyle name="Normal 2 223 4" xfId="23940"/>
    <cellStyle name="Normal 2 223 5" xfId="23941"/>
    <cellStyle name="Normal 2 223 6" xfId="23942"/>
    <cellStyle name="Normal 2 223 7" xfId="23943"/>
    <cellStyle name="Normal 2 223 8" xfId="23944"/>
    <cellStyle name="Normal 2 224" xfId="13588"/>
    <cellStyle name="Normál 2 224" xfId="13589"/>
    <cellStyle name="Normal 2 224 2" xfId="13590"/>
    <cellStyle name="Normal 2 224 2 2" xfId="23945"/>
    <cellStyle name="Normal 2 224 3" xfId="13591"/>
    <cellStyle name="Normal 2 224 3 2" xfId="23946"/>
    <cellStyle name="Normal 2 224 4" xfId="23947"/>
    <cellStyle name="Normal 2 224 5" xfId="23948"/>
    <cellStyle name="Normal 2 224 6" xfId="23949"/>
    <cellStyle name="Normal 2 224 7" xfId="23950"/>
    <cellStyle name="Normal 2 224 8" xfId="23951"/>
    <cellStyle name="Normal 2 225" xfId="13592"/>
    <cellStyle name="Normál 2 225" xfId="13593"/>
    <cellStyle name="Normal 2 225 2" xfId="13594"/>
    <cellStyle name="Normal 2 225 2 2" xfId="23952"/>
    <cellStyle name="Normal 2 225 3" xfId="13595"/>
    <cellStyle name="Normal 2 225 3 2" xfId="23953"/>
    <cellStyle name="Normal 2 225 4" xfId="23954"/>
    <cellStyle name="Normal 2 225 5" xfId="23955"/>
    <cellStyle name="Normal 2 225 6" xfId="23956"/>
    <cellStyle name="Normal 2 225 7" xfId="23957"/>
    <cellStyle name="Normal 2 225 8" xfId="23958"/>
    <cellStyle name="Normal 2 226" xfId="13596"/>
    <cellStyle name="Normál 2 226" xfId="13597"/>
    <cellStyle name="Normal 2 226 2" xfId="13598"/>
    <cellStyle name="Normal 2 226 2 2" xfId="23959"/>
    <cellStyle name="Normal 2 226 3" xfId="13599"/>
    <cellStyle name="Normal 2 226 3 2" xfId="23960"/>
    <cellStyle name="Normal 2 226 4" xfId="23961"/>
    <cellStyle name="Normal 2 226 5" xfId="23962"/>
    <cellStyle name="Normal 2 226 6" xfId="23963"/>
    <cellStyle name="Normal 2 226 7" xfId="23964"/>
    <cellStyle name="Normal 2 226 8" xfId="23965"/>
    <cellStyle name="Normal 2 227" xfId="13600"/>
    <cellStyle name="Normál 2 227" xfId="13601"/>
    <cellStyle name="Normal 2 227 2" xfId="13602"/>
    <cellStyle name="Normal 2 227 2 2" xfId="23966"/>
    <cellStyle name="Normal 2 227 3" xfId="13603"/>
    <cellStyle name="Normal 2 227 3 2" xfId="23967"/>
    <cellStyle name="Normal 2 227 4" xfId="23968"/>
    <cellStyle name="Normal 2 227 5" xfId="23969"/>
    <cellStyle name="Normal 2 227 6" xfId="23970"/>
    <cellStyle name="Normal 2 227 7" xfId="23971"/>
    <cellStyle name="Normal 2 227 8" xfId="23972"/>
    <cellStyle name="Normal 2 228" xfId="13604"/>
    <cellStyle name="Normál 2 228" xfId="13605"/>
    <cellStyle name="Normal 2 229" xfId="13606"/>
    <cellStyle name="Normál 2 229" xfId="13607"/>
    <cellStyle name="Normal 2 23" xfId="5563"/>
    <cellStyle name="Normál 2 23" xfId="5516"/>
    <cellStyle name="Normal 2 23 2" xfId="13609"/>
    <cellStyle name="Normál 2 23 2" xfId="13610"/>
    <cellStyle name="Normal 2 23 3" xfId="13611"/>
    <cellStyle name="Normál 2 23 3" xfId="34260"/>
    <cellStyle name="Normal 2 23 4" xfId="13612"/>
    <cellStyle name="Normál 2 23 4" xfId="36639"/>
    <cellStyle name="Normal 2 23 5" xfId="13613"/>
    <cellStyle name="Normal 2 23 6" xfId="13608"/>
    <cellStyle name="Normal 2 230" xfId="13614"/>
    <cellStyle name="Normál 2 230" xfId="13615"/>
    <cellStyle name="Normal 2 231" xfId="13616"/>
    <cellStyle name="Normál 2 231" xfId="13617"/>
    <cellStyle name="Normal 2 232" xfId="13618"/>
    <cellStyle name="Normál 2 232" xfId="13619"/>
    <cellStyle name="Normal 2 233" xfId="13620"/>
    <cellStyle name="Normál 2 233" xfId="13621"/>
    <cellStyle name="Normal 2 234" xfId="13622"/>
    <cellStyle name="Normál 2 234" xfId="13623"/>
    <cellStyle name="Normal 2 235" xfId="13624"/>
    <cellStyle name="Normál 2 235" xfId="13625"/>
    <cellStyle name="Normal 2 236" xfId="13626"/>
    <cellStyle name="Normál 2 236" xfId="13627"/>
    <cellStyle name="Normal 2 237" xfId="13628"/>
    <cellStyle name="Normál 2 237" xfId="13629"/>
    <cellStyle name="Normal 2 238" xfId="13630"/>
    <cellStyle name="Normál 2 238" xfId="13631"/>
    <cellStyle name="Normal 2 239" xfId="13632"/>
    <cellStyle name="Normál 2 239" xfId="13633"/>
    <cellStyle name="Normal 2 24" xfId="5586"/>
    <cellStyle name="Normál 2 24" xfId="5625"/>
    <cellStyle name="Normal 2 24 2" xfId="13634"/>
    <cellStyle name="Normál 2 24 2" xfId="13635"/>
    <cellStyle name="Normal 2 24 3" xfId="13636"/>
    <cellStyle name="Normál 2 24 3" xfId="36640"/>
    <cellStyle name="Normal 2 24 4" xfId="13637"/>
    <cellStyle name="Normal 2 24 5" xfId="13638"/>
    <cellStyle name="Normal 2 240" xfId="13639"/>
    <cellStyle name="Normál 2 240" xfId="13640"/>
    <cellStyle name="Normal 2 241" xfId="13641"/>
    <cellStyle name="Normál 2 241" xfId="13642"/>
    <cellStyle name="Normal 2 242" xfId="13643"/>
    <cellStyle name="Normál 2 242" xfId="13644"/>
    <cellStyle name="Normal 2 243" xfId="13645"/>
    <cellStyle name="Normál 2 243" xfId="13646"/>
    <cellStyle name="Normal 2 244" xfId="13647"/>
    <cellStyle name="Normál 2 244" xfId="13648"/>
    <cellStyle name="Normal 2 245" xfId="13649"/>
    <cellStyle name="Normál 2 245" xfId="13650"/>
    <cellStyle name="Normal 2 246" xfId="13651"/>
    <cellStyle name="Normál 2 246" xfId="13652"/>
    <cellStyle name="Normal 2 247" xfId="13653"/>
    <cellStyle name="Normál 2 247" xfId="13654"/>
    <cellStyle name="Normal 2 248" xfId="13655"/>
    <cellStyle name="Normál 2 248" xfId="13656"/>
    <cellStyle name="Normal 2 249" xfId="13657"/>
    <cellStyle name="Normál 2 249" xfId="13658"/>
    <cellStyle name="Normal 2 25" xfId="5564"/>
    <cellStyle name="Normál 2 25" xfId="5629"/>
    <cellStyle name="Normal 2 25 2" xfId="13659"/>
    <cellStyle name="Normál 2 25 2" xfId="13660"/>
    <cellStyle name="Normal 2 25 3" xfId="13661"/>
    <cellStyle name="Normal 2 25 4" xfId="13662"/>
    <cellStyle name="Normal 2 25 5" xfId="13663"/>
    <cellStyle name="Normal 2 250" xfId="13664"/>
    <cellStyle name="Normál 2 250" xfId="13665"/>
    <cellStyle name="Normal 2 251" xfId="13666"/>
    <cellStyle name="Normál 2 251" xfId="13667"/>
    <cellStyle name="Normal 2 252" xfId="13668"/>
    <cellStyle name="Normál 2 252" xfId="13669"/>
    <cellStyle name="Normal 2 253" xfId="13670"/>
    <cellStyle name="Normál 2 253" xfId="13671"/>
    <cellStyle name="Normal 2 254" xfId="13672"/>
    <cellStyle name="Normál 2 254" xfId="13673"/>
    <cellStyle name="Normal 2 255" xfId="13674"/>
    <cellStyle name="Normál 2 255" xfId="13675"/>
    <cellStyle name="Normal 2 256" xfId="13676"/>
    <cellStyle name="Normál 2 256" xfId="13677"/>
    <cellStyle name="Normal 2 257" xfId="13678"/>
    <cellStyle name="Normál 2 257" xfId="13679"/>
    <cellStyle name="Normal 2 258" xfId="13680"/>
    <cellStyle name="Normál 2 258" xfId="13681"/>
    <cellStyle name="Normal 2 259" xfId="13682"/>
    <cellStyle name="Normál 2 259" xfId="13683"/>
    <cellStyle name="Normal 2 26" xfId="5703"/>
    <cellStyle name="Normál 2 26" xfId="5632"/>
    <cellStyle name="Normal 2 26 2" xfId="13684"/>
    <cellStyle name="Normál 2 26 2" xfId="13685"/>
    <cellStyle name="Normal 2 26 3" xfId="13686"/>
    <cellStyle name="Normal 2 26 4" xfId="13687"/>
    <cellStyle name="Normal 2 26 5" xfId="13688"/>
    <cellStyle name="Normal 2 260" xfId="13689"/>
    <cellStyle name="Normál 2 260" xfId="13690"/>
    <cellStyle name="Normal 2 261" xfId="13691"/>
    <cellStyle name="Normál 2 261" xfId="13692"/>
    <cellStyle name="Normal 2 262" xfId="13693"/>
    <cellStyle name="Normál 2 262" xfId="13694"/>
    <cellStyle name="Normal 2 263" xfId="13695"/>
    <cellStyle name="Normál 2 263" xfId="13696"/>
    <cellStyle name="Normal 2 264" xfId="13697"/>
    <cellStyle name="Normál 2 264" xfId="13698"/>
    <cellStyle name="Normal 2 265" xfId="13699"/>
    <cellStyle name="Normál 2 265" xfId="13700"/>
    <cellStyle name="Normal 2 266" xfId="13701"/>
    <cellStyle name="Normál 2 266" xfId="13702"/>
    <cellStyle name="Normal 2 267" xfId="13703"/>
    <cellStyle name="Normál 2 267" xfId="13704"/>
    <cellStyle name="Normal 2 268" xfId="13705"/>
    <cellStyle name="Normál 2 268" xfId="13706"/>
    <cellStyle name="Normal 2 269" xfId="13707"/>
    <cellStyle name="Normál 2 269" xfId="13708"/>
    <cellStyle name="Normal 2 27" xfId="5676"/>
    <cellStyle name="Normál 2 27" xfId="5638"/>
    <cellStyle name="Normal 2 27 2" xfId="13709"/>
    <cellStyle name="Normál 2 27 2" xfId="13710"/>
    <cellStyle name="Normal 2 27 3" xfId="13711"/>
    <cellStyle name="Normal 2 27 4" xfId="13712"/>
    <cellStyle name="Normal 2 27 5" xfId="13713"/>
    <cellStyle name="Normal 2 270" xfId="13714"/>
    <cellStyle name="Normál 2 270" xfId="13715"/>
    <cellStyle name="Normal 2 271" xfId="13716"/>
    <cellStyle name="Normál 2 271" xfId="13717"/>
    <cellStyle name="Normal 2 272" xfId="13718"/>
    <cellStyle name="Normál 2 272" xfId="13719"/>
    <cellStyle name="Normal 2 273" xfId="13720"/>
    <cellStyle name="Normál 2 273" xfId="13721"/>
    <cellStyle name="Normal 2 274" xfId="13722"/>
    <cellStyle name="Normál 2 274" xfId="13723"/>
    <cellStyle name="Normal 2 275" xfId="13724"/>
    <cellStyle name="Normál 2 275" xfId="13725"/>
    <cellStyle name="Normal 2 276" xfId="13726"/>
    <cellStyle name="Normál 2 276" xfId="13727"/>
    <cellStyle name="Normal 2 277" xfId="13728"/>
    <cellStyle name="Normál 2 277" xfId="13729"/>
    <cellStyle name="Normal 2 278" xfId="13730"/>
    <cellStyle name="Normál 2 278" xfId="13731"/>
    <cellStyle name="Normal 2 279" xfId="13732"/>
    <cellStyle name="Normál 2 279" xfId="13733"/>
    <cellStyle name="Normal 2 28" xfId="5702"/>
    <cellStyle name="Normál 2 28" xfId="5757"/>
    <cellStyle name="Normal 2 28 2" xfId="13734"/>
    <cellStyle name="Normál 2 28 2" xfId="13735"/>
    <cellStyle name="Normal 2 280" xfId="13736"/>
    <cellStyle name="Normál 2 280" xfId="13737"/>
    <cellStyle name="Normal 2 281" xfId="13738"/>
    <cellStyle name="Normál 2 281" xfId="13739"/>
    <cellStyle name="Normal 2 282" xfId="13740"/>
    <cellStyle name="Normál 2 282" xfId="13741"/>
    <cellStyle name="Normal 2 283" xfId="29743"/>
    <cellStyle name="Normál 2 283" xfId="13742"/>
    <cellStyle name="Normal 2 284" xfId="29740"/>
    <cellStyle name="Normál 2 284" xfId="13743"/>
    <cellStyle name="Normal 2 285" xfId="11505"/>
    <cellStyle name="Normál 2 285" xfId="13744"/>
    <cellStyle name="Normal 2 286" xfId="34146"/>
    <cellStyle name="Normál 2 286" xfId="13745"/>
    <cellStyle name="Normal 2 287" xfId="36614"/>
    <cellStyle name="Normál 2 287" xfId="13746"/>
    <cellStyle name="Normal 2 288" xfId="37085"/>
    <cellStyle name="Normál 2 288" xfId="13747"/>
    <cellStyle name="Normal 2 289" xfId="37090"/>
    <cellStyle name="Normál 2 289" xfId="13748"/>
    <cellStyle name="Normal 2 29" xfId="5675"/>
    <cellStyle name="Normál 2 29" xfId="5760"/>
    <cellStyle name="Normal 2 29 2" xfId="13749"/>
    <cellStyle name="Normál 2 29 2" xfId="13750"/>
    <cellStyle name="Normal 2 290" xfId="37094"/>
    <cellStyle name="Normál 2 290" xfId="13751"/>
    <cellStyle name="Normál 2 291" xfId="13752"/>
    <cellStyle name="Normál 2 292" xfId="13753"/>
    <cellStyle name="Normál 2 293" xfId="13754"/>
    <cellStyle name="Normál 2 294" xfId="13755"/>
    <cellStyle name="Normál 2 295" xfId="13756"/>
    <cellStyle name="Normál 2 296" xfId="13757"/>
    <cellStyle name="Normál 2 297" xfId="13758"/>
    <cellStyle name="Normál 2 298" xfId="13759"/>
    <cellStyle name="Normál 2 299" xfId="13760"/>
    <cellStyle name="Normal 2 3" xfId="1779"/>
    <cellStyle name="Normál 2 3" xfId="230"/>
    <cellStyle name="Normal 2 3 10" xfId="6605"/>
    <cellStyle name="Normál 2 3 10" xfId="6606"/>
    <cellStyle name="Normal 2 3 10 2" xfId="13761"/>
    <cellStyle name="Normál 2 3 10 2" xfId="13762"/>
    <cellStyle name="Normal 2 3 100" xfId="13763"/>
    <cellStyle name="Normal 2 3 100 2" xfId="13764"/>
    <cellStyle name="Normal 2 3 100 2 2" xfId="23973"/>
    <cellStyle name="Normal 2 3 100 3" xfId="23974"/>
    <cellStyle name="Normal 2 3 101" xfId="13765"/>
    <cellStyle name="Normal 2 3 101 2" xfId="13766"/>
    <cellStyle name="Normal 2 3 101 2 2" xfId="23975"/>
    <cellStyle name="Normal 2 3 101 3" xfId="23976"/>
    <cellStyle name="Normal 2 3 102" xfId="13767"/>
    <cellStyle name="Normal 2 3 102 2" xfId="13768"/>
    <cellStyle name="Normal 2 3 102 2 2" xfId="23977"/>
    <cellStyle name="Normal 2 3 102 3" xfId="23978"/>
    <cellStyle name="Normal 2 3 103" xfId="13769"/>
    <cellStyle name="Normal 2 3 103 2" xfId="13770"/>
    <cellStyle name="Normal 2 3 103 2 2" xfId="23979"/>
    <cellStyle name="Normal 2 3 103 3" xfId="23980"/>
    <cellStyle name="Normal 2 3 104" xfId="13771"/>
    <cellStyle name="Normal 2 3 104 2" xfId="13772"/>
    <cellStyle name="Normal 2 3 104 2 2" xfId="23981"/>
    <cellStyle name="Normal 2 3 104 3" xfId="23982"/>
    <cellStyle name="Normal 2 3 105" xfId="13773"/>
    <cellStyle name="Normal 2 3 105 2" xfId="13774"/>
    <cellStyle name="Normal 2 3 105 2 2" xfId="23983"/>
    <cellStyle name="Normal 2 3 105 3" xfId="23984"/>
    <cellStyle name="Normal 2 3 106" xfId="13775"/>
    <cellStyle name="Normal 2 3 106 2" xfId="13776"/>
    <cellStyle name="Normal 2 3 106 2 2" xfId="23985"/>
    <cellStyle name="Normal 2 3 106 3" xfId="23986"/>
    <cellStyle name="Normal 2 3 107" xfId="13777"/>
    <cellStyle name="Normal 2 3 107 2" xfId="13778"/>
    <cellStyle name="Normal 2 3 107 2 2" xfId="23987"/>
    <cellStyle name="Normal 2 3 107 3" xfId="23988"/>
    <cellStyle name="Normal 2 3 108" xfId="13779"/>
    <cellStyle name="Normal 2 3 108 2" xfId="13780"/>
    <cellStyle name="Normal 2 3 108 2 2" xfId="23989"/>
    <cellStyle name="Normal 2 3 108 3" xfId="23990"/>
    <cellStyle name="Normal 2 3 109" xfId="13781"/>
    <cellStyle name="Normal 2 3 109 2" xfId="13782"/>
    <cellStyle name="Normal 2 3 109 2 2" xfId="23991"/>
    <cellStyle name="Normal 2 3 109 3" xfId="23992"/>
    <cellStyle name="Normal 2 3 11" xfId="13783"/>
    <cellStyle name="Normál 2 3 11" xfId="6229"/>
    <cellStyle name="Normal 2 3 11 2" xfId="13784"/>
    <cellStyle name="Normál 2 3 11 2" xfId="13785"/>
    <cellStyle name="Normal 2 3 110" xfId="13786"/>
    <cellStyle name="Normal 2 3 110 2" xfId="13787"/>
    <cellStyle name="Normal 2 3 110 2 2" xfId="23993"/>
    <cellStyle name="Normal 2 3 110 3" xfId="23994"/>
    <cellStyle name="Normal 2 3 111" xfId="13788"/>
    <cellStyle name="Normal 2 3 111 2" xfId="13789"/>
    <cellStyle name="Normal 2 3 111 2 2" xfId="23995"/>
    <cellStyle name="Normal 2 3 111 3" xfId="23996"/>
    <cellStyle name="Normal 2 3 112" xfId="13790"/>
    <cellStyle name="Normal 2 3 112 2" xfId="13791"/>
    <cellStyle name="Normal 2 3 112 2 2" xfId="23997"/>
    <cellStyle name="Normal 2 3 112 3" xfId="23998"/>
    <cellStyle name="Normal 2 3 113" xfId="13792"/>
    <cellStyle name="Normal 2 3 113 2" xfId="13793"/>
    <cellStyle name="Normal 2 3 113 2 2" xfId="23999"/>
    <cellStyle name="Normal 2 3 113 3" xfId="24000"/>
    <cellStyle name="Normal 2 3 114" xfId="13794"/>
    <cellStyle name="Normal 2 3 114 2" xfId="13795"/>
    <cellStyle name="Normal 2 3 114 2 2" xfId="24001"/>
    <cellStyle name="Normal 2 3 114 3" xfId="24002"/>
    <cellStyle name="Normal 2 3 115" xfId="13796"/>
    <cellStyle name="Normal 2 3 115 2" xfId="13797"/>
    <cellStyle name="Normal 2 3 115 2 2" xfId="24003"/>
    <cellStyle name="Normal 2 3 115 3" xfId="24004"/>
    <cellStyle name="Normal 2 3 116" xfId="13798"/>
    <cellStyle name="Normal 2 3 116 2" xfId="13799"/>
    <cellStyle name="Normal 2 3 116 2 2" xfId="24005"/>
    <cellStyle name="Normal 2 3 116 3" xfId="24006"/>
    <cellStyle name="Normal 2 3 117" xfId="13800"/>
    <cellStyle name="Normal 2 3 117 2" xfId="13801"/>
    <cellStyle name="Normal 2 3 117 2 2" xfId="24007"/>
    <cellStyle name="Normal 2 3 117 3" xfId="24008"/>
    <cellStyle name="Normal 2 3 118" xfId="13802"/>
    <cellStyle name="Normal 2 3 118 2" xfId="13803"/>
    <cellStyle name="Normal 2 3 118 2 2" xfId="24009"/>
    <cellStyle name="Normal 2 3 118 3" xfId="24010"/>
    <cellStyle name="Normal 2 3 119" xfId="13804"/>
    <cellStyle name="Normal 2 3 119 2" xfId="13805"/>
    <cellStyle name="Normal 2 3 119 2 2" xfId="24011"/>
    <cellStyle name="Normal 2 3 119 3" xfId="24012"/>
    <cellStyle name="Normal 2 3 12" xfId="13806"/>
    <cellStyle name="Normál 2 3 12" xfId="6769"/>
    <cellStyle name="Normal 2 3 12 2" xfId="13807"/>
    <cellStyle name="Normál 2 3 12 2" xfId="13808"/>
    <cellStyle name="Normal 2 3 120" xfId="13809"/>
    <cellStyle name="Normal 2 3 120 2" xfId="13810"/>
    <cellStyle name="Normal 2 3 120 2 2" xfId="24013"/>
    <cellStyle name="Normal 2 3 120 3" xfId="24014"/>
    <cellStyle name="Normal 2 3 121" xfId="13811"/>
    <cellStyle name="Normal 2 3 121 2" xfId="13812"/>
    <cellStyle name="Normal 2 3 121 2 2" xfId="24015"/>
    <cellStyle name="Normal 2 3 121 3" xfId="24016"/>
    <cellStyle name="Normal 2 3 122" xfId="13813"/>
    <cellStyle name="Normal 2 3 122 2" xfId="13814"/>
    <cellStyle name="Normal 2 3 122 2 2" xfId="24017"/>
    <cellStyle name="Normal 2 3 122 3" xfId="24018"/>
    <cellStyle name="Normal 2 3 123" xfId="13815"/>
    <cellStyle name="Normal 2 3 123 2" xfId="13816"/>
    <cellStyle name="Normal 2 3 123 2 2" xfId="24019"/>
    <cellStyle name="Normal 2 3 123 3" xfId="24020"/>
    <cellStyle name="Normal 2 3 124" xfId="13817"/>
    <cellStyle name="Normal 2 3 124 2" xfId="13818"/>
    <cellStyle name="Normal 2 3 124 2 2" xfId="24021"/>
    <cellStyle name="Normal 2 3 124 3" xfId="24022"/>
    <cellStyle name="Normal 2 3 125" xfId="13819"/>
    <cellStyle name="Normal 2 3 125 2" xfId="13820"/>
    <cellStyle name="Normal 2 3 125 2 2" xfId="24023"/>
    <cellStyle name="Normal 2 3 125 3" xfId="24024"/>
    <cellStyle name="Normal 2 3 126" xfId="13821"/>
    <cellStyle name="Normal 2 3 126 2" xfId="13822"/>
    <cellStyle name="Normal 2 3 126 2 2" xfId="24025"/>
    <cellStyle name="Normal 2 3 126 3" xfId="24026"/>
    <cellStyle name="Normal 2 3 127" xfId="13823"/>
    <cellStyle name="Normal 2 3 127 2" xfId="13824"/>
    <cellStyle name="Normal 2 3 127 2 2" xfId="24027"/>
    <cellStyle name="Normal 2 3 127 3" xfId="24028"/>
    <cellStyle name="Normal 2 3 128" xfId="13825"/>
    <cellStyle name="Normal 2 3 128 2" xfId="13826"/>
    <cellStyle name="Normal 2 3 128 2 2" xfId="24029"/>
    <cellStyle name="Normal 2 3 128 3" xfId="24030"/>
    <cellStyle name="Normal 2 3 129" xfId="13827"/>
    <cellStyle name="Normal 2 3 129 2" xfId="13828"/>
    <cellStyle name="Normal 2 3 129 2 2" xfId="24031"/>
    <cellStyle name="Normal 2 3 129 3" xfId="24032"/>
    <cellStyle name="Normal 2 3 13" xfId="13829"/>
    <cellStyle name="Normál 2 3 13" xfId="6761"/>
    <cellStyle name="Normal 2 3 13 2" xfId="13830"/>
    <cellStyle name="Normál 2 3 13 2" xfId="13831"/>
    <cellStyle name="Normal 2 3 130" xfId="13832"/>
    <cellStyle name="Normal 2 3 130 2" xfId="13833"/>
    <cellStyle name="Normal 2 3 130 2 2" xfId="24033"/>
    <cellStyle name="Normal 2 3 130 3" xfId="24034"/>
    <cellStyle name="Normal 2 3 131" xfId="13834"/>
    <cellStyle name="Normal 2 3 131 2" xfId="13835"/>
    <cellStyle name="Normal 2 3 131 2 2" xfId="24035"/>
    <cellStyle name="Normal 2 3 131 3" xfId="24036"/>
    <cellStyle name="Normal 2 3 132" xfId="13836"/>
    <cellStyle name="Normal 2 3 132 2" xfId="13837"/>
    <cellStyle name="Normal 2 3 132 2 2" xfId="24037"/>
    <cellStyle name="Normal 2 3 132 3" xfId="24038"/>
    <cellStyle name="Normal 2 3 133" xfId="13838"/>
    <cellStyle name="Normal 2 3 133 2" xfId="13839"/>
    <cellStyle name="Normal 2 3 133 2 2" xfId="24039"/>
    <cellStyle name="Normal 2 3 133 3" xfId="24040"/>
    <cellStyle name="Normal 2 3 134" xfId="13840"/>
    <cellStyle name="Normal 2 3 134 2" xfId="13841"/>
    <cellStyle name="Normal 2 3 134 2 2" xfId="24041"/>
    <cellStyle name="Normal 2 3 134 3" xfId="24042"/>
    <cellStyle name="Normal 2 3 135" xfId="13842"/>
    <cellStyle name="Normal 2 3 135 2" xfId="13843"/>
    <cellStyle name="Normal 2 3 135 2 2" xfId="24043"/>
    <cellStyle name="Normal 2 3 135 3" xfId="24044"/>
    <cellStyle name="Normal 2 3 136" xfId="13844"/>
    <cellStyle name="Normal 2 3 136 2" xfId="13845"/>
    <cellStyle name="Normal 2 3 136 2 2" xfId="24045"/>
    <cellStyle name="Normal 2 3 136 3" xfId="24046"/>
    <cellStyle name="Normal 2 3 137" xfId="13846"/>
    <cellStyle name="Normal 2 3 137 2" xfId="13847"/>
    <cellStyle name="Normal 2 3 137 2 2" xfId="24047"/>
    <cellStyle name="Normal 2 3 137 3" xfId="24048"/>
    <cellStyle name="Normal 2 3 138" xfId="13848"/>
    <cellStyle name="Normal 2 3 138 2" xfId="13849"/>
    <cellStyle name="Normal 2 3 138 2 2" xfId="24049"/>
    <cellStyle name="Normal 2 3 138 3" xfId="24050"/>
    <cellStyle name="Normal 2 3 139" xfId="13850"/>
    <cellStyle name="Normal 2 3 139 2" xfId="13851"/>
    <cellStyle name="Normal 2 3 139 2 2" xfId="24051"/>
    <cellStyle name="Normal 2 3 139 3" xfId="24052"/>
    <cellStyle name="Normal 2 3 14" xfId="13852"/>
    <cellStyle name="Normál 2 3 14" xfId="6790"/>
    <cellStyle name="Normal 2 3 14 2" xfId="13853"/>
    <cellStyle name="Normál 2 3 14 2" xfId="13854"/>
    <cellStyle name="Normal 2 3 140" xfId="13855"/>
    <cellStyle name="Normal 2 3 140 2" xfId="13856"/>
    <cellStyle name="Normal 2 3 140 2 2" xfId="24053"/>
    <cellStyle name="Normal 2 3 140 3" xfId="24054"/>
    <cellStyle name="Normal 2 3 141" xfId="13857"/>
    <cellStyle name="Normal 2 3 141 2" xfId="13858"/>
    <cellStyle name="Normal 2 3 141 2 2" xfId="24055"/>
    <cellStyle name="Normal 2 3 141 3" xfId="24056"/>
    <cellStyle name="Normal 2 3 142" xfId="13859"/>
    <cellStyle name="Normal 2 3 142 2" xfId="13860"/>
    <cellStyle name="Normal 2 3 142 2 2" xfId="24057"/>
    <cellStyle name="Normal 2 3 142 3" xfId="24058"/>
    <cellStyle name="Normal 2 3 143" xfId="13861"/>
    <cellStyle name="Normal 2 3 143 2" xfId="13862"/>
    <cellStyle name="Normal 2 3 143 2 2" xfId="24059"/>
    <cellStyle name="Normal 2 3 143 3" xfId="24060"/>
    <cellStyle name="Normal 2 3 144" xfId="13863"/>
    <cellStyle name="Normal 2 3 144 2" xfId="13864"/>
    <cellStyle name="Normal 2 3 144 2 2" xfId="24061"/>
    <cellStyle name="Normal 2 3 144 3" xfId="24062"/>
    <cellStyle name="Normal 2 3 145" xfId="13865"/>
    <cellStyle name="Normal 2 3 145 2" xfId="13866"/>
    <cellStyle name="Normal 2 3 145 2 2" xfId="24063"/>
    <cellStyle name="Normal 2 3 145 3" xfId="24064"/>
    <cellStyle name="Normal 2 3 146" xfId="13867"/>
    <cellStyle name="Normal 2 3 146 2" xfId="13868"/>
    <cellStyle name="Normal 2 3 146 2 2" xfId="24065"/>
    <cellStyle name="Normal 2 3 146 3" xfId="24066"/>
    <cellStyle name="Normal 2 3 147" xfId="13869"/>
    <cellStyle name="Normal 2 3 147 2" xfId="13870"/>
    <cellStyle name="Normal 2 3 147 2 2" xfId="24067"/>
    <cellStyle name="Normal 2 3 147 3" xfId="24068"/>
    <cellStyle name="Normal 2 3 148" xfId="13871"/>
    <cellStyle name="Normal 2 3 148 2" xfId="13872"/>
    <cellStyle name="Normal 2 3 148 2 2" xfId="24069"/>
    <cellStyle name="Normal 2 3 148 3" xfId="24070"/>
    <cellStyle name="Normal 2 3 149" xfId="13873"/>
    <cellStyle name="Normal 2 3 149 2" xfId="13874"/>
    <cellStyle name="Normal 2 3 149 2 2" xfId="24071"/>
    <cellStyle name="Normal 2 3 149 3" xfId="24072"/>
    <cellStyle name="Normal 2 3 15" xfId="13875"/>
    <cellStyle name="Normál 2 3 15" xfId="6783"/>
    <cellStyle name="Normal 2 3 15 2" xfId="13876"/>
    <cellStyle name="Normál 2 3 15 2" xfId="13877"/>
    <cellStyle name="Normal 2 3 150" xfId="13878"/>
    <cellStyle name="Normal 2 3 150 2" xfId="13879"/>
    <cellStyle name="Normal 2 3 150 2 2" xfId="24073"/>
    <cellStyle name="Normal 2 3 150 3" xfId="24074"/>
    <cellStyle name="Normal 2 3 151" xfId="13880"/>
    <cellStyle name="Normal 2 3 151 2" xfId="13881"/>
    <cellStyle name="Normal 2 3 151 2 2" xfId="24075"/>
    <cellStyle name="Normal 2 3 151 3" xfId="24076"/>
    <cellStyle name="Normal 2 3 152" xfId="13882"/>
    <cellStyle name="Normal 2 3 152 2" xfId="13883"/>
    <cellStyle name="Normal 2 3 152 2 2" xfId="24077"/>
    <cellStyle name="Normal 2 3 152 3" xfId="24078"/>
    <cellStyle name="Normal 2 3 153" xfId="13884"/>
    <cellStyle name="Normal 2 3 153 2" xfId="13885"/>
    <cellStyle name="Normal 2 3 153 2 2" xfId="24079"/>
    <cellStyle name="Normal 2 3 153 3" xfId="24080"/>
    <cellStyle name="Normal 2 3 154" xfId="13886"/>
    <cellStyle name="Normal 2 3 154 2" xfId="13887"/>
    <cellStyle name="Normal 2 3 154 2 2" xfId="24081"/>
    <cellStyle name="Normal 2 3 154 3" xfId="24082"/>
    <cellStyle name="Normal 2 3 155" xfId="13888"/>
    <cellStyle name="Normal 2 3 155 2" xfId="13889"/>
    <cellStyle name="Normal 2 3 155 2 2" xfId="24083"/>
    <cellStyle name="Normal 2 3 155 3" xfId="24084"/>
    <cellStyle name="Normal 2 3 156" xfId="13890"/>
    <cellStyle name="Normal 2 3 156 2" xfId="13891"/>
    <cellStyle name="Normal 2 3 156 2 2" xfId="24085"/>
    <cellStyle name="Normal 2 3 156 3" xfId="24086"/>
    <cellStyle name="Normal 2 3 157" xfId="13892"/>
    <cellStyle name="Normal 2 3 157 2" xfId="13893"/>
    <cellStyle name="Normal 2 3 157 2 2" xfId="24087"/>
    <cellStyle name="Normal 2 3 157 3" xfId="24088"/>
    <cellStyle name="Normal 2 3 158" xfId="13894"/>
    <cellStyle name="Normal 2 3 158 2" xfId="13895"/>
    <cellStyle name="Normal 2 3 158 2 2" xfId="24089"/>
    <cellStyle name="Normal 2 3 158 3" xfId="24090"/>
    <cellStyle name="Normal 2 3 159" xfId="13896"/>
    <cellStyle name="Normal 2 3 159 2" xfId="13897"/>
    <cellStyle name="Normal 2 3 159 2 2" xfId="24091"/>
    <cellStyle name="Normal 2 3 159 3" xfId="24092"/>
    <cellStyle name="Normal 2 3 16" xfId="13898"/>
    <cellStyle name="Normál 2 3 16" xfId="6768"/>
    <cellStyle name="Normal 2 3 16 2" xfId="13899"/>
    <cellStyle name="Normál 2 3 16 2" xfId="13900"/>
    <cellStyle name="Normal 2 3 160" xfId="13901"/>
    <cellStyle name="Normal 2 3 160 2" xfId="13902"/>
    <cellStyle name="Normal 2 3 160 2 2" xfId="24093"/>
    <cellStyle name="Normal 2 3 160 3" xfId="24094"/>
    <cellStyle name="Normal 2 3 161" xfId="13903"/>
    <cellStyle name="Normal 2 3 161 2" xfId="13904"/>
    <cellStyle name="Normal 2 3 161 2 2" xfId="24095"/>
    <cellStyle name="Normal 2 3 161 3" xfId="24096"/>
    <cellStyle name="Normal 2 3 162" xfId="13905"/>
    <cellStyle name="Normal 2 3 162 2" xfId="13906"/>
    <cellStyle name="Normal 2 3 162 2 2" xfId="24097"/>
    <cellStyle name="Normal 2 3 162 3" xfId="24098"/>
    <cellStyle name="Normal 2 3 163" xfId="13907"/>
    <cellStyle name="Normal 2 3 163 2" xfId="13908"/>
    <cellStyle name="Normal 2 3 163 2 2" xfId="24099"/>
    <cellStyle name="Normal 2 3 163 3" xfId="24100"/>
    <cellStyle name="Normal 2 3 164" xfId="13909"/>
    <cellStyle name="Normal 2 3 164 2" xfId="13910"/>
    <cellStyle name="Normal 2 3 164 2 2" xfId="24101"/>
    <cellStyle name="Normal 2 3 164 3" xfId="24102"/>
    <cellStyle name="Normal 2 3 165" xfId="13911"/>
    <cellStyle name="Normal 2 3 165 2" xfId="13912"/>
    <cellStyle name="Normal 2 3 165 2 2" xfId="24103"/>
    <cellStyle name="Normal 2 3 165 3" xfId="24104"/>
    <cellStyle name="Normal 2 3 166" xfId="13913"/>
    <cellStyle name="Normal 2 3 166 2" xfId="13914"/>
    <cellStyle name="Normal 2 3 166 2 2" xfId="24105"/>
    <cellStyle name="Normal 2 3 166 3" xfId="24106"/>
    <cellStyle name="Normal 2 3 167" xfId="13915"/>
    <cellStyle name="Normal 2 3 167 2" xfId="13916"/>
    <cellStyle name="Normal 2 3 167 2 2" xfId="24107"/>
    <cellStyle name="Normal 2 3 167 3" xfId="24108"/>
    <cellStyle name="Normal 2 3 168" xfId="13917"/>
    <cellStyle name="Normal 2 3 168 2" xfId="13918"/>
    <cellStyle name="Normal 2 3 168 2 2" xfId="24109"/>
    <cellStyle name="Normal 2 3 168 3" xfId="24110"/>
    <cellStyle name="Normal 2 3 169" xfId="13919"/>
    <cellStyle name="Normal 2 3 169 2" xfId="13920"/>
    <cellStyle name="Normal 2 3 169 2 2" xfId="24111"/>
    <cellStyle name="Normal 2 3 169 3" xfId="24112"/>
    <cellStyle name="Normal 2 3 17" xfId="13921"/>
    <cellStyle name="Normál 2 3 17" xfId="6791"/>
    <cellStyle name="Normal 2 3 17 2" xfId="13922"/>
    <cellStyle name="Normál 2 3 17 2" xfId="13923"/>
    <cellStyle name="Normal 2 3 170" xfId="13924"/>
    <cellStyle name="Normal 2 3 170 2" xfId="13925"/>
    <cellStyle name="Normal 2 3 170 2 2" xfId="24113"/>
    <cellStyle name="Normal 2 3 170 3" xfId="24114"/>
    <cellStyle name="Normal 2 3 171" xfId="13926"/>
    <cellStyle name="Normal 2 3 171 2" xfId="13927"/>
    <cellStyle name="Normal 2 3 171 2 2" xfId="24115"/>
    <cellStyle name="Normal 2 3 171 3" xfId="24116"/>
    <cellStyle name="Normal 2 3 172" xfId="13928"/>
    <cellStyle name="Normal 2 3 172 2" xfId="13929"/>
    <cellStyle name="Normal 2 3 172 2 2" xfId="24117"/>
    <cellStyle name="Normal 2 3 172 3" xfId="24118"/>
    <cellStyle name="Normal 2 3 173" xfId="13930"/>
    <cellStyle name="Normal 2 3 173 2" xfId="13931"/>
    <cellStyle name="Normal 2 3 173 2 2" xfId="24119"/>
    <cellStyle name="Normal 2 3 173 3" xfId="24120"/>
    <cellStyle name="Normal 2 3 174" xfId="13932"/>
    <cellStyle name="Normal 2 3 174 2" xfId="13933"/>
    <cellStyle name="Normal 2 3 174 2 2" xfId="24121"/>
    <cellStyle name="Normal 2 3 174 3" xfId="24122"/>
    <cellStyle name="Normal 2 3 175" xfId="13934"/>
    <cellStyle name="Normal 2 3 175 2" xfId="13935"/>
    <cellStyle name="Normal 2 3 175 2 2" xfId="24123"/>
    <cellStyle name="Normal 2 3 175 3" xfId="24124"/>
    <cellStyle name="Normal 2 3 176" xfId="13936"/>
    <cellStyle name="Normal 2 3 176 2" xfId="13937"/>
    <cellStyle name="Normal 2 3 176 2 2" xfId="24125"/>
    <cellStyle name="Normal 2 3 176 3" xfId="24126"/>
    <cellStyle name="Normal 2 3 177" xfId="13938"/>
    <cellStyle name="Normal 2 3 177 2" xfId="13939"/>
    <cellStyle name="Normal 2 3 177 2 2" xfId="24127"/>
    <cellStyle name="Normal 2 3 177 3" xfId="24128"/>
    <cellStyle name="Normal 2 3 178" xfId="13940"/>
    <cellStyle name="Normal 2 3 178 2" xfId="13941"/>
    <cellStyle name="Normal 2 3 178 2 2" xfId="24129"/>
    <cellStyle name="Normal 2 3 178 3" xfId="24130"/>
    <cellStyle name="Normal 2 3 179" xfId="13942"/>
    <cellStyle name="Normal 2 3 179 2" xfId="13943"/>
    <cellStyle name="Normal 2 3 179 2 2" xfId="24131"/>
    <cellStyle name="Normal 2 3 179 3" xfId="24132"/>
    <cellStyle name="Normal 2 3 18" xfId="13944"/>
    <cellStyle name="Normál 2 3 18" xfId="6756"/>
    <cellStyle name="Normal 2 3 18 2" xfId="13945"/>
    <cellStyle name="Normál 2 3 18 2" xfId="13946"/>
    <cellStyle name="Normal 2 3 180" xfId="13947"/>
    <cellStyle name="Normal 2 3 180 2" xfId="13948"/>
    <cellStyle name="Normal 2 3 180 2 2" xfId="24133"/>
    <cellStyle name="Normal 2 3 180 3" xfId="24134"/>
    <cellStyle name="Normal 2 3 181" xfId="13949"/>
    <cellStyle name="Normal 2 3 181 2" xfId="13950"/>
    <cellStyle name="Normal 2 3 181 2 2" xfId="24135"/>
    <cellStyle name="Normal 2 3 181 3" xfId="24136"/>
    <cellStyle name="Normal 2 3 182" xfId="13951"/>
    <cellStyle name="Normal 2 3 182 2" xfId="13952"/>
    <cellStyle name="Normal 2 3 182 2 2" xfId="24137"/>
    <cellStyle name="Normal 2 3 182 3" xfId="24138"/>
    <cellStyle name="Normal 2 3 183" xfId="13953"/>
    <cellStyle name="Normal 2 3 183 2" xfId="13954"/>
    <cellStyle name="Normal 2 3 183 2 2" xfId="24139"/>
    <cellStyle name="Normal 2 3 183 3" xfId="24140"/>
    <cellStyle name="Normal 2 3 184" xfId="13955"/>
    <cellStyle name="Normal 2 3 184 2" xfId="13956"/>
    <cellStyle name="Normal 2 3 184 2 2" xfId="24141"/>
    <cellStyle name="Normal 2 3 184 3" xfId="24142"/>
    <cellStyle name="Normal 2 3 185" xfId="13957"/>
    <cellStyle name="Normal 2 3 185 2" xfId="13958"/>
    <cellStyle name="Normal 2 3 185 2 2" xfId="24143"/>
    <cellStyle name="Normal 2 3 185 3" xfId="24144"/>
    <cellStyle name="Normal 2 3 186" xfId="13959"/>
    <cellStyle name="Normal 2 3 186 2" xfId="13960"/>
    <cellStyle name="Normal 2 3 186 2 2" xfId="24145"/>
    <cellStyle name="Normal 2 3 186 3" xfId="24146"/>
    <cellStyle name="Normal 2 3 187" xfId="13961"/>
    <cellStyle name="Normal 2 3 187 2" xfId="13962"/>
    <cellStyle name="Normal 2 3 187 2 2" xfId="24147"/>
    <cellStyle name="Normal 2 3 187 3" xfId="24148"/>
    <cellStyle name="Normal 2 3 188" xfId="13963"/>
    <cellStyle name="Normal 2 3 188 2" xfId="13964"/>
    <cellStyle name="Normal 2 3 188 2 2" xfId="24149"/>
    <cellStyle name="Normal 2 3 188 3" xfId="24150"/>
    <cellStyle name="Normal 2 3 189" xfId="13965"/>
    <cellStyle name="Normal 2 3 189 2" xfId="13966"/>
    <cellStyle name="Normal 2 3 189 2 2" xfId="24151"/>
    <cellStyle name="Normal 2 3 189 3" xfId="24152"/>
    <cellStyle name="Normal 2 3 19" xfId="13967"/>
    <cellStyle name="Normál 2 3 19" xfId="6797"/>
    <cellStyle name="Normal 2 3 19 2" xfId="13969"/>
    <cellStyle name="Normál 2 3 19 2" xfId="13970"/>
    <cellStyle name="Normal 2 3 190" xfId="13971"/>
    <cellStyle name="Normal 2 3 190 2" xfId="13972"/>
    <cellStyle name="Normal 2 3 190 2 2" xfId="24153"/>
    <cellStyle name="Normal 2 3 190 3" xfId="24154"/>
    <cellStyle name="Normal 2 3 191" xfId="13973"/>
    <cellStyle name="Normal 2 3 191 2" xfId="13974"/>
    <cellStyle name="Normal 2 3 191 2 2" xfId="24155"/>
    <cellStyle name="Normal 2 3 191 3" xfId="24156"/>
    <cellStyle name="Normal 2 3 192" xfId="13975"/>
    <cellStyle name="Normal 2 3 192 2" xfId="13976"/>
    <cellStyle name="Normal 2 3 192 2 2" xfId="24157"/>
    <cellStyle name="Normal 2 3 192 3" xfId="24158"/>
    <cellStyle name="Normal 2 3 193" xfId="13977"/>
    <cellStyle name="Normal 2 3 193 2" xfId="13978"/>
    <cellStyle name="Normal 2 3 193 2 2" xfId="24159"/>
    <cellStyle name="Normal 2 3 193 3" xfId="24160"/>
    <cellStyle name="Normal 2 3 194" xfId="13979"/>
    <cellStyle name="Normal 2 3 194 2" xfId="13980"/>
    <cellStyle name="Normal 2 3 194 2 2" xfId="24161"/>
    <cellStyle name="Normal 2 3 194 3" xfId="24162"/>
    <cellStyle name="Normal 2 3 195" xfId="13981"/>
    <cellStyle name="Normal 2 3 195 2" xfId="13982"/>
    <cellStyle name="Normal 2 3 195 2 2" xfId="24163"/>
    <cellStyle name="Normal 2 3 195 3" xfId="24164"/>
    <cellStyle name="Normal 2 3 196" xfId="13983"/>
    <cellStyle name="Normal 2 3 196 2" xfId="13984"/>
    <cellStyle name="Normal 2 3 196 2 2" xfId="24165"/>
    <cellStyle name="Normal 2 3 196 3" xfId="24166"/>
    <cellStyle name="Normal 2 3 197" xfId="13985"/>
    <cellStyle name="Normal 2 3 198" xfId="13986"/>
    <cellStyle name="Normal 2 3 199" xfId="13987"/>
    <cellStyle name="Normal 2 3 2" xfId="6607"/>
    <cellStyle name="Normál 2 3 2" xfId="938"/>
    <cellStyle name="Normal 2 3 2 2" xfId="13988"/>
    <cellStyle name="Normál 2 3 2 2" xfId="13989"/>
    <cellStyle name="Normál 2 3 2 2 2" xfId="13990"/>
    <cellStyle name="Normál 2 3 2 3" xfId="13991"/>
    <cellStyle name="Normál 2 3 2 4" xfId="13992"/>
    <cellStyle name="Normál 2 3 2 5" xfId="13993"/>
    <cellStyle name="Normál 2 3 2 6" xfId="13994"/>
    <cellStyle name="Normál 2 3 2 7" xfId="13995"/>
    <cellStyle name="Normal 2 3 20" xfId="13996"/>
    <cellStyle name="Normál 2 3 20" xfId="6782"/>
    <cellStyle name="Normal 2 3 20 2" xfId="13997"/>
    <cellStyle name="Normál 2 3 20 2" xfId="13998"/>
    <cellStyle name="Normal 2 3 200" xfId="13999"/>
    <cellStyle name="Normal 2 3 201" xfId="14000"/>
    <cellStyle name="Normal 2 3 202" xfId="14001"/>
    <cellStyle name="Normal 2 3 203" xfId="14002"/>
    <cellStyle name="Normal 2 3 204" xfId="14003"/>
    <cellStyle name="Normal 2 3 205" xfId="14004"/>
    <cellStyle name="Normal 2 3 206" xfId="14005"/>
    <cellStyle name="Normal 2 3 207" xfId="14006"/>
    <cellStyle name="Normal 2 3 208" xfId="14007"/>
    <cellStyle name="Normal 2 3 209" xfId="14008"/>
    <cellStyle name="Normal 2 3 21" xfId="14009"/>
    <cellStyle name="Normál 2 3 21" xfId="6748"/>
    <cellStyle name="Normal 2 3 21 2" xfId="14010"/>
    <cellStyle name="Normál 2 3 21 2" xfId="14011"/>
    <cellStyle name="Normal 2 3 210" xfId="14012"/>
    <cellStyle name="Normal 2 3 211" xfId="14013"/>
    <cellStyle name="Normal 2 3 212" xfId="14014"/>
    <cellStyle name="Normal 2 3 213" xfId="14015"/>
    <cellStyle name="Normal 2 3 214" xfId="14016"/>
    <cellStyle name="Normal 2 3 215" xfId="14017"/>
    <cellStyle name="Normal 2 3 216" xfId="14018"/>
    <cellStyle name="Normal 2 3 217" xfId="14019"/>
    <cellStyle name="Normal 2 3 218" xfId="14020"/>
    <cellStyle name="Normal 2 3 219" xfId="14021"/>
    <cellStyle name="Normal 2 3 22" xfId="14022"/>
    <cellStyle name="Normál 2 3 22" xfId="6774"/>
    <cellStyle name="Normal 2 3 22 2" xfId="14024"/>
    <cellStyle name="Normál 2 3 22 2" xfId="14025"/>
    <cellStyle name="Normal 2 3 220" xfId="14026"/>
    <cellStyle name="Normal 2 3 221" xfId="14027"/>
    <cellStyle name="Normal 2 3 222" xfId="14028"/>
    <cellStyle name="Normal 2 3 223" xfId="14029"/>
    <cellStyle name="Normal 2 3 224" xfId="14030"/>
    <cellStyle name="Normal 2 3 225" xfId="14031"/>
    <cellStyle name="Normal 2 3 226" xfId="14032"/>
    <cellStyle name="Normal 2 3 227" xfId="14033"/>
    <cellStyle name="Normal 2 3 228" xfId="14034"/>
    <cellStyle name="Normal 2 3 229" xfId="14035"/>
    <cellStyle name="Normal 2 3 23" xfId="14036"/>
    <cellStyle name="Normál 2 3 23" xfId="6808"/>
    <cellStyle name="Normal 2 3 23 2" xfId="14037"/>
    <cellStyle name="Normál 2 3 23 2" xfId="14038"/>
    <cellStyle name="Normal 2 3 230" xfId="14039"/>
    <cellStyle name="Normal 2 3 231" xfId="14040"/>
    <cellStyle name="Normal 2 3 232" xfId="14041"/>
    <cellStyle name="Normal 2 3 233" xfId="14042"/>
    <cellStyle name="Normal 2 3 234" xfId="14043"/>
    <cellStyle name="Normal 2 3 235" xfId="14044"/>
    <cellStyle name="Normal 2 3 236" xfId="14045"/>
    <cellStyle name="Normal 2 3 237" xfId="14046"/>
    <cellStyle name="Normal 2 3 238" xfId="14047"/>
    <cellStyle name="Normal 2 3 239" xfId="14048"/>
    <cellStyle name="Normal 2 3 24" xfId="14049"/>
    <cellStyle name="Normál 2 3 24" xfId="6785"/>
    <cellStyle name="Normal 2 3 24 2" xfId="14050"/>
    <cellStyle name="Normál 2 3 24 2" xfId="14051"/>
    <cellStyle name="Normal 2 3 240" xfId="14052"/>
    <cellStyle name="Normal 2 3 241" xfId="14053"/>
    <cellStyle name="Normal 2 3 242" xfId="14054"/>
    <cellStyle name="Normal 2 3 243" xfId="14055"/>
    <cellStyle name="Normal 2 3 244" xfId="14056"/>
    <cellStyle name="Normal 2 3 245" xfId="14057"/>
    <cellStyle name="Normal 2 3 246" xfId="14058"/>
    <cellStyle name="Normal 2 3 247" xfId="14059"/>
    <cellStyle name="Normal 2 3 248" xfId="14060"/>
    <cellStyle name="Normal 2 3 249" xfId="34911"/>
    <cellStyle name="Normal 2 3 25" xfId="14061"/>
    <cellStyle name="Normál 2 3 25" xfId="6206"/>
    <cellStyle name="Normal 2 3 25 2" xfId="14063"/>
    <cellStyle name="Normál 2 3 25 2" xfId="14064"/>
    <cellStyle name="Normal 2 3 250" xfId="36641"/>
    <cellStyle name="Normal 2 3 26" xfId="14065"/>
    <cellStyle name="Normál 2 3 26" xfId="14066"/>
    <cellStyle name="Normal 2 3 26 2" xfId="14067"/>
    <cellStyle name="Normál 2 3 26 2" xfId="14068"/>
    <cellStyle name="Normal 2 3 27" xfId="14069"/>
    <cellStyle name="Normál 2 3 27" xfId="14070"/>
    <cellStyle name="Normal 2 3 27 2" xfId="14071"/>
    <cellStyle name="Normál 2 3 27 2" xfId="14072"/>
    <cellStyle name="Normal 2 3 28" xfId="14073"/>
    <cellStyle name="Normál 2 3 28" xfId="14074"/>
    <cellStyle name="Normal 2 3 28 2" xfId="14075"/>
    <cellStyle name="Normál 2 3 28 2" xfId="14076"/>
    <cellStyle name="Normal 2 3 29" xfId="14077"/>
    <cellStyle name="Normál 2 3 29" xfId="14078"/>
    <cellStyle name="Normal 2 3 29 2" xfId="14079"/>
    <cellStyle name="Normal 2 3 3" xfId="6608"/>
    <cellStyle name="Normál 2 3 3" xfId="5274"/>
    <cellStyle name="Normal 2 3 3 2" xfId="14080"/>
    <cellStyle name="Normál 2 3 3 2" xfId="14081"/>
    <cellStyle name="Normál 2 3 3 3" xfId="34546"/>
    <cellStyle name="Normal 2 3 30" xfId="14082"/>
    <cellStyle name="Normál 2 3 30" xfId="7071"/>
    <cellStyle name="Normal 2 3 30 2" xfId="14083"/>
    <cellStyle name="Normal 2 3 31" xfId="14084"/>
    <cellStyle name="Normál 2 3 31" xfId="7450"/>
    <cellStyle name="Normal 2 3 31 2" xfId="14085"/>
    <cellStyle name="Normal 2 3 32" xfId="14086"/>
    <cellStyle name="Normál 2 3 32" xfId="32451"/>
    <cellStyle name="Normal 2 3 32 2" xfId="14087"/>
    <cellStyle name="Normal 2 3 33" xfId="14088"/>
    <cellStyle name="Normál 2 3 33" xfId="30708"/>
    <cellStyle name="Normal 2 3 33 2" xfId="14089"/>
    <cellStyle name="Normal 2 3 34" xfId="14090"/>
    <cellStyle name="Normál 2 3 34" xfId="33278"/>
    <cellStyle name="Normal 2 3 34 2" xfId="14091"/>
    <cellStyle name="Normal 2 3 35" xfId="14092"/>
    <cellStyle name="Normál 2 3 35" xfId="30120"/>
    <cellStyle name="Normal 2 3 35 2" xfId="14093"/>
    <cellStyle name="Normal 2 3 36" xfId="14094"/>
    <cellStyle name="Normál 2 3 36" xfId="30506"/>
    <cellStyle name="Normal 2 3 36 2" xfId="14095"/>
    <cellStyle name="Normal 2 3 37" xfId="14096"/>
    <cellStyle name="Normál 2 3 37" xfId="33845"/>
    <cellStyle name="Normal 2 3 37 2" xfId="14097"/>
    <cellStyle name="Normal 2 3 38" xfId="14098"/>
    <cellStyle name="Normál 2 3 38" xfId="7085"/>
    <cellStyle name="Normal 2 3 38 2" xfId="14099"/>
    <cellStyle name="Normal 2 3 39" xfId="14100"/>
    <cellStyle name="Normál 2 3 39" xfId="32520"/>
    <cellStyle name="Normal 2 3 39 2" xfId="14101"/>
    <cellStyle name="Normal 2 3 4" xfId="6609"/>
    <cellStyle name="Normál 2 3 4" xfId="605"/>
    <cellStyle name="Normal 2 3 4 2" xfId="14102"/>
    <cellStyle name="Normál 2 3 4 2" xfId="14103"/>
    <cellStyle name="Normál 2 3 4 3" xfId="34411"/>
    <cellStyle name="Normal 2 3 40" xfId="14104"/>
    <cellStyle name="Normál 2 3 40" xfId="30129"/>
    <cellStyle name="Normal 2 3 40 2" xfId="14105"/>
    <cellStyle name="Normal 2 3 41" xfId="14106"/>
    <cellStyle name="Normál 2 3 41" xfId="29757"/>
    <cellStyle name="Normal 2 3 41 2" xfId="14107"/>
    <cellStyle name="Normal 2 3 42" xfId="14108"/>
    <cellStyle name="Normál 2 3 42" xfId="33636"/>
    <cellStyle name="Normal 2 3 42 2" xfId="14109"/>
    <cellStyle name="Normal 2 3 43" xfId="14110"/>
    <cellStyle name="Normál 2 3 43" xfId="34261"/>
    <cellStyle name="Normal 2 3 43 2" xfId="14111"/>
    <cellStyle name="Normal 2 3 44" xfId="14112"/>
    <cellStyle name="Normál 2 3 44" xfId="36642"/>
    <cellStyle name="Normal 2 3 44 2" xfId="14113"/>
    <cellStyle name="Normal 2 3 45" xfId="14114"/>
    <cellStyle name="Normal 2 3 45 2" xfId="14115"/>
    <cellStyle name="Normal 2 3 46" xfId="14116"/>
    <cellStyle name="Normal 2 3 46 2" xfId="14117"/>
    <cellStyle name="Normal 2 3 47" xfId="14118"/>
    <cellStyle name="Normal 2 3 47 2" xfId="14119"/>
    <cellStyle name="Normal 2 3 48" xfId="14120"/>
    <cellStyle name="Normal 2 3 48 2" xfId="14121"/>
    <cellStyle name="Normal 2 3 49" xfId="14122"/>
    <cellStyle name="Normal 2 3 49 2" xfId="14123"/>
    <cellStyle name="Normal 2 3 5" xfId="6610"/>
    <cellStyle name="Normál 2 3 5" xfId="6611"/>
    <cellStyle name="Normal 2 3 5 2" xfId="14124"/>
    <cellStyle name="Normál 2 3 5 2" xfId="14125"/>
    <cellStyle name="Normal 2 3 50" xfId="14126"/>
    <cellStyle name="Normal 2 3 50 2" xfId="14127"/>
    <cellStyle name="Normal 2 3 51" xfId="14128"/>
    <cellStyle name="Normal 2 3 51 2" xfId="14129"/>
    <cellStyle name="Normal 2 3 52" xfId="14130"/>
    <cellStyle name="Normal 2 3 52 2" xfId="14131"/>
    <cellStyle name="Normal 2 3 53" xfId="14132"/>
    <cellStyle name="Normal 2 3 53 2" xfId="14133"/>
    <cellStyle name="Normal 2 3 54" xfId="14134"/>
    <cellStyle name="Normal 2 3 54 2" xfId="14135"/>
    <cellStyle name="Normal 2 3 55" xfId="14136"/>
    <cellStyle name="Normal 2 3 55 2" xfId="14137"/>
    <cellStyle name="Normal 2 3 56" xfId="14138"/>
    <cellStyle name="Normal 2 3 56 2" xfId="14139"/>
    <cellStyle name="Normal 2 3 57" xfId="14140"/>
    <cellStyle name="Normal 2 3 57 2" xfId="14141"/>
    <cellStyle name="Normal 2 3 58" xfId="14142"/>
    <cellStyle name="Normal 2 3 58 2" xfId="14143"/>
    <cellStyle name="Normal 2 3 58 2 2" xfId="14144"/>
    <cellStyle name="Normal 2 3 58 2 2 2" xfId="24167"/>
    <cellStyle name="Normal 2 3 58 2 3" xfId="24168"/>
    <cellStyle name="Normal 2 3 58 3" xfId="14145"/>
    <cellStyle name="Normal 2 3 58 3 2" xfId="24169"/>
    <cellStyle name="Normal 2 3 58 4" xfId="24170"/>
    <cellStyle name="Normal 2 3 59" xfId="14146"/>
    <cellStyle name="Normal 2 3 59 2" xfId="14147"/>
    <cellStyle name="Normal 2 3 59 2 2" xfId="14148"/>
    <cellStyle name="Normal 2 3 59 2 2 2" xfId="24171"/>
    <cellStyle name="Normal 2 3 59 2 3" xfId="24172"/>
    <cellStyle name="Normal 2 3 59 3" xfId="14149"/>
    <cellStyle name="Normal 2 3 59 3 2" xfId="24173"/>
    <cellStyle name="Normal 2 3 59 4" xfId="24174"/>
    <cellStyle name="Normal 2 3 6" xfId="6612"/>
    <cellStyle name="Normál 2 3 6" xfId="6613"/>
    <cellStyle name="Normal 2 3 6 2" xfId="14150"/>
    <cellStyle name="Normál 2 3 6 2" xfId="14151"/>
    <cellStyle name="Normal 2 3 60" xfId="14152"/>
    <cellStyle name="Normal 2 3 60 2" xfId="14153"/>
    <cellStyle name="Normal 2 3 60 2 2" xfId="14154"/>
    <cellStyle name="Normal 2 3 60 2 2 2" xfId="24175"/>
    <cellStyle name="Normal 2 3 60 2 3" xfId="24176"/>
    <cellStyle name="Normal 2 3 60 3" xfId="14155"/>
    <cellStyle name="Normal 2 3 60 3 2" xfId="24177"/>
    <cellStyle name="Normal 2 3 60 4" xfId="24178"/>
    <cellStyle name="Normal 2 3 61" xfId="14156"/>
    <cellStyle name="Normal 2 3 61 2" xfId="14157"/>
    <cellStyle name="Normal 2 3 61 2 2" xfId="14158"/>
    <cellStyle name="Normal 2 3 61 2 2 2" xfId="24179"/>
    <cellStyle name="Normal 2 3 61 2 3" xfId="24180"/>
    <cellStyle name="Normal 2 3 61 3" xfId="14159"/>
    <cellStyle name="Normal 2 3 61 3 2" xfId="24181"/>
    <cellStyle name="Normal 2 3 61 4" xfId="24182"/>
    <cellStyle name="Normal 2 3 62" xfId="14160"/>
    <cellStyle name="Normal 2 3 62 2" xfId="14161"/>
    <cellStyle name="Normal 2 3 62 2 2" xfId="14162"/>
    <cellStyle name="Normal 2 3 62 2 2 2" xfId="24183"/>
    <cellStyle name="Normal 2 3 62 2 3" xfId="24184"/>
    <cellStyle name="Normal 2 3 62 3" xfId="14163"/>
    <cellStyle name="Normal 2 3 62 3 2" xfId="24185"/>
    <cellStyle name="Normal 2 3 62 4" xfId="24186"/>
    <cellStyle name="Normal 2 3 63" xfId="14164"/>
    <cellStyle name="Normal 2 3 63 2" xfId="14165"/>
    <cellStyle name="Normal 2 3 63 2 2" xfId="14166"/>
    <cellStyle name="Normal 2 3 63 2 2 2" xfId="24187"/>
    <cellStyle name="Normal 2 3 63 2 3" xfId="24188"/>
    <cellStyle name="Normal 2 3 63 3" xfId="14167"/>
    <cellStyle name="Normal 2 3 63 3 2" xfId="24189"/>
    <cellStyle name="Normal 2 3 63 4" xfId="24190"/>
    <cellStyle name="Normal 2 3 64" xfId="14168"/>
    <cellStyle name="Normal 2 3 64 2" xfId="14169"/>
    <cellStyle name="Normal 2 3 64 2 2" xfId="24191"/>
    <cellStyle name="Normal 2 3 64 3" xfId="24192"/>
    <cellStyle name="Normal 2 3 65" xfId="14170"/>
    <cellStyle name="Normal 2 3 65 2" xfId="14171"/>
    <cellStyle name="Normal 2 3 65 2 2" xfId="24193"/>
    <cellStyle name="Normal 2 3 65 3" xfId="24194"/>
    <cellStyle name="Normal 2 3 66" xfId="14172"/>
    <cellStyle name="Normal 2 3 66 2" xfId="14173"/>
    <cellStyle name="Normal 2 3 66 2 2" xfId="24195"/>
    <cellStyle name="Normal 2 3 66 3" xfId="24196"/>
    <cellStyle name="Normal 2 3 67" xfId="14174"/>
    <cellStyle name="Normal 2 3 67 2" xfId="14175"/>
    <cellStyle name="Normal 2 3 67 2 2" xfId="24197"/>
    <cellStyle name="Normal 2 3 67 3" xfId="24198"/>
    <cellStyle name="Normal 2 3 68" xfId="14176"/>
    <cellStyle name="Normal 2 3 68 2" xfId="14177"/>
    <cellStyle name="Normal 2 3 68 2 2" xfId="24199"/>
    <cellStyle name="Normal 2 3 68 3" xfId="24200"/>
    <cellStyle name="Normal 2 3 69" xfId="14178"/>
    <cellStyle name="Normal 2 3 69 2" xfId="14179"/>
    <cellStyle name="Normal 2 3 69 2 2" xfId="24201"/>
    <cellStyle name="Normal 2 3 69 3" xfId="24202"/>
    <cellStyle name="Normal 2 3 7" xfId="6614"/>
    <cellStyle name="Normál 2 3 7" xfId="6615"/>
    <cellStyle name="Normal 2 3 7 2" xfId="14180"/>
    <cellStyle name="Normál 2 3 7 2" xfId="14181"/>
    <cellStyle name="Normal 2 3 70" xfId="14182"/>
    <cellStyle name="Normal 2 3 70 2" xfId="14183"/>
    <cellStyle name="Normal 2 3 70 2 2" xfId="24203"/>
    <cellStyle name="Normal 2 3 70 3" xfId="24204"/>
    <cellStyle name="Normal 2 3 71" xfId="14184"/>
    <cellStyle name="Normal 2 3 71 2" xfId="14185"/>
    <cellStyle name="Normal 2 3 71 2 2" xfId="24205"/>
    <cellStyle name="Normal 2 3 71 3" xfId="24206"/>
    <cellStyle name="Normal 2 3 72" xfId="14186"/>
    <cellStyle name="Normal 2 3 72 2" xfId="14187"/>
    <cellStyle name="Normal 2 3 72 2 2" xfId="24207"/>
    <cellStyle name="Normal 2 3 72 3" xfId="24208"/>
    <cellStyle name="Normal 2 3 73" xfId="14188"/>
    <cellStyle name="Normal 2 3 73 2" xfId="14189"/>
    <cellStyle name="Normal 2 3 73 2 2" xfId="24209"/>
    <cellStyle name="Normal 2 3 73 3" xfId="24210"/>
    <cellStyle name="Normal 2 3 74" xfId="14190"/>
    <cellStyle name="Normal 2 3 74 2" xfId="14191"/>
    <cellStyle name="Normal 2 3 74 2 2" xfId="24211"/>
    <cellStyle name="Normal 2 3 74 3" xfId="24212"/>
    <cellStyle name="Normal 2 3 75" xfId="14192"/>
    <cellStyle name="Normal 2 3 75 2" xfId="14193"/>
    <cellStyle name="Normal 2 3 75 2 2" xfId="24213"/>
    <cellStyle name="Normal 2 3 75 3" xfId="24214"/>
    <cellStyle name="Normal 2 3 76" xfId="14194"/>
    <cellStyle name="Normal 2 3 76 2" xfId="14195"/>
    <cellStyle name="Normal 2 3 76 2 2" xfId="24215"/>
    <cellStyle name="Normal 2 3 76 3" xfId="24216"/>
    <cellStyle name="Normal 2 3 77" xfId="14196"/>
    <cellStyle name="Normal 2 3 77 2" xfId="14197"/>
    <cellStyle name="Normal 2 3 77 2 2" xfId="24217"/>
    <cellStyle name="Normal 2 3 77 3" xfId="24218"/>
    <cellStyle name="Normal 2 3 78" xfId="14198"/>
    <cellStyle name="Normal 2 3 78 2" xfId="14199"/>
    <cellStyle name="Normal 2 3 78 2 2" xfId="24219"/>
    <cellStyle name="Normal 2 3 78 3" xfId="24220"/>
    <cellStyle name="Normal 2 3 79" xfId="14200"/>
    <cellStyle name="Normal 2 3 79 2" xfId="14201"/>
    <cellStyle name="Normal 2 3 79 2 2" xfId="24221"/>
    <cellStyle name="Normal 2 3 79 3" xfId="24222"/>
    <cellStyle name="Normal 2 3 8" xfId="6616"/>
    <cellStyle name="Normál 2 3 8" xfId="6617"/>
    <cellStyle name="Normal 2 3 8 2" xfId="14202"/>
    <cellStyle name="Normál 2 3 8 2" xfId="14203"/>
    <cellStyle name="Normal 2 3 80" xfId="14204"/>
    <cellStyle name="Normal 2 3 81" xfId="14205"/>
    <cellStyle name="Normal 2 3 81 2" xfId="14206"/>
    <cellStyle name="Normal 2 3 81 2 2" xfId="24223"/>
    <cellStyle name="Normal 2 3 81 3" xfId="24224"/>
    <cellStyle name="Normal 2 3 82" xfId="14207"/>
    <cellStyle name="Normal 2 3 82 2" xfId="14208"/>
    <cellStyle name="Normal 2 3 82 2 2" xfId="24225"/>
    <cellStyle name="Normal 2 3 82 3" xfId="24226"/>
    <cellStyle name="Normal 2 3 83" xfId="14209"/>
    <cellStyle name="Normal 2 3 83 2" xfId="14210"/>
    <cellStyle name="Normal 2 3 83 2 2" xfId="24227"/>
    <cellStyle name="Normal 2 3 83 3" xfId="24228"/>
    <cellStyle name="Normal 2 3 84" xfId="14211"/>
    <cellStyle name="Normal 2 3 84 2" xfId="14212"/>
    <cellStyle name="Normal 2 3 84 2 2" xfId="24229"/>
    <cellStyle name="Normal 2 3 84 3" xfId="24230"/>
    <cellStyle name="Normal 2 3 85" xfId="14213"/>
    <cellStyle name="Normal 2 3 85 2" xfId="14214"/>
    <cellStyle name="Normal 2 3 85 2 2" xfId="24231"/>
    <cellStyle name="Normal 2 3 85 3" xfId="24232"/>
    <cellStyle name="Normal 2 3 86" xfId="14215"/>
    <cellStyle name="Normal 2 3 86 2" xfId="14216"/>
    <cellStyle name="Normal 2 3 86 2 2" xfId="24233"/>
    <cellStyle name="Normal 2 3 86 3" xfId="24234"/>
    <cellStyle name="Normal 2 3 87" xfId="14217"/>
    <cellStyle name="Normal 2 3 87 2" xfId="14218"/>
    <cellStyle name="Normal 2 3 87 2 2" xfId="24235"/>
    <cellStyle name="Normal 2 3 87 3" xfId="24236"/>
    <cellStyle name="Normal 2 3 88" xfId="14219"/>
    <cellStyle name="Normal 2 3 88 2" xfId="14220"/>
    <cellStyle name="Normal 2 3 88 2 2" xfId="24237"/>
    <cellStyle name="Normal 2 3 88 3" xfId="24238"/>
    <cellStyle name="Normal 2 3 89" xfId="14221"/>
    <cellStyle name="Normal 2 3 89 2" xfId="14222"/>
    <cellStyle name="Normal 2 3 89 2 2" xfId="24239"/>
    <cellStyle name="Normal 2 3 89 3" xfId="24240"/>
    <cellStyle name="Normal 2 3 9" xfId="6618"/>
    <cellStyle name="Normál 2 3 9" xfId="6619"/>
    <cellStyle name="Normal 2 3 9 2" xfId="14223"/>
    <cellStyle name="Normál 2 3 9 2" xfId="14224"/>
    <cellStyle name="Normal 2 3 90" xfId="14225"/>
    <cellStyle name="Normal 2 3 90 2" xfId="14226"/>
    <cellStyle name="Normal 2 3 90 2 2" xfId="24241"/>
    <cellStyle name="Normal 2 3 90 3" xfId="24242"/>
    <cellStyle name="Normal 2 3 91" xfId="14227"/>
    <cellStyle name="Normal 2 3 91 2" xfId="14228"/>
    <cellStyle name="Normal 2 3 91 2 2" xfId="24243"/>
    <cellStyle name="Normal 2 3 91 3" xfId="24244"/>
    <cellStyle name="Normal 2 3 92" xfId="14229"/>
    <cellStyle name="Normal 2 3 92 2" xfId="14230"/>
    <cellStyle name="Normal 2 3 92 2 2" xfId="24245"/>
    <cellStyle name="Normal 2 3 92 3" xfId="24246"/>
    <cellStyle name="Normal 2 3 93" xfId="14231"/>
    <cellStyle name="Normal 2 3 93 2" xfId="14232"/>
    <cellStyle name="Normal 2 3 93 2 2" xfId="24247"/>
    <cellStyle name="Normal 2 3 93 3" xfId="24248"/>
    <cellStyle name="Normal 2 3 94" xfId="14233"/>
    <cellStyle name="Normal 2 3 94 2" xfId="14234"/>
    <cellStyle name="Normal 2 3 94 2 2" xfId="24249"/>
    <cellStyle name="Normal 2 3 94 3" xfId="24250"/>
    <cellStyle name="Normal 2 3 95" xfId="14235"/>
    <cellStyle name="Normal 2 3 95 2" xfId="14236"/>
    <cellStyle name="Normal 2 3 95 2 2" xfId="24251"/>
    <cellStyle name="Normal 2 3 95 3" xfId="24252"/>
    <cellStyle name="Normal 2 3 96" xfId="14237"/>
    <cellStyle name="Normal 2 3 96 2" xfId="14238"/>
    <cellStyle name="Normal 2 3 96 2 2" xfId="24253"/>
    <cellStyle name="Normal 2 3 96 3" xfId="24254"/>
    <cellStyle name="Normal 2 3 97" xfId="14239"/>
    <cellStyle name="Normal 2 3 97 2" xfId="14240"/>
    <cellStyle name="Normal 2 3 97 2 2" xfId="24255"/>
    <cellStyle name="Normal 2 3 97 3" xfId="24256"/>
    <cellStyle name="Normal 2 3 98" xfId="14241"/>
    <cellStyle name="Normal 2 3 98 2" xfId="14242"/>
    <cellStyle name="Normal 2 3 98 2 2" xfId="24257"/>
    <cellStyle name="Normal 2 3 98 3" xfId="24258"/>
    <cellStyle name="Normal 2 3 99" xfId="14243"/>
    <cellStyle name="Normal 2 3 99 2" xfId="14244"/>
    <cellStyle name="Normal 2 3 99 2 2" xfId="24259"/>
    <cellStyle name="Normal 2 3 99 3" xfId="24260"/>
    <cellStyle name="Normal 2 30" xfId="5704"/>
    <cellStyle name="Normál 2 30" xfId="5763"/>
    <cellStyle name="Normal 2 30 2" xfId="14245"/>
    <cellStyle name="Normál 2 30 2" xfId="14246"/>
    <cellStyle name="Normál 2 300" xfId="14247"/>
    <cellStyle name="Normál 2 301" xfId="14248"/>
    <cellStyle name="Normál 2 302" xfId="14249"/>
    <cellStyle name="Normál 2 303" xfId="14250"/>
    <cellStyle name="Normál 2 304" xfId="14251"/>
    <cellStyle name="Normál 2 305" xfId="14252"/>
    <cellStyle name="Normál 2 306" xfId="14253"/>
    <cellStyle name="Normál 2 307" xfId="14254"/>
    <cellStyle name="Normál 2 308" xfId="14255"/>
    <cellStyle name="Normál 2 309" xfId="14256"/>
    <cellStyle name="Normal 2 31" xfId="5001"/>
    <cellStyle name="Normál 2 31" xfId="5766"/>
    <cellStyle name="Normal 2 31 2" xfId="14257"/>
    <cellStyle name="Normál 2 31 2" xfId="14258"/>
    <cellStyle name="Normál 2 310" xfId="14259"/>
    <cellStyle name="Normál 2 311" xfId="14260"/>
    <cellStyle name="Normál 2 312" xfId="14261"/>
    <cellStyle name="Normál 2 313" xfId="14262"/>
    <cellStyle name="Normál 2 314" xfId="14263"/>
    <cellStyle name="Normál 2 315" xfId="14264"/>
    <cellStyle name="Normál 2 316" xfId="14265"/>
    <cellStyle name="Normál 2 317" xfId="14266"/>
    <cellStyle name="Normál 2 318" xfId="14267"/>
    <cellStyle name="Normál 2 319" xfId="14268"/>
    <cellStyle name="Normal 2 32" xfId="5796"/>
    <cellStyle name="Normál 2 32" xfId="4988"/>
    <cellStyle name="Normal 2 32 2" xfId="14269"/>
    <cellStyle name="Normál 2 32 2" xfId="14270"/>
    <cellStyle name="Normál 2 320" xfId="14271"/>
    <cellStyle name="Normál 2 321" xfId="14272"/>
    <cellStyle name="Normál 2 322" xfId="14273"/>
    <cellStyle name="Normál 2 323" xfId="14274"/>
    <cellStyle name="Normál 2 324" xfId="14275"/>
    <cellStyle name="Normál 2 325" xfId="14276"/>
    <cellStyle name="Normál 2 326" xfId="14277"/>
    <cellStyle name="Normál 2 327" xfId="14278"/>
    <cellStyle name="Normál 2 328" xfId="14279"/>
    <cellStyle name="Normál 2 329" xfId="14280"/>
    <cellStyle name="Normal 2 33" xfId="5814"/>
    <cellStyle name="Normál 2 33" xfId="5778"/>
    <cellStyle name="Normal 2 33 2" xfId="14281"/>
    <cellStyle name="Normál 2 33 2" xfId="14282"/>
    <cellStyle name="Normál 2 330" xfId="14283"/>
    <cellStyle name="Normál 2 331" xfId="14284"/>
    <cellStyle name="Normál 2 332" xfId="14285"/>
    <cellStyle name="Normál 2 333" xfId="14286"/>
    <cellStyle name="Normál 2 334" xfId="14287"/>
    <cellStyle name="Normál 2 335" xfId="14288"/>
    <cellStyle name="Normál 2 336" xfId="14289"/>
    <cellStyle name="Normál 2 337" xfId="14290"/>
    <cellStyle name="Normál 2 338" xfId="14291"/>
    <cellStyle name="Normál 2 339" xfId="14292"/>
    <cellStyle name="Normal 2 34" xfId="5851"/>
    <cellStyle name="Normál 2 34" xfId="5823"/>
    <cellStyle name="Normal 2 34 2" xfId="14293"/>
    <cellStyle name="Normál 2 34 2" xfId="14294"/>
    <cellStyle name="Normál 2 340" xfId="14295"/>
    <cellStyle name="Normál 2 341" xfId="14296"/>
    <cellStyle name="Normál 2 342" xfId="14297"/>
    <cellStyle name="Normál 2 343" xfId="14298"/>
    <cellStyle name="Normál 2 344" xfId="14299"/>
    <cellStyle name="Normál 2 345" xfId="14300"/>
    <cellStyle name="Normál 2 346" xfId="24261"/>
    <cellStyle name="Normál 2 347" xfId="24262"/>
    <cellStyle name="Normál 2 348" xfId="24263"/>
    <cellStyle name="Normál 2 349" xfId="24264"/>
    <cellStyle name="Normal 2 35" xfId="1124"/>
    <cellStyle name="Normál 2 35" xfId="5839"/>
    <cellStyle name="Normal 2 35 2" xfId="14301"/>
    <cellStyle name="Normál 2 35 2" xfId="14302"/>
    <cellStyle name="Normál 2 350" xfId="24265"/>
    <cellStyle name="Normál 2 351" xfId="24266"/>
    <cellStyle name="Normál 2 352" xfId="29744"/>
    <cellStyle name="Normál 2 353" xfId="29739"/>
    <cellStyle name="Normál 2 354" xfId="11506"/>
    <cellStyle name="Normál 2 355" xfId="7065"/>
    <cellStyle name="Normál 2 356" xfId="7452"/>
    <cellStyle name="Normál 2 357" xfId="33752"/>
    <cellStyle name="Normál 2 358" xfId="7276"/>
    <cellStyle name="Normál 2 359" xfId="32536"/>
    <cellStyle name="Normal 2 36" xfId="14303"/>
    <cellStyle name="Normál 2 36" xfId="604"/>
    <cellStyle name="Normal 2 36 2" xfId="14304"/>
    <cellStyle name="Normál 2 36 2" xfId="14305"/>
    <cellStyle name="Normál 2 36 2 2" xfId="14306"/>
    <cellStyle name="Normál 2 36 3" xfId="14307"/>
    <cellStyle name="Normál 2 360" xfId="30662"/>
    <cellStyle name="Normál 2 361" xfId="30507"/>
    <cellStyle name="Normál 2 362" xfId="30924"/>
    <cellStyle name="Normál 2 363" xfId="33920"/>
    <cellStyle name="Normál 2 364" xfId="33972"/>
    <cellStyle name="Normál 2 365" xfId="34011"/>
    <cellStyle name="Normál 2 366" xfId="34082"/>
    <cellStyle name="Normál 2 367" xfId="34139"/>
    <cellStyle name="Normál 2 368" xfId="34159"/>
    <cellStyle name="Normál 2 369" xfId="36364"/>
    <cellStyle name="Normal 2 37" xfId="14308"/>
    <cellStyle name="Normál 2 37" xfId="5978"/>
    <cellStyle name="Normal 2 37 2" xfId="14309"/>
    <cellStyle name="Normál 2 37 2" xfId="14310"/>
    <cellStyle name="Normál 2 37 2 2" xfId="14311"/>
    <cellStyle name="Normál 2 37 3" xfId="14312"/>
    <cellStyle name="Normál 2 370" xfId="6109"/>
    <cellStyle name="Normál 2 371" xfId="36368"/>
    <cellStyle name="Normal 2 38" xfId="14313"/>
    <cellStyle name="Normál 2 38" xfId="14314"/>
    <cellStyle name="Normal 2 38 2" xfId="14315"/>
    <cellStyle name="Normál 2 38 2" xfId="14316"/>
    <cellStyle name="Normál 2 38 2 2" xfId="14317"/>
    <cellStyle name="Normál 2 38 3" xfId="14318"/>
    <cellStyle name="Normal 2 39" xfId="14319"/>
    <cellStyle name="Normál 2 39" xfId="14320"/>
    <cellStyle name="Normal 2 39 2" xfId="14321"/>
    <cellStyle name="Normál 2 39 2" xfId="14322"/>
    <cellStyle name="Normál 2 39 2 2" xfId="14323"/>
    <cellStyle name="Normál 2 39 3" xfId="14324"/>
    <cellStyle name="Normal 2 4" xfId="3180"/>
    <cellStyle name="Normál 2 4" xfId="937"/>
    <cellStyle name="Normal 2 4 10" xfId="6620"/>
    <cellStyle name="Normál 2 4 10" xfId="6621"/>
    <cellStyle name="Normal 2 4 10 2" xfId="14325"/>
    <cellStyle name="Normál 2 4 10 2" xfId="14326"/>
    <cellStyle name="Normal 2 4 11" xfId="14327"/>
    <cellStyle name="Normál 2 4 11" xfId="14328"/>
    <cellStyle name="Normal 2 4 11 2" xfId="14329"/>
    <cellStyle name="Normál 2 4 11 2" xfId="14330"/>
    <cellStyle name="Normal 2 4 12" xfId="14331"/>
    <cellStyle name="Normál 2 4 12" xfId="14332"/>
    <cellStyle name="Normal 2 4 12 2" xfId="14333"/>
    <cellStyle name="Normál 2 4 12 2" xfId="14334"/>
    <cellStyle name="Normal 2 4 13" xfId="14335"/>
    <cellStyle name="Normál 2 4 13" xfId="14336"/>
    <cellStyle name="Normal 2 4 13 2" xfId="14337"/>
    <cellStyle name="Normál 2 4 13 2" xfId="14338"/>
    <cellStyle name="Normal 2 4 14" xfId="14339"/>
    <cellStyle name="Normál 2 4 14" xfId="14340"/>
    <cellStyle name="Normal 2 4 14 2" xfId="14341"/>
    <cellStyle name="Normál 2 4 14 2" xfId="14342"/>
    <cellStyle name="Normal 2 4 15" xfId="14343"/>
    <cellStyle name="Normál 2 4 15" xfId="14344"/>
    <cellStyle name="Normal 2 4 15 2" xfId="14345"/>
    <cellStyle name="Normál 2 4 15 2" xfId="14346"/>
    <cellStyle name="Normal 2 4 16" xfId="14347"/>
    <cellStyle name="Normál 2 4 16" xfId="14348"/>
    <cellStyle name="Normal 2 4 16 2" xfId="14349"/>
    <cellStyle name="Normál 2 4 16 2" xfId="14350"/>
    <cellStyle name="Normal 2 4 17" xfId="14351"/>
    <cellStyle name="Normál 2 4 17" xfId="14352"/>
    <cellStyle name="Normal 2 4 17 2" xfId="14353"/>
    <cellStyle name="Normál 2 4 17 2" xfId="14354"/>
    <cellStyle name="Normal 2 4 18" xfId="14355"/>
    <cellStyle name="Normál 2 4 18" xfId="14356"/>
    <cellStyle name="Normal 2 4 18 2" xfId="14357"/>
    <cellStyle name="Normál 2 4 18 2" xfId="14358"/>
    <cellStyle name="Normal 2 4 19" xfId="14359"/>
    <cellStyle name="Normál 2 4 19" xfId="14360"/>
    <cellStyle name="Normal 2 4 19 2" xfId="14361"/>
    <cellStyle name="Normál 2 4 19 2" xfId="14362"/>
    <cellStyle name="Normal 2 4 2" xfId="6622"/>
    <cellStyle name="Normál 2 4 2" xfId="1377"/>
    <cellStyle name="Normal 2 4 2 2" xfId="14363"/>
    <cellStyle name="Normál 2 4 2 2" xfId="14364"/>
    <cellStyle name="Normál 2 4 2 2 2" xfId="14365"/>
    <cellStyle name="Normál 2 4 2 3" xfId="14366"/>
    <cellStyle name="Normál 2 4 2 4" xfId="14367"/>
    <cellStyle name="Normál 2 4 2 5" xfId="14368"/>
    <cellStyle name="Normál 2 4 2 6" xfId="14369"/>
    <cellStyle name="Normál 2 4 2 7" xfId="14370"/>
    <cellStyle name="Normál 2 4 2 8" xfId="34852"/>
    <cellStyle name="Normal 2 4 20" xfId="14371"/>
    <cellStyle name="Normál 2 4 20" xfId="14372"/>
    <cellStyle name="Normal 2 4 20 2" xfId="14373"/>
    <cellStyle name="Normál 2 4 20 2" xfId="14374"/>
    <cellStyle name="Normal 2 4 21" xfId="14375"/>
    <cellStyle name="Normál 2 4 21" xfId="14376"/>
    <cellStyle name="Normal 2 4 21 2" xfId="14377"/>
    <cellStyle name="Normál 2 4 21 2" xfId="14378"/>
    <cellStyle name="Normal 2 4 22" xfId="14379"/>
    <cellStyle name="Normál 2 4 22" xfId="14380"/>
    <cellStyle name="Normal 2 4 22 2" xfId="14381"/>
    <cellStyle name="Normál 2 4 22 2" xfId="14382"/>
    <cellStyle name="Normal 2 4 23" xfId="14383"/>
    <cellStyle name="Normál 2 4 23" xfId="14384"/>
    <cellStyle name="Normal 2 4 23 2" xfId="14385"/>
    <cellStyle name="Normál 2 4 23 2" xfId="14386"/>
    <cellStyle name="Normal 2 4 24" xfId="14387"/>
    <cellStyle name="Normál 2 4 24" xfId="14388"/>
    <cellStyle name="Normal 2 4 24 2" xfId="14389"/>
    <cellStyle name="Normál 2 4 24 2" xfId="14390"/>
    <cellStyle name="Normal 2 4 25" xfId="14391"/>
    <cellStyle name="Normál 2 4 25" xfId="14392"/>
    <cellStyle name="Normal 2 4 25 2" xfId="14393"/>
    <cellStyle name="Normál 2 4 25 2" xfId="14394"/>
    <cellStyle name="Normal 2 4 26" xfId="14395"/>
    <cellStyle name="Normál 2 4 26" xfId="14396"/>
    <cellStyle name="Normal 2 4 26 2" xfId="14397"/>
    <cellStyle name="Normál 2 4 26 2" xfId="14398"/>
    <cellStyle name="Normal 2 4 27" xfId="14399"/>
    <cellStyle name="Normál 2 4 27" xfId="14400"/>
    <cellStyle name="Normal 2 4 27 2" xfId="14401"/>
    <cellStyle name="Normál 2 4 27 2" xfId="14402"/>
    <cellStyle name="Normal 2 4 28" xfId="14403"/>
    <cellStyle name="Normál 2 4 28" xfId="14404"/>
    <cellStyle name="Normál 2 4 28 2" xfId="14405"/>
    <cellStyle name="Normal 2 4 29" xfId="35595"/>
    <cellStyle name="Normál 2 4 29" xfId="14406"/>
    <cellStyle name="Normál 2 4 29 2" xfId="14407"/>
    <cellStyle name="Normal 2 4 3" xfId="6623"/>
    <cellStyle name="Normál 2 4 3" xfId="1780"/>
    <cellStyle name="Normal 2 4 3 2" xfId="14408"/>
    <cellStyle name="Normál 2 4 3 2" xfId="14409"/>
    <cellStyle name="Normal 2 4 30" xfId="36643"/>
    <cellStyle name="Normál 2 4 30" xfId="14410"/>
    <cellStyle name="Normál 2 4 31" xfId="14411"/>
    <cellStyle name="Normál 2 4 32" xfId="14412"/>
    <cellStyle name="Normál 2 4 33" xfId="14413"/>
    <cellStyle name="Normál 2 4 34" xfId="14414"/>
    <cellStyle name="Normál 2 4 35" xfId="14415"/>
    <cellStyle name="Normál 2 4 36" xfId="14416"/>
    <cellStyle name="Normál 2 4 37" xfId="14417"/>
    <cellStyle name="Normál 2 4 38" xfId="14418"/>
    <cellStyle name="Normál 2 4 39" xfId="14419"/>
    <cellStyle name="Normal 2 4 4" xfId="6624"/>
    <cellStyle name="Normál 2 4 4" xfId="3185"/>
    <cellStyle name="Normal 2 4 4 2" xfId="14420"/>
    <cellStyle name="Normál 2 4 4 2" xfId="14421"/>
    <cellStyle name="Normál 2 4 4 3" xfId="35599"/>
    <cellStyle name="Normál 2 4 40" xfId="14422"/>
    <cellStyle name="Normál 2 4 41" xfId="14423"/>
    <cellStyle name="Normál 2 4 42" xfId="14424"/>
    <cellStyle name="Normál 2 4 43" xfId="14425"/>
    <cellStyle name="Normál 2 4 44" xfId="14426"/>
    <cellStyle name="Normál 2 4 45" xfId="14427"/>
    <cellStyle name="Normál 2 4 46" xfId="14428"/>
    <cellStyle name="Normál 2 4 47" xfId="14429"/>
    <cellStyle name="Normál 2 4 48" xfId="14430"/>
    <cellStyle name="Normál 2 4 49" xfId="14431"/>
    <cellStyle name="Normal 2 4 5" xfId="6625"/>
    <cellStyle name="Normál 2 4 5" xfId="5275"/>
    <cellStyle name="Normal 2 4 5 2" xfId="14432"/>
    <cellStyle name="Normál 2 4 5 2" xfId="14433"/>
    <cellStyle name="Normál 2 4 50" xfId="14434"/>
    <cellStyle name="Normál 2 4 51" xfId="14435"/>
    <cellStyle name="Normál 2 4 52" xfId="14436"/>
    <cellStyle name="Normál 2 4 53" xfId="14437"/>
    <cellStyle name="Normál 2 4 54" xfId="14438"/>
    <cellStyle name="Normál 2 4 55" xfId="14439"/>
    <cellStyle name="Normál 2 4 56" xfId="14440"/>
    <cellStyle name="Normál 2 4 57" xfId="14441"/>
    <cellStyle name="Normál 2 4 58" xfId="14442"/>
    <cellStyle name="Normál 2 4 59" xfId="14443"/>
    <cellStyle name="Normal 2 4 6" xfId="6626"/>
    <cellStyle name="Normál 2 4 6" xfId="6627"/>
    <cellStyle name="Normal 2 4 6 2" xfId="14444"/>
    <cellStyle name="Normál 2 4 6 2" xfId="14445"/>
    <cellStyle name="Normál 2 4 60" xfId="14446"/>
    <cellStyle name="Normál 2 4 61" xfId="14447"/>
    <cellStyle name="Normál 2 4 62" xfId="14448"/>
    <cellStyle name="Normál 2 4 63" xfId="14449"/>
    <cellStyle name="Normál 2 4 64" xfId="14450"/>
    <cellStyle name="Normál 2 4 65" xfId="14451"/>
    <cellStyle name="Normál 2 4 66" xfId="14452"/>
    <cellStyle name="Normál 2 4 67" xfId="14453"/>
    <cellStyle name="Normál 2 4 68" xfId="14454"/>
    <cellStyle name="Normál 2 4 69" xfId="14455"/>
    <cellStyle name="Normal 2 4 7" xfId="6628"/>
    <cellStyle name="Normál 2 4 7" xfId="6629"/>
    <cellStyle name="Normal 2 4 7 2" xfId="14456"/>
    <cellStyle name="Normál 2 4 7 2" xfId="14457"/>
    <cellStyle name="Normál 2 4 70" xfId="14458"/>
    <cellStyle name="Normál 2 4 71" xfId="14459"/>
    <cellStyle name="Normál 2 4 72" xfId="14460"/>
    <cellStyle name="Normál 2 4 73" xfId="14461"/>
    <cellStyle name="Normál 2 4 74" xfId="14462"/>
    <cellStyle name="Normál 2 4 75" xfId="14463"/>
    <cellStyle name="Normál 2 4 76" xfId="14464"/>
    <cellStyle name="Normál 2 4 77" xfId="14465"/>
    <cellStyle name="Normál 2 4 78" xfId="14466"/>
    <cellStyle name="Normál 2 4 79" xfId="14467"/>
    <cellStyle name="Normal 2 4 8" xfId="6630"/>
    <cellStyle name="Normál 2 4 8" xfId="6631"/>
    <cellStyle name="Normal 2 4 8 2" xfId="14468"/>
    <cellStyle name="Normál 2 4 8 2" xfId="14469"/>
    <cellStyle name="Normál 2 4 80" xfId="14470"/>
    <cellStyle name="Normál 2 4 81" xfId="14471"/>
    <cellStyle name="Normál 2 4 82" xfId="14472"/>
    <cellStyle name="Normál 2 4 83" xfId="14473"/>
    <cellStyle name="Normál 2 4 84" xfId="14474"/>
    <cellStyle name="Normál 2 4 85" xfId="14475"/>
    <cellStyle name="Normál 2 4 86" xfId="34682"/>
    <cellStyle name="Normál 2 4 87" xfId="36644"/>
    <cellStyle name="Normal 2 4 9" xfId="6632"/>
    <cellStyle name="Normál 2 4 9" xfId="6633"/>
    <cellStyle name="Normal 2 4 9 2" xfId="14476"/>
    <cellStyle name="Normál 2 4 9 2" xfId="14477"/>
    <cellStyle name="Normal 2 40" xfId="14478"/>
    <cellStyle name="Normál 2 40" xfId="14479"/>
    <cellStyle name="Normal 2 40 2" xfId="14480"/>
    <cellStyle name="Normál 2 40 2" xfId="14481"/>
    <cellStyle name="Normál 2 40 2 2" xfId="14482"/>
    <cellStyle name="Normál 2 40 3" xfId="14483"/>
    <cellStyle name="Normal 2 41" xfId="14484"/>
    <cellStyle name="Normál 2 41" xfId="14485"/>
    <cellStyle name="Normal 2 41 2" xfId="14486"/>
    <cellStyle name="Normál 2 41 2" xfId="14487"/>
    <cellStyle name="Normál 2 41 2 2" xfId="14488"/>
    <cellStyle name="Normál 2 41 3" xfId="14489"/>
    <cellStyle name="Normal 2 42" xfId="14490"/>
    <cellStyle name="Normál 2 42" xfId="14491"/>
    <cellStyle name="Normal 2 42 2" xfId="14492"/>
    <cellStyle name="Normál 2 42 2" xfId="14493"/>
    <cellStyle name="Normál 2 42 2 2" xfId="14494"/>
    <cellStyle name="Normál 2 42 3" xfId="14495"/>
    <cellStyle name="Normal 2 43" xfId="14496"/>
    <cellStyle name="Normál 2 43" xfId="14497"/>
    <cellStyle name="Normal 2 43 2" xfId="14498"/>
    <cellStyle name="Normál 2 43 2" xfId="14499"/>
    <cellStyle name="Normál 2 43 2 2" xfId="14500"/>
    <cellStyle name="Normál 2 43 3" xfId="14501"/>
    <cellStyle name="Normal 2 44" xfId="14502"/>
    <cellStyle name="Normál 2 44" xfId="14503"/>
    <cellStyle name="Normal 2 44 2" xfId="14504"/>
    <cellStyle name="Normál 2 44 2" xfId="14505"/>
    <cellStyle name="Normál 2 44 2 2" xfId="14506"/>
    <cellStyle name="Normál 2 44 3" xfId="14507"/>
    <cellStyle name="Normal 2 45" xfId="14508"/>
    <cellStyle name="Normál 2 45" xfId="14509"/>
    <cellStyle name="Normal 2 45 2" xfId="14510"/>
    <cellStyle name="Normál 2 45 2" xfId="14511"/>
    <cellStyle name="Normál 2 45 2 2" xfId="14512"/>
    <cellStyle name="Normál 2 45 3" xfId="14513"/>
    <cellStyle name="Normal 2 46" xfId="14514"/>
    <cellStyle name="Normál 2 46" xfId="14515"/>
    <cellStyle name="Normal 2 46 2" xfId="14516"/>
    <cellStyle name="Normál 2 46 2" xfId="14517"/>
    <cellStyle name="Normál 2 46 2 2" xfId="14518"/>
    <cellStyle name="Normál 2 46 3" xfId="14519"/>
    <cellStyle name="Normal 2 47" xfId="14520"/>
    <cellStyle name="Normál 2 47" xfId="14521"/>
    <cellStyle name="Normal 2 47 2" xfId="14522"/>
    <cellStyle name="Normál 2 47 2" xfId="14523"/>
    <cellStyle name="Normál 2 47 2 2" xfId="14524"/>
    <cellStyle name="Normál 2 47 3" xfId="14525"/>
    <cellStyle name="Normal 2 48" xfId="14526"/>
    <cellStyle name="Normál 2 48" xfId="14527"/>
    <cellStyle name="Normal 2 48 2" xfId="14528"/>
    <cellStyle name="Normál 2 48 2" xfId="14529"/>
    <cellStyle name="Normál 2 48 2 2" xfId="14530"/>
    <cellStyle name="Normál 2 48 3" xfId="14531"/>
    <cellStyle name="Normal 2 49" xfId="14532"/>
    <cellStyle name="Normál 2 49" xfId="14533"/>
    <cellStyle name="Normal 2 49 2" xfId="14534"/>
    <cellStyle name="Normál 2 49 2" xfId="14535"/>
    <cellStyle name="Normál 2 49 2 2" xfId="14536"/>
    <cellStyle name="Normál 2 49 3" xfId="14537"/>
    <cellStyle name="Normal 2 5" xfId="3013"/>
    <cellStyle name="Normál 2 5" xfId="1179"/>
    <cellStyle name="Normal 2 5 10" xfId="6634"/>
    <cellStyle name="Normál 2 5 10" xfId="4940"/>
    <cellStyle name="Normal 2 5 10 2" xfId="14538"/>
    <cellStyle name="Normál 2 5 10 2" xfId="14539"/>
    <cellStyle name="Normal 2 5 11" xfId="14540"/>
    <cellStyle name="Normál 2 5 11" xfId="5276"/>
    <cellStyle name="Normal 2 5 11 2" xfId="14541"/>
    <cellStyle name="Normál 2 5 11 2" xfId="14542"/>
    <cellStyle name="Normal 2 5 12" xfId="14543"/>
    <cellStyle name="Normál 2 5 12" xfId="5005"/>
    <cellStyle name="Normal 2 5 12 2" xfId="14544"/>
    <cellStyle name="Normál 2 5 12 2" xfId="14545"/>
    <cellStyle name="Normal 2 5 13" xfId="14546"/>
    <cellStyle name="Normál 2 5 13" xfId="14547"/>
    <cellStyle name="Normal 2 5 13 2" xfId="14548"/>
    <cellStyle name="Normál 2 5 13 2" xfId="14549"/>
    <cellStyle name="Normal 2 5 14" xfId="14550"/>
    <cellStyle name="Normál 2 5 14" xfId="14551"/>
    <cellStyle name="Normal 2 5 14 2" xfId="14552"/>
    <cellStyle name="Normál 2 5 14 2" xfId="14553"/>
    <cellStyle name="Normal 2 5 15" xfId="14554"/>
    <cellStyle name="Normál 2 5 15" xfId="14555"/>
    <cellStyle name="Normal 2 5 15 2" xfId="14556"/>
    <cellStyle name="Normál 2 5 15 2" xfId="14557"/>
    <cellStyle name="Normal 2 5 16" xfId="14558"/>
    <cellStyle name="Normál 2 5 16" xfId="14559"/>
    <cellStyle name="Normal 2 5 16 2" xfId="14560"/>
    <cellStyle name="Normál 2 5 16 2" xfId="14561"/>
    <cellStyle name="Normal 2 5 17" xfId="14562"/>
    <cellStyle name="Normál 2 5 17" xfId="14563"/>
    <cellStyle name="Normal 2 5 17 2" xfId="14564"/>
    <cellStyle name="Normál 2 5 17 2" xfId="14565"/>
    <cellStyle name="Normal 2 5 18" xfId="14566"/>
    <cellStyle name="Normál 2 5 18" xfId="14567"/>
    <cellStyle name="Normal 2 5 18 2" xfId="14568"/>
    <cellStyle name="Normál 2 5 18 2" xfId="14569"/>
    <cellStyle name="Normal 2 5 19" xfId="14570"/>
    <cellStyle name="Normál 2 5 19" xfId="14571"/>
    <cellStyle name="Normal 2 5 19 2" xfId="14572"/>
    <cellStyle name="Normál 2 5 19 2" xfId="14573"/>
    <cellStyle name="Normal 2 5 2" xfId="4410"/>
    <cellStyle name="Normál 2 5 2" xfId="1781"/>
    <cellStyle name="Normal 2 5 2 2" xfId="14574"/>
    <cellStyle name="Normál 2 5 2 2" xfId="14575"/>
    <cellStyle name="Normal 2 5 20" xfId="14576"/>
    <cellStyle name="Normál 2 5 20" xfId="14577"/>
    <cellStyle name="Normal 2 5 20 2" xfId="14578"/>
    <cellStyle name="Normál 2 5 20 2" xfId="14579"/>
    <cellStyle name="Normal 2 5 21" xfId="14580"/>
    <cellStyle name="Normál 2 5 21" xfId="14581"/>
    <cellStyle name="Normal 2 5 21 2" xfId="14582"/>
    <cellStyle name="Normál 2 5 21 2" xfId="14583"/>
    <cellStyle name="Normal 2 5 22" xfId="14584"/>
    <cellStyle name="Normál 2 5 22" xfId="14585"/>
    <cellStyle name="Normal 2 5 22 2" xfId="14586"/>
    <cellStyle name="Normál 2 5 22 2" xfId="14587"/>
    <cellStyle name="Normal 2 5 23" xfId="14588"/>
    <cellStyle name="Normál 2 5 23" xfId="14589"/>
    <cellStyle name="Normal 2 5 23 2" xfId="14590"/>
    <cellStyle name="Normál 2 5 23 2" xfId="14591"/>
    <cellStyle name="Normal 2 5 24" xfId="14592"/>
    <cellStyle name="Normál 2 5 24" xfId="14593"/>
    <cellStyle name="Normal 2 5 24 2" xfId="14594"/>
    <cellStyle name="Normál 2 5 24 2" xfId="14595"/>
    <cellStyle name="Normal 2 5 25" xfId="14596"/>
    <cellStyle name="Normál 2 5 25" xfId="14597"/>
    <cellStyle name="Normal 2 5 25 2" xfId="14598"/>
    <cellStyle name="Normál 2 5 25 2" xfId="14599"/>
    <cellStyle name="Normal 2 5 26" xfId="14600"/>
    <cellStyle name="Normál 2 5 26" xfId="14601"/>
    <cellStyle name="Normal 2 5 26 2" xfId="14602"/>
    <cellStyle name="Normál 2 5 26 2" xfId="14603"/>
    <cellStyle name="Normal 2 5 27" xfId="14604"/>
    <cellStyle name="Normál 2 5 27" xfId="14605"/>
    <cellStyle name="Normal 2 5 27 2" xfId="14606"/>
    <cellStyle name="Normál 2 5 27 2" xfId="14607"/>
    <cellStyle name="Normal 2 5 28" xfId="14608"/>
    <cellStyle name="Normál 2 5 28" xfId="14609"/>
    <cellStyle name="Normal 2 5 29" xfId="35465"/>
    <cellStyle name="Normál 2 5 29" xfId="34802"/>
    <cellStyle name="Normal 2 5 3" xfId="4778"/>
    <cellStyle name="Normál 2 5 3" xfId="3186"/>
    <cellStyle name="Normal 2 5 3 2" xfId="14610"/>
    <cellStyle name="Normál 2 5 3 2" xfId="14611"/>
    <cellStyle name="Normál 2 5 3 3" xfId="35600"/>
    <cellStyle name="Normal 2 5 30" xfId="36645"/>
    <cellStyle name="Normál 2 5 30" xfId="36646"/>
    <cellStyle name="Normal 2 5 4" xfId="4177"/>
    <cellStyle name="Normál 2 5 4" xfId="4779"/>
    <cellStyle name="Normal 2 5 4 2" xfId="14612"/>
    <cellStyle name="Normál 2 5 4 2" xfId="14613"/>
    <cellStyle name="Normal 2 5 5" xfId="4939"/>
    <cellStyle name="Normál 2 5 5" xfId="3981"/>
    <cellStyle name="Normal 2 5 5 2" xfId="14614"/>
    <cellStyle name="Normál 2 5 5 2" xfId="14615"/>
    <cellStyle name="Normal 2 5 6" xfId="4918"/>
    <cellStyle name="Normál 2 5 6" xfId="4817"/>
    <cellStyle name="Normal 2 5 6 2" xfId="14616"/>
    <cellStyle name="Normál 2 5 6 2" xfId="14617"/>
    <cellStyle name="Normál 2 5 6 3" xfId="36290"/>
    <cellStyle name="Normal 2 5 7" xfId="6635"/>
    <cellStyle name="Normál 2 5 7" xfId="4261"/>
    <cellStyle name="Normal 2 5 7 2" xfId="14618"/>
    <cellStyle name="Normál 2 5 7 2" xfId="14619"/>
    <cellStyle name="Normál 2 5 7 3" xfId="36101"/>
    <cellStyle name="Normal 2 5 8" xfId="6636"/>
    <cellStyle name="Normál 2 5 8" xfId="4850"/>
    <cellStyle name="Normal 2 5 8 2" xfId="14620"/>
    <cellStyle name="Normál 2 5 8 2" xfId="14621"/>
    <cellStyle name="Normál 2 5 8 3" xfId="36306"/>
    <cellStyle name="Normal 2 5 9" xfId="6637"/>
    <cellStyle name="Normál 2 5 9" xfId="4841"/>
    <cellStyle name="Normal 2 5 9 2" xfId="14622"/>
    <cellStyle name="Normál 2 5 9 2" xfId="14623"/>
    <cellStyle name="Normál 2 5 9 3" xfId="36303"/>
    <cellStyle name="Normal 2 50" xfId="14624"/>
    <cellStyle name="Normál 2 50" xfId="14625"/>
    <cellStyle name="Normal 2 50 2" xfId="14626"/>
    <cellStyle name="Normál 2 50 2" xfId="14627"/>
    <cellStyle name="Normál 2 50 2 2" xfId="14628"/>
    <cellStyle name="Normál 2 50 3" xfId="14629"/>
    <cellStyle name="Normal 2 51" xfId="14630"/>
    <cellStyle name="Normál 2 51" xfId="14631"/>
    <cellStyle name="Normal 2 51 2" xfId="14632"/>
    <cellStyle name="Normál 2 51 2" xfId="14633"/>
    <cellStyle name="Normál 2 51 2 2" xfId="14634"/>
    <cellStyle name="Normál 2 51 3" xfId="14635"/>
    <cellStyle name="Normal 2 52" xfId="14636"/>
    <cellStyle name="Normál 2 52" xfId="14637"/>
    <cellStyle name="Normal 2 52 2" xfId="14638"/>
    <cellStyle name="Normál 2 52 2" xfId="14639"/>
    <cellStyle name="Normál 2 52 2 2" xfId="14640"/>
    <cellStyle name="Normál 2 52 3" xfId="14641"/>
    <cellStyle name="Normal 2 53" xfId="14642"/>
    <cellStyle name="Normál 2 53" xfId="14643"/>
    <cellStyle name="Normal 2 53 2" xfId="14644"/>
    <cellStyle name="Normál 2 53 2" xfId="14645"/>
    <cellStyle name="Normál 2 53 2 2" xfId="14646"/>
    <cellStyle name="Normál 2 53 3" xfId="14647"/>
    <cellStyle name="Normal 2 54" xfId="14648"/>
    <cellStyle name="Normál 2 54" xfId="14649"/>
    <cellStyle name="Normal 2 54 2" xfId="14650"/>
    <cellStyle name="Normál 2 54 2" xfId="14651"/>
    <cellStyle name="Normál 2 54 2 2" xfId="14652"/>
    <cellStyle name="Normál 2 54 3" xfId="14653"/>
    <cellStyle name="Normal 2 55" xfId="14654"/>
    <cellStyle name="Normál 2 55" xfId="14655"/>
    <cellStyle name="Normal 2 55 2" xfId="14656"/>
    <cellStyle name="Normál 2 55 2" xfId="14657"/>
    <cellStyle name="Normál 2 55 2 2" xfId="14658"/>
    <cellStyle name="Normál 2 55 3" xfId="14659"/>
    <cellStyle name="Normal 2 56" xfId="14660"/>
    <cellStyle name="Normál 2 56" xfId="14661"/>
    <cellStyle name="Normal 2 56 2" xfId="14662"/>
    <cellStyle name="Normál 2 56 2" xfId="14663"/>
    <cellStyle name="Normál 2 56 2 2" xfId="14664"/>
    <cellStyle name="Normál 2 56 3" xfId="14665"/>
    <cellStyle name="Normal 2 57" xfId="14666"/>
    <cellStyle name="Normál 2 57" xfId="14667"/>
    <cellStyle name="Normal 2 57 2" xfId="14668"/>
    <cellStyle name="Normál 2 57 2" xfId="14669"/>
    <cellStyle name="Normál 2 57 2 2" xfId="14670"/>
    <cellStyle name="Normál 2 57 3" xfId="14671"/>
    <cellStyle name="Normal 2 58" xfId="14672"/>
    <cellStyle name="Normál 2 58" xfId="14673"/>
    <cellStyle name="Normal 2 58 2" xfId="14674"/>
    <cellStyle name="Normál 2 58 2" xfId="14675"/>
    <cellStyle name="Normál 2 58 2 2" xfId="14676"/>
    <cellStyle name="Normál 2 58 3" xfId="14677"/>
    <cellStyle name="Normal 2 59" xfId="14678"/>
    <cellStyle name="Normál 2 59" xfId="14679"/>
    <cellStyle name="Normal 2 59 2" xfId="14680"/>
    <cellStyle name="Normál 2 59 2" xfId="14681"/>
    <cellStyle name="Normál 2 59 2 2" xfId="14682"/>
    <cellStyle name="Normál 2 59 3" xfId="14683"/>
    <cellStyle name="Normal 2 6" xfId="3117"/>
    <cellStyle name="Normál 2 6" xfId="1782"/>
    <cellStyle name="Normal 2 6 10" xfId="6638"/>
    <cellStyle name="Normál 2 6 10" xfId="6639"/>
    <cellStyle name="Normal 2 6 10 2" xfId="14684"/>
    <cellStyle name="Normál 2 6 10 2" xfId="14685"/>
    <cellStyle name="Normal 2 6 11" xfId="14686"/>
    <cellStyle name="Normál 2 6 11" xfId="14687"/>
    <cellStyle name="Normal 2 6 11 2" xfId="14688"/>
    <cellStyle name="Normál 2 6 11 2" xfId="14689"/>
    <cellStyle name="Normal 2 6 12" xfId="14690"/>
    <cellStyle name="Normál 2 6 12" xfId="14691"/>
    <cellStyle name="Normal 2 6 12 2" xfId="14692"/>
    <cellStyle name="Normál 2 6 12 2" xfId="14693"/>
    <cellStyle name="Normal 2 6 13" xfId="14694"/>
    <cellStyle name="Normál 2 6 13" xfId="14695"/>
    <cellStyle name="Normal 2 6 13 2" xfId="14696"/>
    <cellStyle name="Normál 2 6 13 2" xfId="14697"/>
    <cellStyle name="Normal 2 6 14" xfId="14698"/>
    <cellStyle name="Normál 2 6 14" xfId="14699"/>
    <cellStyle name="Normal 2 6 14 2" xfId="14700"/>
    <cellStyle name="Normál 2 6 14 2" xfId="14701"/>
    <cellStyle name="Normal 2 6 15" xfId="14702"/>
    <cellStyle name="Normál 2 6 15" xfId="14703"/>
    <cellStyle name="Normal 2 6 15 2" xfId="14704"/>
    <cellStyle name="Normál 2 6 15 2" xfId="14705"/>
    <cellStyle name="Normal 2 6 16" xfId="14706"/>
    <cellStyle name="Normál 2 6 16" xfId="14707"/>
    <cellStyle name="Normal 2 6 16 2" xfId="14708"/>
    <cellStyle name="Normál 2 6 16 2" xfId="14709"/>
    <cellStyle name="Normal 2 6 17" xfId="14710"/>
    <cellStyle name="Normál 2 6 17" xfId="14711"/>
    <cellStyle name="Normal 2 6 17 2" xfId="14712"/>
    <cellStyle name="Normál 2 6 17 2" xfId="14713"/>
    <cellStyle name="Normal 2 6 18" xfId="14714"/>
    <cellStyle name="Normál 2 6 18" xfId="14715"/>
    <cellStyle name="Normal 2 6 18 2" xfId="14716"/>
    <cellStyle name="Normál 2 6 18 2" xfId="14717"/>
    <cellStyle name="Normal 2 6 19" xfId="14718"/>
    <cellStyle name="Normál 2 6 19" xfId="14719"/>
    <cellStyle name="Normal 2 6 19 2" xfId="14720"/>
    <cellStyle name="Normál 2 6 19 2" xfId="14721"/>
    <cellStyle name="Normal 2 6 2" xfId="4411"/>
    <cellStyle name="Normál 2 6 2" xfId="6640"/>
    <cellStyle name="Normal 2 6 2 2" xfId="14722"/>
    <cellStyle name="Normál 2 6 2 2" xfId="14723"/>
    <cellStyle name="Normal 2 6 20" xfId="14724"/>
    <cellStyle name="Normál 2 6 20" xfId="14725"/>
    <cellStyle name="Normal 2 6 20 2" xfId="14726"/>
    <cellStyle name="Normál 2 6 20 2" xfId="14727"/>
    <cellStyle name="Normal 2 6 21" xfId="14728"/>
    <cellStyle name="Normál 2 6 21" xfId="14729"/>
    <cellStyle name="Normal 2 6 21 2" xfId="14730"/>
    <cellStyle name="Normál 2 6 21 2" xfId="14731"/>
    <cellStyle name="Normal 2 6 22" xfId="14732"/>
    <cellStyle name="Normál 2 6 22" xfId="14733"/>
    <cellStyle name="Normal 2 6 22 2" xfId="14734"/>
    <cellStyle name="Normál 2 6 22 2" xfId="14735"/>
    <cellStyle name="Normal 2 6 23" xfId="14736"/>
    <cellStyle name="Normál 2 6 23" xfId="14737"/>
    <cellStyle name="Normal 2 6 23 2" xfId="14738"/>
    <cellStyle name="Normál 2 6 23 2" xfId="14739"/>
    <cellStyle name="Normal 2 6 24" xfId="14740"/>
    <cellStyle name="Normál 2 6 24" xfId="14741"/>
    <cellStyle name="Normal 2 6 24 2" xfId="14742"/>
    <cellStyle name="Normál 2 6 24 2" xfId="14743"/>
    <cellStyle name="Normal 2 6 25" xfId="14744"/>
    <cellStyle name="Normál 2 6 25" xfId="14745"/>
    <cellStyle name="Normal 2 6 25 2" xfId="14746"/>
    <cellStyle name="Normál 2 6 25 2" xfId="14747"/>
    <cellStyle name="Normal 2 6 26" xfId="14748"/>
    <cellStyle name="Normál 2 6 26" xfId="14749"/>
    <cellStyle name="Normal 2 6 26 2" xfId="14750"/>
    <cellStyle name="Normál 2 6 26 2" xfId="14751"/>
    <cellStyle name="Normal 2 6 27" xfId="14752"/>
    <cellStyle name="Normál 2 6 27" xfId="14753"/>
    <cellStyle name="Normal 2 6 27 2" xfId="14754"/>
    <cellStyle name="Normál 2 6 27 2" xfId="14755"/>
    <cellStyle name="Normal 2 6 28" xfId="14756"/>
    <cellStyle name="Normál 2 6 28" xfId="14757"/>
    <cellStyle name="Normal 2 6 29" xfId="35551"/>
    <cellStyle name="Normál 2 6 29" xfId="36648"/>
    <cellStyle name="Normal 2 6 3" xfId="4780"/>
    <cellStyle name="Normál 2 6 3" xfId="6641"/>
    <cellStyle name="Normal 2 6 3 2" xfId="14758"/>
    <cellStyle name="Normál 2 6 3 2" xfId="14759"/>
    <cellStyle name="Normal 2 6 30" xfId="36647"/>
    <cellStyle name="Normal 2 6 4" xfId="3983"/>
    <cellStyle name="Normál 2 6 4" xfId="6642"/>
    <cellStyle name="Normal 2 6 4 2" xfId="14760"/>
    <cellStyle name="Normál 2 6 4 2" xfId="14761"/>
    <cellStyle name="Normal 2 6 5" xfId="4941"/>
    <cellStyle name="Normál 2 6 5" xfId="6643"/>
    <cellStyle name="Normal 2 6 5 2" xfId="14762"/>
    <cellStyle name="Normál 2 6 5 2" xfId="14763"/>
    <cellStyle name="Normal 2 6 6" xfId="4917"/>
    <cellStyle name="Normál 2 6 6" xfId="6644"/>
    <cellStyle name="Normal 2 6 6 2" xfId="14764"/>
    <cellStyle name="Normál 2 6 6 2" xfId="14765"/>
    <cellStyle name="Normal 2 6 7" xfId="6645"/>
    <cellStyle name="Normál 2 6 7" xfId="6646"/>
    <cellStyle name="Normal 2 6 7 2" xfId="14766"/>
    <cellStyle name="Normál 2 6 7 2" xfId="14767"/>
    <cellStyle name="Normal 2 6 8" xfId="6647"/>
    <cellStyle name="Normál 2 6 8" xfId="6648"/>
    <cellStyle name="Normal 2 6 8 2" xfId="14768"/>
    <cellStyle name="Normál 2 6 8 2" xfId="14769"/>
    <cellStyle name="Normal 2 6 9" xfId="6649"/>
    <cellStyle name="Normál 2 6 9" xfId="6650"/>
    <cellStyle name="Normal 2 6 9 2" xfId="14770"/>
    <cellStyle name="Normál 2 6 9 2" xfId="14771"/>
    <cellStyle name="Normal 2 60" xfId="14772"/>
    <cellStyle name="Normál 2 60" xfId="14773"/>
    <cellStyle name="Normal 2 60 2" xfId="14774"/>
    <cellStyle name="Normál 2 60 2" xfId="14775"/>
    <cellStyle name="Normál 2 60 2 2" xfId="14776"/>
    <cellStyle name="Normál 2 60 3" xfId="14777"/>
    <cellStyle name="Normal 2 61" xfId="14778"/>
    <cellStyle name="Normál 2 61" xfId="14779"/>
    <cellStyle name="Normal 2 61 2" xfId="14780"/>
    <cellStyle name="Normál 2 61 2" xfId="14781"/>
    <cellStyle name="Normál 2 61 2 2" xfId="14782"/>
    <cellStyle name="Normál 2 61 3" xfId="14783"/>
    <cellStyle name="Normal 2 62" xfId="14784"/>
    <cellStyle name="Normál 2 62" xfId="14785"/>
    <cellStyle name="Normal 2 62 2" xfId="14786"/>
    <cellStyle name="Normál 2 62 2" xfId="14787"/>
    <cellStyle name="Normál 2 62 2 2" xfId="14788"/>
    <cellStyle name="Normál 2 62 3" xfId="14789"/>
    <cellStyle name="Normal 2 63" xfId="14790"/>
    <cellStyle name="Normál 2 63" xfId="14791"/>
    <cellStyle name="Normal 2 63 2" xfId="14792"/>
    <cellStyle name="Normál 2 63 2" xfId="14793"/>
    <cellStyle name="Normál 2 63 2 2" xfId="14794"/>
    <cellStyle name="Normál 2 63 3" xfId="14795"/>
    <cellStyle name="Normal 2 64" xfId="14796"/>
    <cellStyle name="Normál 2 64" xfId="14797"/>
    <cellStyle name="Normal 2 64 2" xfId="14798"/>
    <cellStyle name="Normál 2 64 2" xfId="14799"/>
    <cellStyle name="Normál 2 64 2 2" xfId="14800"/>
    <cellStyle name="Normál 2 64 3" xfId="14801"/>
    <cellStyle name="Normal 2 65" xfId="14802"/>
    <cellStyle name="Normál 2 65" xfId="14803"/>
    <cellStyle name="Normal 2 65 2" xfId="14804"/>
    <cellStyle name="Normál 2 65 2" xfId="14805"/>
    <cellStyle name="Normál 2 65 2 2" xfId="14806"/>
    <cellStyle name="Normál 2 65 3" xfId="14807"/>
    <cellStyle name="Normal 2 66" xfId="14808"/>
    <cellStyle name="Normál 2 66" xfId="14809"/>
    <cellStyle name="Normal 2 66 2" xfId="14810"/>
    <cellStyle name="Normál 2 66 2" xfId="14811"/>
    <cellStyle name="Normál 2 66 2 2" xfId="14812"/>
    <cellStyle name="Normál 2 66 3" xfId="14813"/>
    <cellStyle name="Normal 2 67" xfId="14814"/>
    <cellStyle name="Normál 2 67" xfId="14815"/>
    <cellStyle name="Normal 2 67 2" xfId="14816"/>
    <cellStyle name="Normál 2 67 2" xfId="14817"/>
    <cellStyle name="Normál 2 67 2 2" xfId="14818"/>
    <cellStyle name="Normál 2 67 3" xfId="14819"/>
    <cellStyle name="Normal 2 68" xfId="14820"/>
    <cellStyle name="Normál 2 68" xfId="14821"/>
    <cellStyle name="Normal 2 68 2" xfId="14822"/>
    <cellStyle name="Normál 2 68 2" xfId="14823"/>
    <cellStyle name="Normál 2 68 2 2" xfId="14824"/>
    <cellStyle name="Normál 2 68 3" xfId="14825"/>
    <cellStyle name="Normal 2 69" xfId="14826"/>
    <cellStyle name="Normál 2 69" xfId="14827"/>
    <cellStyle name="Normal 2 69 2" xfId="14828"/>
    <cellStyle name="Normál 2 69 2" xfId="14829"/>
    <cellStyle name="Normál 2 69 2 2" xfId="14830"/>
    <cellStyle name="Normál 2 69 3" xfId="14831"/>
    <cellStyle name="Normal 2 7" xfId="3553"/>
    <cellStyle name="Normál 2 7" xfId="1783"/>
    <cellStyle name="Normal 2 7 10" xfId="14832"/>
    <cellStyle name="Normál 2 7 10" xfId="14833"/>
    <cellStyle name="Normal 2 7 10 2" xfId="14834"/>
    <cellStyle name="Normál 2 7 10 2" xfId="14835"/>
    <cellStyle name="Normal 2 7 11" xfId="14836"/>
    <cellStyle name="Normál 2 7 11" xfId="14837"/>
    <cellStyle name="Normal 2 7 11 2" xfId="14838"/>
    <cellStyle name="Normál 2 7 11 2" xfId="14839"/>
    <cellStyle name="Normal 2 7 12" xfId="14840"/>
    <cellStyle name="Normál 2 7 12" xfId="14841"/>
    <cellStyle name="Normal 2 7 12 2" xfId="14842"/>
    <cellStyle name="Normál 2 7 12 2" xfId="14843"/>
    <cellStyle name="Normal 2 7 13" xfId="14844"/>
    <cellStyle name="Normál 2 7 13" xfId="14845"/>
    <cellStyle name="Normal 2 7 13 2" xfId="14846"/>
    <cellStyle name="Normál 2 7 13 2" xfId="14847"/>
    <cellStyle name="Normal 2 7 14" xfId="14848"/>
    <cellStyle name="Normál 2 7 14" xfId="14849"/>
    <cellStyle name="Normal 2 7 14 2" xfId="14850"/>
    <cellStyle name="Normál 2 7 14 2" xfId="14851"/>
    <cellStyle name="Normal 2 7 15" xfId="14852"/>
    <cellStyle name="Normál 2 7 15" xfId="14853"/>
    <cellStyle name="Normal 2 7 15 2" xfId="14854"/>
    <cellStyle name="Normál 2 7 15 2" xfId="14855"/>
    <cellStyle name="Normal 2 7 16" xfId="14856"/>
    <cellStyle name="Normál 2 7 16" xfId="14857"/>
    <cellStyle name="Normal 2 7 16 2" xfId="14858"/>
    <cellStyle name="Normál 2 7 16 2" xfId="14859"/>
    <cellStyle name="Normal 2 7 17" xfId="14860"/>
    <cellStyle name="Normál 2 7 17" xfId="14861"/>
    <cellStyle name="Normal 2 7 17 2" xfId="14862"/>
    <cellStyle name="Normál 2 7 17 2" xfId="14863"/>
    <cellStyle name="Normal 2 7 18" xfId="14864"/>
    <cellStyle name="Normál 2 7 18" xfId="14865"/>
    <cellStyle name="Normal 2 7 18 2" xfId="14866"/>
    <cellStyle name="Normál 2 7 18 2" xfId="14867"/>
    <cellStyle name="Normal 2 7 19" xfId="14868"/>
    <cellStyle name="Normál 2 7 19" xfId="14869"/>
    <cellStyle name="Normal 2 7 19 2" xfId="14870"/>
    <cellStyle name="Normál 2 7 19 2" xfId="14871"/>
    <cellStyle name="Normal 2 7 2" xfId="4413"/>
    <cellStyle name="Normál 2 7 2" xfId="6651"/>
    <cellStyle name="Normal 2 7 2 2" xfId="14872"/>
    <cellStyle name="Normál 2 7 2 2" xfId="14873"/>
    <cellStyle name="Normal 2 7 20" xfId="14874"/>
    <cellStyle name="Normál 2 7 20" xfId="14875"/>
    <cellStyle name="Normal 2 7 20 2" xfId="14876"/>
    <cellStyle name="Normál 2 7 20 2" xfId="14877"/>
    <cellStyle name="Normal 2 7 21" xfId="14878"/>
    <cellStyle name="Normál 2 7 21" xfId="14879"/>
    <cellStyle name="Normal 2 7 21 2" xfId="14880"/>
    <cellStyle name="Normál 2 7 21 2" xfId="14881"/>
    <cellStyle name="Normal 2 7 22" xfId="14882"/>
    <cellStyle name="Normál 2 7 22" xfId="14883"/>
    <cellStyle name="Normal 2 7 22 2" xfId="14884"/>
    <cellStyle name="Normál 2 7 22 2" xfId="14885"/>
    <cellStyle name="Normal 2 7 23" xfId="14886"/>
    <cellStyle name="Normál 2 7 23" xfId="14887"/>
    <cellStyle name="Normal 2 7 23 2" xfId="14888"/>
    <cellStyle name="Normál 2 7 23 2" xfId="14889"/>
    <cellStyle name="Normal 2 7 24" xfId="14890"/>
    <cellStyle name="Normál 2 7 24" xfId="14891"/>
    <cellStyle name="Normal 2 7 24 2" xfId="14892"/>
    <cellStyle name="Normál 2 7 24 2" xfId="14893"/>
    <cellStyle name="Normal 2 7 25" xfId="14894"/>
    <cellStyle name="Normál 2 7 25" xfId="14895"/>
    <cellStyle name="Normal 2 7 25 2" xfId="14896"/>
    <cellStyle name="Normál 2 7 25 2" xfId="14897"/>
    <cellStyle name="Normal 2 7 26" xfId="14898"/>
    <cellStyle name="Normál 2 7 26" xfId="14899"/>
    <cellStyle name="Normal 2 7 26 2" xfId="14900"/>
    <cellStyle name="Normál 2 7 26 2" xfId="14901"/>
    <cellStyle name="Normal 2 7 27" xfId="14902"/>
    <cellStyle name="Normál 2 7 27" xfId="14903"/>
    <cellStyle name="Normal 2 7 27 2" xfId="14904"/>
    <cellStyle name="Normál 2 7 27 2" xfId="14905"/>
    <cellStyle name="Normal 2 7 28" xfId="14906"/>
    <cellStyle name="Normál 2 7 28" xfId="14907"/>
    <cellStyle name="Normal 2 7 29" xfId="35874"/>
    <cellStyle name="Normál 2 7 29" xfId="36650"/>
    <cellStyle name="Normal 2 7 3" xfId="4781"/>
    <cellStyle name="Normál 2 7 3" xfId="14908"/>
    <cellStyle name="Normal 2 7 3 2" xfId="14909"/>
    <cellStyle name="Normál 2 7 3 2" xfId="14910"/>
    <cellStyle name="Normal 2 7 30" xfId="36649"/>
    <cellStyle name="Normal 2 7 4" xfId="3984"/>
    <cellStyle name="Normál 2 7 4" xfId="14911"/>
    <cellStyle name="Normal 2 7 4 2" xfId="14912"/>
    <cellStyle name="Normál 2 7 4 2" xfId="14913"/>
    <cellStyle name="Normal 2 7 5" xfId="4942"/>
    <cellStyle name="Normál 2 7 5" xfId="14914"/>
    <cellStyle name="Normal 2 7 5 2" xfId="14915"/>
    <cellStyle name="Normál 2 7 5 2" xfId="14916"/>
    <cellStyle name="Normal 2 7 6" xfId="4916"/>
    <cellStyle name="Normál 2 7 6" xfId="14917"/>
    <cellStyle name="Normal 2 7 6 2" xfId="14918"/>
    <cellStyle name="Normál 2 7 6 2" xfId="14919"/>
    <cellStyle name="Normal 2 7 7" xfId="14920"/>
    <cellStyle name="Normál 2 7 7" xfId="14921"/>
    <cellStyle name="Normal 2 7 7 2" xfId="14922"/>
    <cellStyle name="Normál 2 7 7 2" xfId="14923"/>
    <cellStyle name="Normal 2 7 8" xfId="14924"/>
    <cellStyle name="Normál 2 7 8" xfId="14925"/>
    <cellStyle name="Normal 2 7 8 2" xfId="14926"/>
    <cellStyle name="Normál 2 7 8 2" xfId="14927"/>
    <cellStyle name="Normal 2 7 9" xfId="14928"/>
    <cellStyle name="Normál 2 7 9" xfId="14929"/>
    <cellStyle name="Normal 2 7 9 2" xfId="14930"/>
    <cellStyle name="Normál 2 7 9 2" xfId="14931"/>
    <cellStyle name="Normal 2 70" xfId="14932"/>
    <cellStyle name="Normál 2 70" xfId="14933"/>
    <cellStyle name="Normal 2 70 2" xfId="14934"/>
    <cellStyle name="Normál 2 70 2" xfId="14935"/>
    <cellStyle name="Normál 2 70 2 2" xfId="14936"/>
    <cellStyle name="Normál 2 70 3" xfId="14937"/>
    <cellStyle name="Normal 2 71" xfId="14938"/>
    <cellStyle name="Normál 2 71" xfId="14939"/>
    <cellStyle name="Normal 2 71 2" xfId="14940"/>
    <cellStyle name="Normál 2 71 2" xfId="14941"/>
    <cellStyle name="Normál 2 71 2 2" xfId="14942"/>
    <cellStyle name="Normál 2 71 3" xfId="14943"/>
    <cellStyle name="Normal 2 72" xfId="14944"/>
    <cellStyle name="Normál 2 72" xfId="14945"/>
    <cellStyle name="Normal 2 72 2" xfId="14946"/>
    <cellStyle name="Normál 2 72 2" xfId="14947"/>
    <cellStyle name="Normál 2 72 2 2" xfId="14948"/>
    <cellStyle name="Normál 2 72 3" xfId="14949"/>
    <cellStyle name="Normal 2 73" xfId="14950"/>
    <cellStyle name="Normál 2 73" xfId="14951"/>
    <cellStyle name="Normal 2 73 2" xfId="14952"/>
    <cellStyle name="Normál 2 73 2" xfId="14953"/>
    <cellStyle name="Normál 2 73 2 2" xfId="14954"/>
    <cellStyle name="Normál 2 73 3" xfId="14955"/>
    <cellStyle name="Normal 2 74" xfId="14956"/>
    <cellStyle name="Normál 2 74" xfId="14957"/>
    <cellStyle name="Normal 2 74 2" xfId="14958"/>
    <cellStyle name="Normál 2 74 2" xfId="14959"/>
    <cellStyle name="Normál 2 74 2 2" xfId="14960"/>
    <cellStyle name="Normál 2 74 3" xfId="14961"/>
    <cellStyle name="Normal 2 75" xfId="14962"/>
    <cellStyle name="Normál 2 75" xfId="14963"/>
    <cellStyle name="Normal 2 75 2" xfId="14964"/>
    <cellStyle name="Normál 2 75 2" xfId="14965"/>
    <cellStyle name="Normál 2 75 2 2" xfId="14966"/>
    <cellStyle name="Normál 2 75 3" xfId="14967"/>
    <cellStyle name="Normal 2 76" xfId="14968"/>
    <cellStyle name="Normál 2 76" xfId="14969"/>
    <cellStyle name="Normal 2 76 2" xfId="14970"/>
    <cellStyle name="Normál 2 76 2" xfId="14971"/>
    <cellStyle name="Normál 2 76 2 2" xfId="14972"/>
    <cellStyle name="Normál 2 76 3" xfId="14973"/>
    <cellStyle name="Normal 2 77" xfId="14974"/>
    <cellStyle name="Normál 2 77" xfId="14975"/>
    <cellStyle name="Normal 2 77 2" xfId="14976"/>
    <cellStyle name="Normál 2 77 2" xfId="14977"/>
    <cellStyle name="Normál 2 77 2 2" xfId="14978"/>
    <cellStyle name="Normál 2 77 3" xfId="14979"/>
    <cellStyle name="Normal 2 78" xfId="14980"/>
    <cellStyle name="Normál 2 78" xfId="14981"/>
    <cellStyle name="Normal 2 78 2" xfId="14982"/>
    <cellStyle name="Normál 2 78 2" xfId="14983"/>
    <cellStyle name="Normál 2 78 2 2" xfId="14984"/>
    <cellStyle name="Normál 2 78 3" xfId="14985"/>
    <cellStyle name="Normal 2 79" xfId="14986"/>
    <cellStyle name="Normál 2 79" xfId="14987"/>
    <cellStyle name="Normal 2 79 2" xfId="14988"/>
    <cellStyle name="Normál 2 79 2" xfId="14989"/>
    <cellStyle name="Normál 2 79 2 2" xfId="14990"/>
    <cellStyle name="Normál 2 79 3" xfId="14991"/>
    <cellStyle name="Normal 2 8" xfId="3640"/>
    <cellStyle name="Normál 2 8" xfId="1784"/>
    <cellStyle name="Normal 2 8 10" xfId="14992"/>
    <cellStyle name="Normál 2 8 10" xfId="14993"/>
    <cellStyle name="Normal 2 8 10 2" xfId="14994"/>
    <cellStyle name="Normál 2 8 10 2" xfId="14995"/>
    <cellStyle name="Normal 2 8 11" xfId="14996"/>
    <cellStyle name="Normál 2 8 11" xfId="14997"/>
    <cellStyle name="Normal 2 8 11 2" xfId="14998"/>
    <cellStyle name="Normál 2 8 11 2" xfId="14999"/>
    <cellStyle name="Normal 2 8 12" xfId="15000"/>
    <cellStyle name="Normál 2 8 12" xfId="15001"/>
    <cellStyle name="Normal 2 8 12 2" xfId="15002"/>
    <cellStyle name="Normál 2 8 12 2" xfId="15003"/>
    <cellStyle name="Normal 2 8 13" xfId="15004"/>
    <cellStyle name="Normál 2 8 13" xfId="15005"/>
    <cellStyle name="Normal 2 8 13 2" xfId="15006"/>
    <cellStyle name="Normál 2 8 13 2" xfId="15007"/>
    <cellStyle name="Normal 2 8 14" xfId="15008"/>
    <cellStyle name="Normál 2 8 14" xfId="15009"/>
    <cellStyle name="Normal 2 8 14 2" xfId="15010"/>
    <cellStyle name="Normál 2 8 14 2" xfId="15011"/>
    <cellStyle name="Normal 2 8 15" xfId="15012"/>
    <cellStyle name="Normál 2 8 15" xfId="15013"/>
    <cellStyle name="Normal 2 8 15 2" xfId="15014"/>
    <cellStyle name="Normál 2 8 15 2" xfId="15015"/>
    <cellStyle name="Normal 2 8 16" xfId="15016"/>
    <cellStyle name="Normál 2 8 16" xfId="15017"/>
    <cellStyle name="Normal 2 8 16 2" xfId="15018"/>
    <cellStyle name="Normál 2 8 16 2" xfId="15019"/>
    <cellStyle name="Normal 2 8 17" xfId="15020"/>
    <cellStyle name="Normál 2 8 17" xfId="15021"/>
    <cellStyle name="Normal 2 8 17 2" xfId="15022"/>
    <cellStyle name="Normál 2 8 17 2" xfId="15023"/>
    <cellStyle name="Normal 2 8 18" xfId="15024"/>
    <cellStyle name="Normál 2 8 18" xfId="15025"/>
    <cellStyle name="Normal 2 8 18 2" xfId="15026"/>
    <cellStyle name="Normál 2 8 18 2" xfId="15027"/>
    <cellStyle name="Normal 2 8 19" xfId="15028"/>
    <cellStyle name="Normál 2 8 19" xfId="15029"/>
    <cellStyle name="Normal 2 8 19 2" xfId="15030"/>
    <cellStyle name="Normál 2 8 19 2" xfId="15031"/>
    <cellStyle name="Normal 2 8 2" xfId="4414"/>
    <cellStyle name="Normál 2 8 2" xfId="6652"/>
    <cellStyle name="Normal 2 8 2 2" xfId="15032"/>
    <cellStyle name="Normál 2 8 2 2" xfId="15033"/>
    <cellStyle name="Normal 2 8 20" xfId="15034"/>
    <cellStyle name="Normál 2 8 20" xfId="15035"/>
    <cellStyle name="Normal 2 8 20 2" xfId="15036"/>
    <cellStyle name="Normál 2 8 20 2" xfId="15037"/>
    <cellStyle name="Normal 2 8 21" xfId="15038"/>
    <cellStyle name="Normál 2 8 21" xfId="15039"/>
    <cellStyle name="Normal 2 8 21 2" xfId="15040"/>
    <cellStyle name="Normál 2 8 21 2" xfId="15041"/>
    <cellStyle name="Normal 2 8 22" xfId="15042"/>
    <cellStyle name="Normál 2 8 22" xfId="15043"/>
    <cellStyle name="Normal 2 8 22 2" xfId="15044"/>
    <cellStyle name="Normál 2 8 22 2" xfId="15045"/>
    <cellStyle name="Normal 2 8 23" xfId="15046"/>
    <cellStyle name="Normál 2 8 23" xfId="15047"/>
    <cellStyle name="Normal 2 8 23 2" xfId="15048"/>
    <cellStyle name="Normál 2 8 23 2" xfId="15049"/>
    <cellStyle name="Normal 2 8 24" xfId="15050"/>
    <cellStyle name="Normál 2 8 24" xfId="15051"/>
    <cellStyle name="Normal 2 8 24 2" xfId="15052"/>
    <cellStyle name="Normál 2 8 24 2" xfId="15053"/>
    <cellStyle name="Normal 2 8 25" xfId="15054"/>
    <cellStyle name="Normál 2 8 25" xfId="15055"/>
    <cellStyle name="Normál 2 8 25 2" xfId="15056"/>
    <cellStyle name="Normal 2 8 26" xfId="35917"/>
    <cellStyle name="Normál 2 8 26" xfId="15057"/>
    <cellStyle name="Normál 2 8 26 2" xfId="15058"/>
    <cellStyle name="Normal 2 8 27" xfId="36651"/>
    <cellStyle name="Normál 2 8 27" xfId="15059"/>
    <cellStyle name="Normál 2 8 27 2" xfId="15060"/>
    <cellStyle name="Normál 2 8 28" xfId="15061"/>
    <cellStyle name="Normál 2 8 29" xfId="36652"/>
    <cellStyle name="Normal 2 8 3" xfId="4782"/>
    <cellStyle name="Normál 2 8 3" xfId="15062"/>
    <cellStyle name="Normal 2 8 3 2" xfId="15063"/>
    <cellStyle name="Normál 2 8 3 2" xfId="15064"/>
    <cellStyle name="Normal 2 8 4" xfId="3986"/>
    <cellStyle name="Normál 2 8 4" xfId="15065"/>
    <cellStyle name="Normal 2 8 4 2" xfId="15066"/>
    <cellStyle name="Normál 2 8 4 2" xfId="15067"/>
    <cellStyle name="Normal 2 8 5" xfId="4943"/>
    <cellStyle name="Normál 2 8 5" xfId="15068"/>
    <cellStyle name="Normal 2 8 5 2" xfId="15069"/>
    <cellStyle name="Normál 2 8 5 2" xfId="15070"/>
    <cellStyle name="Normal 2 8 6" xfId="4915"/>
    <cellStyle name="Normál 2 8 6" xfId="15071"/>
    <cellStyle name="Normal 2 8 6 2" xfId="15072"/>
    <cellStyle name="Normál 2 8 6 2" xfId="15073"/>
    <cellStyle name="Normal 2 8 7" xfId="15074"/>
    <cellStyle name="Normál 2 8 7" xfId="15075"/>
    <cellStyle name="Normal 2 8 7 2" xfId="15076"/>
    <cellStyle name="Normál 2 8 7 2" xfId="15077"/>
    <cellStyle name="Normal 2 8 8" xfId="15078"/>
    <cellStyle name="Normál 2 8 8" xfId="15079"/>
    <cellStyle name="Normal 2 8 8 2" xfId="15080"/>
    <cellStyle name="Normál 2 8 8 2" xfId="15081"/>
    <cellStyle name="Normal 2 8 9" xfId="15082"/>
    <cellStyle name="Normál 2 8 9" xfId="15083"/>
    <cellStyle name="Normal 2 8 9 2" xfId="15084"/>
    <cellStyle name="Normál 2 8 9 2" xfId="15085"/>
    <cellStyle name="Normal 2 80" xfId="15086"/>
    <cellStyle name="Normál 2 80" xfId="15087"/>
    <cellStyle name="Normal 2 80 2" xfId="15088"/>
    <cellStyle name="Normál 2 80 2" xfId="15089"/>
    <cellStyle name="Normál 2 80 2 2" xfId="15090"/>
    <cellStyle name="Normál 2 80 3" xfId="15091"/>
    <cellStyle name="Normal 2 81" xfId="15092"/>
    <cellStyle name="Normál 2 81" xfId="15093"/>
    <cellStyle name="Normal 2 81 2" xfId="15094"/>
    <cellStyle name="Normál 2 81 2" xfId="15095"/>
    <cellStyle name="Normál 2 81 2 2" xfId="15096"/>
    <cellStyle name="Normál 2 81 3" xfId="15097"/>
    <cellStyle name="Normal 2 82" xfId="15098"/>
    <cellStyle name="Normál 2 82" xfId="15099"/>
    <cellStyle name="Normal 2 82 2" xfId="15100"/>
    <cellStyle name="Normál 2 82 2" xfId="15101"/>
    <cellStyle name="Normál 2 82 2 2" xfId="15102"/>
    <cellStyle name="Normál 2 82 3" xfId="15103"/>
    <cellStyle name="Normal 2 83" xfId="15104"/>
    <cellStyle name="Normál 2 83" xfId="15105"/>
    <cellStyle name="Normal 2 83 2" xfId="15106"/>
    <cellStyle name="Normál 2 83 2" xfId="15107"/>
    <cellStyle name="Normál 2 83 2 2" xfId="15108"/>
    <cellStyle name="Normál 2 83 3" xfId="15109"/>
    <cellStyle name="Normal 2 84" xfId="15110"/>
    <cellStyle name="Normál 2 84" xfId="15111"/>
    <cellStyle name="Normal 2 84 2" xfId="15112"/>
    <cellStyle name="Normál 2 84 2" xfId="15113"/>
    <cellStyle name="Normál 2 84 2 2" xfId="15114"/>
    <cellStyle name="Normál 2 84 3" xfId="15115"/>
    <cellStyle name="Normal 2 85" xfId="15116"/>
    <cellStyle name="Normál 2 85" xfId="15117"/>
    <cellStyle name="Normal 2 85 2" xfId="15118"/>
    <cellStyle name="Normál 2 85 2" xfId="15119"/>
    <cellStyle name="Normál 2 85 2 2" xfId="15120"/>
    <cellStyle name="Normál 2 85 3" xfId="15121"/>
    <cellStyle name="Normal 2 86" xfId="15122"/>
    <cellStyle name="Normál 2 86" xfId="15123"/>
    <cellStyle name="Normal 2 86 2" xfId="15124"/>
    <cellStyle name="Normál 2 86 2" xfId="15125"/>
    <cellStyle name="Normál 2 86 2 2" xfId="15126"/>
    <cellStyle name="Normál 2 86 3" xfId="15127"/>
    <cellStyle name="Normal 2 87" xfId="15128"/>
    <cellStyle name="Normál 2 87" xfId="15129"/>
    <cellStyle name="Normal 2 87 2" xfId="15130"/>
    <cellStyle name="Normál 2 87 2" xfId="15131"/>
    <cellStyle name="Normál 2 87 2 2" xfId="15132"/>
    <cellStyle name="Normál 2 87 3" xfId="15133"/>
    <cellStyle name="Normal 2 88" xfId="15134"/>
    <cellStyle name="Normál 2 88" xfId="15135"/>
    <cellStyle name="Normal 2 88 2" xfId="15136"/>
    <cellStyle name="Normál 2 88 2" xfId="15137"/>
    <cellStyle name="Normál 2 88 2 2" xfId="15138"/>
    <cellStyle name="Normál 2 88 3" xfId="15139"/>
    <cellStyle name="Normal 2 89" xfId="15140"/>
    <cellStyle name="Normál 2 89" xfId="15141"/>
    <cellStyle name="Normal 2 89 10" xfId="24267"/>
    <cellStyle name="Normal 2 89 11" xfId="24268"/>
    <cellStyle name="Normal 2 89 12" xfId="24269"/>
    <cellStyle name="Normal 2 89 2" xfId="15142"/>
    <cellStyle name="Normál 2 89 2" xfId="15143"/>
    <cellStyle name="Normal 2 89 2 2" xfId="15144"/>
    <cellStyle name="Normál 2 89 2 2" xfId="15145"/>
    <cellStyle name="Normal 2 89 2 2 2" xfId="24270"/>
    <cellStyle name="Normal 2 89 2 2 3" xfId="24271"/>
    <cellStyle name="Normal 2 89 2 2 4" xfId="24272"/>
    <cellStyle name="Normal 2 89 2 2 5" xfId="24273"/>
    <cellStyle name="Normal 2 89 2 2 6" xfId="24274"/>
    <cellStyle name="Normal 2 89 2 3" xfId="15146"/>
    <cellStyle name="Normal 2 89 2 3 2" xfId="24275"/>
    <cellStyle name="Normal 2 89 2 4" xfId="24276"/>
    <cellStyle name="Normal 2 89 2 5" xfId="24277"/>
    <cellStyle name="Normal 2 89 2 6" xfId="24278"/>
    <cellStyle name="Normal 2 89 2 7" xfId="24279"/>
    <cellStyle name="Normal 2 89 2 8" xfId="24280"/>
    <cellStyle name="Normal 2 89 3" xfId="15147"/>
    <cellStyle name="Normál 2 89 3" xfId="15148"/>
    <cellStyle name="Normal 2 89 3 2" xfId="24281"/>
    <cellStyle name="Normal 2 89 3 3" xfId="24282"/>
    <cellStyle name="Normal 2 89 3 4" xfId="24283"/>
    <cellStyle name="Normal 2 89 3 5" xfId="24284"/>
    <cellStyle name="Normal 2 89 3 6" xfId="24285"/>
    <cellStyle name="Normal 2 89 4" xfId="15149"/>
    <cellStyle name="Normal 2 89 4 2" xfId="24286"/>
    <cellStyle name="Normal 2 89 5" xfId="15150"/>
    <cellStyle name="Normal 2 89 5 2" xfId="24287"/>
    <cellStyle name="Normal 2 89 6" xfId="15151"/>
    <cellStyle name="Normal 2 89 6 2" xfId="24288"/>
    <cellStyle name="Normal 2 89 7" xfId="15152"/>
    <cellStyle name="Normal 2 89 7 2" xfId="24289"/>
    <cellStyle name="Normal 2 89 8" xfId="24290"/>
    <cellStyle name="Normal 2 89 9" xfId="24291"/>
    <cellStyle name="Normal 2 9" xfId="3693"/>
    <cellStyle name="Normál 2 9" xfId="1785"/>
    <cellStyle name="Normal 2 9 10" xfId="15153"/>
    <cellStyle name="Normál 2 9 10" xfId="15154"/>
    <cellStyle name="Normal 2 9 10 2" xfId="15155"/>
    <cellStyle name="Normál 2 9 10 2" xfId="15156"/>
    <cellStyle name="Normal 2 9 11" xfId="15157"/>
    <cellStyle name="Normál 2 9 11" xfId="15158"/>
    <cellStyle name="Normal 2 9 11 2" xfId="15159"/>
    <cellStyle name="Normál 2 9 11 2" xfId="15160"/>
    <cellStyle name="Normal 2 9 12" xfId="15161"/>
    <cellStyle name="Normál 2 9 12" xfId="15162"/>
    <cellStyle name="Normal 2 9 12 2" xfId="15163"/>
    <cellStyle name="Normál 2 9 12 2" xfId="15164"/>
    <cellStyle name="Normal 2 9 13" xfId="15165"/>
    <cellStyle name="Normál 2 9 13" xfId="15166"/>
    <cellStyle name="Normal 2 9 13 2" xfId="15167"/>
    <cellStyle name="Normál 2 9 13 2" xfId="15168"/>
    <cellStyle name="Normal 2 9 14" xfId="15169"/>
    <cellStyle name="Normál 2 9 14" xfId="15170"/>
    <cellStyle name="Normal 2 9 14 2" xfId="15171"/>
    <cellStyle name="Normál 2 9 14 2" xfId="15172"/>
    <cellStyle name="Normal 2 9 15" xfId="15173"/>
    <cellStyle name="Normál 2 9 15" xfId="15174"/>
    <cellStyle name="Normal 2 9 15 2" xfId="15175"/>
    <cellStyle name="Normál 2 9 15 2" xfId="15176"/>
    <cellStyle name="Normal 2 9 16" xfId="15177"/>
    <cellStyle name="Normál 2 9 16" xfId="15178"/>
    <cellStyle name="Normal 2 9 16 2" xfId="15179"/>
    <cellStyle name="Normál 2 9 16 2" xfId="15180"/>
    <cellStyle name="Normal 2 9 17" xfId="15181"/>
    <cellStyle name="Normál 2 9 17" xfId="15182"/>
    <cellStyle name="Normal 2 9 17 2" xfId="15183"/>
    <cellStyle name="Normál 2 9 17 2" xfId="15184"/>
    <cellStyle name="Normal 2 9 18" xfId="15185"/>
    <cellStyle name="Normál 2 9 18" xfId="15186"/>
    <cellStyle name="Normal 2 9 18 2" xfId="15187"/>
    <cellStyle name="Normál 2 9 18 2" xfId="15188"/>
    <cellStyle name="Normal 2 9 19" xfId="15189"/>
    <cellStyle name="Normál 2 9 19" xfId="15190"/>
    <cellStyle name="Normal 2 9 19 2" xfId="15191"/>
    <cellStyle name="Normál 2 9 19 2" xfId="15192"/>
    <cellStyle name="Normal 2 9 2" xfId="4415"/>
    <cellStyle name="Normál 2 9 2" xfId="6653"/>
    <cellStyle name="Normal 2 9 2 2" xfId="15193"/>
    <cellStyle name="Normál 2 9 2 2" xfId="15194"/>
    <cellStyle name="Normal 2 9 20" xfId="15195"/>
    <cellStyle name="Normál 2 9 20" xfId="15196"/>
    <cellStyle name="Normal 2 9 20 2" xfId="15197"/>
    <cellStyle name="Normál 2 9 20 2" xfId="15198"/>
    <cellStyle name="Normal 2 9 21" xfId="15199"/>
    <cellStyle name="Normál 2 9 21" xfId="15200"/>
    <cellStyle name="Normal 2 9 21 2" xfId="15201"/>
    <cellStyle name="Normál 2 9 21 2" xfId="15202"/>
    <cellStyle name="Normal 2 9 22" xfId="15203"/>
    <cellStyle name="Normál 2 9 22" xfId="15204"/>
    <cellStyle name="Normal 2 9 22 2" xfId="15205"/>
    <cellStyle name="Normál 2 9 22 2" xfId="15206"/>
    <cellStyle name="Normal 2 9 23" xfId="15207"/>
    <cellStyle name="Normál 2 9 23" xfId="15208"/>
    <cellStyle name="Normal 2 9 23 2" xfId="15209"/>
    <cellStyle name="Normál 2 9 23 2" xfId="15210"/>
    <cellStyle name="Normal 2 9 24" xfId="15211"/>
    <cellStyle name="Normál 2 9 24" xfId="15212"/>
    <cellStyle name="Normal 2 9 24 2" xfId="15213"/>
    <cellStyle name="Normál 2 9 24 2" xfId="15214"/>
    <cellStyle name="Normal 2 9 25" xfId="15215"/>
    <cellStyle name="Normál 2 9 25" xfId="15216"/>
    <cellStyle name="Normál 2 9 25 2" xfId="15217"/>
    <cellStyle name="Normal 2 9 26" xfId="35948"/>
    <cellStyle name="Normál 2 9 26" xfId="15218"/>
    <cellStyle name="Normál 2 9 26 2" xfId="15219"/>
    <cellStyle name="Normal 2 9 27" xfId="36653"/>
    <cellStyle name="Normál 2 9 27" xfId="15220"/>
    <cellStyle name="Normál 2 9 27 2" xfId="15221"/>
    <cellStyle name="Normál 2 9 28" xfId="15222"/>
    <cellStyle name="Normál 2 9 29" xfId="36654"/>
    <cellStyle name="Normal 2 9 3" xfId="4783"/>
    <cellStyle name="Normál 2 9 3" xfId="15223"/>
    <cellStyle name="Normal 2 9 3 2" xfId="15224"/>
    <cellStyle name="Normál 2 9 3 2" xfId="15225"/>
    <cellStyle name="Normal 2 9 4" xfId="3987"/>
    <cellStyle name="Normál 2 9 4" xfId="15226"/>
    <cellStyle name="Normal 2 9 4 2" xfId="15227"/>
    <cellStyle name="Normál 2 9 4 2" xfId="15228"/>
    <cellStyle name="Normal 2 9 5" xfId="4944"/>
    <cellStyle name="Normál 2 9 5" xfId="15229"/>
    <cellStyle name="Normal 2 9 5 2" xfId="15230"/>
    <cellStyle name="Normál 2 9 5 2" xfId="15231"/>
    <cellStyle name="Normal 2 9 6" xfId="4914"/>
    <cellStyle name="Normál 2 9 6" xfId="15232"/>
    <cellStyle name="Normal 2 9 6 2" xfId="15233"/>
    <cellStyle name="Normál 2 9 6 2" xfId="15234"/>
    <cellStyle name="Normal 2 9 7" xfId="15235"/>
    <cellStyle name="Normál 2 9 7" xfId="15236"/>
    <cellStyle name="Normal 2 9 7 2" xfId="15237"/>
    <cellStyle name="Normál 2 9 7 2" xfId="15238"/>
    <cellStyle name="Normal 2 9 8" xfId="15239"/>
    <cellStyle name="Normál 2 9 8" xfId="15240"/>
    <cellStyle name="Normal 2 9 8 2" xfId="15241"/>
    <cellStyle name="Normál 2 9 8 2" xfId="15242"/>
    <cellStyle name="Normal 2 9 9" xfId="15243"/>
    <cellStyle name="Normál 2 9 9" xfId="15244"/>
    <cellStyle name="Normal 2 9 9 2" xfId="15245"/>
    <cellStyle name="Normál 2 9 9 2" xfId="15246"/>
    <cellStyle name="Normal 2 90" xfId="15247"/>
    <cellStyle name="Normál 2 90" xfId="15248"/>
    <cellStyle name="Normal 2 90 10" xfId="24292"/>
    <cellStyle name="Normal 2 90 11" xfId="24293"/>
    <cellStyle name="Normal 2 90 12" xfId="24294"/>
    <cellStyle name="Normal 2 90 2" xfId="15249"/>
    <cellStyle name="Normál 2 90 2" xfId="15250"/>
    <cellStyle name="Normal 2 90 2 2" xfId="15251"/>
    <cellStyle name="Normál 2 90 2 2" xfId="15252"/>
    <cellStyle name="Normal 2 90 2 2 2" xfId="24295"/>
    <cellStyle name="Normal 2 90 2 2 3" xfId="24296"/>
    <cellStyle name="Normal 2 90 2 2 4" xfId="24297"/>
    <cellStyle name="Normal 2 90 2 2 5" xfId="24298"/>
    <cellStyle name="Normal 2 90 2 2 6" xfId="24299"/>
    <cellStyle name="Normal 2 90 2 3" xfId="15253"/>
    <cellStyle name="Normal 2 90 2 3 2" xfId="24300"/>
    <cellStyle name="Normal 2 90 2 4" xfId="24301"/>
    <cellStyle name="Normal 2 90 2 5" xfId="24302"/>
    <cellStyle name="Normal 2 90 2 6" xfId="24303"/>
    <cellStyle name="Normal 2 90 2 7" xfId="24304"/>
    <cellStyle name="Normal 2 90 2 8" xfId="24305"/>
    <cellStyle name="Normal 2 90 3" xfId="15254"/>
    <cellStyle name="Normál 2 90 3" xfId="15255"/>
    <cellStyle name="Normal 2 90 3 2" xfId="24306"/>
    <cellStyle name="Normal 2 90 3 3" xfId="24307"/>
    <cellStyle name="Normal 2 90 3 4" xfId="24308"/>
    <cellStyle name="Normal 2 90 3 5" xfId="24309"/>
    <cellStyle name="Normal 2 90 3 6" xfId="24310"/>
    <cellStyle name="Normal 2 90 4" xfId="15256"/>
    <cellStyle name="Normal 2 90 4 2" xfId="24311"/>
    <cellStyle name="Normal 2 90 5" xfId="15257"/>
    <cellStyle name="Normal 2 90 5 2" xfId="24312"/>
    <cellStyle name="Normal 2 90 6" xfId="15258"/>
    <cellStyle name="Normal 2 90 6 2" xfId="24313"/>
    <cellStyle name="Normal 2 90 7" xfId="15259"/>
    <cellStyle name="Normal 2 90 7 2" xfId="24314"/>
    <cellStyle name="Normal 2 90 8" xfId="24315"/>
    <cellStyle name="Normal 2 90 9" xfId="24316"/>
    <cellStyle name="Normal 2 91" xfId="15260"/>
    <cellStyle name="Normál 2 91" xfId="15261"/>
    <cellStyle name="Normal 2 91 10" xfId="24317"/>
    <cellStyle name="Normal 2 91 11" xfId="24318"/>
    <cellStyle name="Normal 2 91 12" xfId="24319"/>
    <cellStyle name="Normal 2 91 2" xfId="15262"/>
    <cellStyle name="Normál 2 91 2" xfId="15263"/>
    <cellStyle name="Normal 2 91 2 2" xfId="15264"/>
    <cellStyle name="Normál 2 91 2 2" xfId="15265"/>
    <cellStyle name="Normal 2 91 2 2 2" xfId="24320"/>
    <cellStyle name="Normal 2 91 2 2 3" xfId="24321"/>
    <cellStyle name="Normal 2 91 2 2 4" xfId="24322"/>
    <cellStyle name="Normal 2 91 2 2 5" xfId="24323"/>
    <cellStyle name="Normal 2 91 2 2 6" xfId="24324"/>
    <cellStyle name="Normal 2 91 2 3" xfId="15266"/>
    <cellStyle name="Normal 2 91 2 3 2" xfId="24325"/>
    <cellStyle name="Normal 2 91 2 4" xfId="24326"/>
    <cellStyle name="Normal 2 91 2 5" xfId="24327"/>
    <cellStyle name="Normal 2 91 2 6" xfId="24328"/>
    <cellStyle name="Normal 2 91 2 7" xfId="24329"/>
    <cellStyle name="Normal 2 91 2 8" xfId="24330"/>
    <cellStyle name="Normal 2 91 3" xfId="15267"/>
    <cellStyle name="Normál 2 91 3" xfId="15268"/>
    <cellStyle name="Normal 2 91 3 2" xfId="24331"/>
    <cellStyle name="Normal 2 91 3 3" xfId="24332"/>
    <cellStyle name="Normal 2 91 3 4" xfId="24333"/>
    <cellStyle name="Normal 2 91 3 5" xfId="24334"/>
    <cellStyle name="Normal 2 91 3 6" xfId="24335"/>
    <cellStyle name="Normal 2 91 4" xfId="15269"/>
    <cellStyle name="Normal 2 91 4 2" xfId="24336"/>
    <cellStyle name="Normal 2 91 5" xfId="15270"/>
    <cellStyle name="Normal 2 91 5 2" xfId="24337"/>
    <cellStyle name="Normal 2 91 6" xfId="15271"/>
    <cellStyle name="Normal 2 91 6 2" xfId="24338"/>
    <cellStyle name="Normal 2 91 7" xfId="15272"/>
    <cellStyle name="Normal 2 91 7 2" xfId="24339"/>
    <cellStyle name="Normal 2 91 8" xfId="24340"/>
    <cellStyle name="Normal 2 91 9" xfId="24341"/>
    <cellStyle name="Normal 2 92" xfId="15273"/>
    <cellStyle name="Normál 2 92" xfId="15274"/>
    <cellStyle name="Normal 2 92 10" xfId="24342"/>
    <cellStyle name="Normal 2 92 11" xfId="24343"/>
    <cellStyle name="Normal 2 92 12" xfId="24344"/>
    <cellStyle name="Normal 2 92 2" xfId="15275"/>
    <cellStyle name="Normál 2 92 2" xfId="15276"/>
    <cellStyle name="Normal 2 92 2 2" xfId="15277"/>
    <cellStyle name="Normál 2 92 2 2" xfId="15278"/>
    <cellStyle name="Normal 2 92 2 2 2" xfId="24345"/>
    <cellStyle name="Normal 2 92 2 2 3" xfId="24346"/>
    <cellStyle name="Normal 2 92 2 2 4" xfId="24347"/>
    <cellStyle name="Normal 2 92 2 2 5" xfId="24348"/>
    <cellStyle name="Normal 2 92 2 2 6" xfId="24349"/>
    <cellStyle name="Normal 2 92 2 3" xfId="15279"/>
    <cellStyle name="Normal 2 92 2 3 2" xfId="24350"/>
    <cellStyle name="Normal 2 92 2 4" xfId="24351"/>
    <cellStyle name="Normal 2 92 2 5" xfId="24352"/>
    <cellStyle name="Normal 2 92 2 6" xfId="24353"/>
    <cellStyle name="Normal 2 92 2 7" xfId="24354"/>
    <cellStyle name="Normal 2 92 2 8" xfId="24355"/>
    <cellStyle name="Normal 2 92 3" xfId="15280"/>
    <cellStyle name="Normál 2 92 3" xfId="15281"/>
    <cellStyle name="Normal 2 92 3 2" xfId="24356"/>
    <cellStyle name="Normal 2 92 3 3" xfId="24357"/>
    <cellStyle name="Normal 2 92 3 4" xfId="24358"/>
    <cellStyle name="Normal 2 92 3 5" xfId="24359"/>
    <cellStyle name="Normal 2 92 3 6" xfId="24360"/>
    <cellStyle name="Normal 2 92 4" xfId="15282"/>
    <cellStyle name="Normal 2 92 4 2" xfId="24361"/>
    <cellStyle name="Normal 2 92 5" xfId="15283"/>
    <cellStyle name="Normal 2 92 5 2" xfId="24362"/>
    <cellStyle name="Normal 2 92 6" xfId="15284"/>
    <cellStyle name="Normal 2 92 6 2" xfId="24363"/>
    <cellStyle name="Normal 2 92 7" xfId="15285"/>
    <cellStyle name="Normal 2 92 7 2" xfId="24364"/>
    <cellStyle name="Normal 2 92 8" xfId="24365"/>
    <cellStyle name="Normal 2 92 9" xfId="24366"/>
    <cellStyle name="Normal 2 93" xfId="15286"/>
    <cellStyle name="Normál 2 93" xfId="15287"/>
    <cellStyle name="Normal 2 93 10" xfId="24367"/>
    <cellStyle name="Normal 2 93 11" xfId="24368"/>
    <cellStyle name="Normal 2 93 12" xfId="24369"/>
    <cellStyle name="Normal 2 93 2" xfId="15288"/>
    <cellStyle name="Normál 2 93 2" xfId="15289"/>
    <cellStyle name="Normal 2 93 2 2" xfId="15290"/>
    <cellStyle name="Normál 2 93 2 2" xfId="15291"/>
    <cellStyle name="Normal 2 93 2 2 2" xfId="24370"/>
    <cellStyle name="Normal 2 93 2 2 3" xfId="24371"/>
    <cellStyle name="Normal 2 93 2 2 4" xfId="24372"/>
    <cellStyle name="Normal 2 93 2 2 5" xfId="24373"/>
    <cellStyle name="Normal 2 93 2 2 6" xfId="24374"/>
    <cellStyle name="Normal 2 93 2 3" xfId="15292"/>
    <cellStyle name="Normal 2 93 2 3 2" xfId="24375"/>
    <cellStyle name="Normal 2 93 2 4" xfId="24376"/>
    <cellStyle name="Normal 2 93 2 5" xfId="24377"/>
    <cellStyle name="Normal 2 93 2 6" xfId="24378"/>
    <cellStyle name="Normal 2 93 2 7" xfId="24379"/>
    <cellStyle name="Normal 2 93 2 8" xfId="24380"/>
    <cellStyle name="Normal 2 93 3" xfId="15293"/>
    <cellStyle name="Normál 2 93 3" xfId="15294"/>
    <cellStyle name="Normal 2 93 3 2" xfId="24381"/>
    <cellStyle name="Normal 2 93 3 3" xfId="24382"/>
    <cellStyle name="Normal 2 93 3 4" xfId="24383"/>
    <cellStyle name="Normal 2 93 3 5" xfId="24384"/>
    <cellStyle name="Normal 2 93 3 6" xfId="24385"/>
    <cellStyle name="Normal 2 93 4" xfId="15295"/>
    <cellStyle name="Normal 2 93 4 2" xfId="24386"/>
    <cellStyle name="Normal 2 93 5" xfId="15296"/>
    <cellStyle name="Normal 2 93 5 2" xfId="24387"/>
    <cellStyle name="Normal 2 93 6" xfId="15297"/>
    <cellStyle name="Normal 2 93 6 2" xfId="24388"/>
    <cellStyle name="Normal 2 93 7" xfId="15298"/>
    <cellStyle name="Normal 2 93 7 2" xfId="24389"/>
    <cellStyle name="Normal 2 93 8" xfId="24390"/>
    <cellStyle name="Normal 2 93 9" xfId="24391"/>
    <cellStyle name="Normal 2 94" xfId="15299"/>
    <cellStyle name="Normál 2 94" xfId="15300"/>
    <cellStyle name="Normal 2 94 10" xfId="24392"/>
    <cellStyle name="Normal 2 94 11" xfId="24393"/>
    <cellStyle name="Normal 2 94 12" xfId="24394"/>
    <cellStyle name="Normal 2 94 2" xfId="15301"/>
    <cellStyle name="Normál 2 94 2" xfId="15302"/>
    <cellStyle name="Normal 2 94 2 2" xfId="15303"/>
    <cellStyle name="Normál 2 94 2 2" xfId="15304"/>
    <cellStyle name="Normal 2 94 2 2 2" xfId="24395"/>
    <cellStyle name="Normal 2 94 2 2 3" xfId="24396"/>
    <cellStyle name="Normal 2 94 2 2 4" xfId="24397"/>
    <cellStyle name="Normal 2 94 2 2 5" xfId="24398"/>
    <cellStyle name="Normal 2 94 2 2 6" xfId="24399"/>
    <cellStyle name="Normal 2 94 2 3" xfId="15305"/>
    <cellStyle name="Normal 2 94 2 3 2" xfId="24400"/>
    <cellStyle name="Normal 2 94 2 4" xfId="24401"/>
    <cellStyle name="Normal 2 94 2 5" xfId="24402"/>
    <cellStyle name="Normal 2 94 2 6" xfId="24403"/>
    <cellStyle name="Normal 2 94 2 7" xfId="24404"/>
    <cellStyle name="Normal 2 94 2 8" xfId="24405"/>
    <cellStyle name="Normal 2 94 3" xfId="15306"/>
    <cellStyle name="Normál 2 94 3" xfId="15307"/>
    <cellStyle name="Normal 2 94 3 2" xfId="24406"/>
    <cellStyle name="Normal 2 94 3 3" xfId="24407"/>
    <cellStyle name="Normal 2 94 3 4" xfId="24408"/>
    <cellStyle name="Normal 2 94 3 5" xfId="24409"/>
    <cellStyle name="Normal 2 94 3 6" xfId="24410"/>
    <cellStyle name="Normal 2 94 4" xfId="15308"/>
    <cellStyle name="Normal 2 94 4 2" xfId="24411"/>
    <cellStyle name="Normal 2 94 5" xfId="15309"/>
    <cellStyle name="Normal 2 94 5 2" xfId="24412"/>
    <cellStyle name="Normal 2 94 6" xfId="15310"/>
    <cellStyle name="Normal 2 94 6 2" xfId="24413"/>
    <cellStyle name="Normal 2 94 7" xfId="15311"/>
    <cellStyle name="Normal 2 94 7 2" xfId="24414"/>
    <cellStyle name="Normal 2 94 8" xfId="24415"/>
    <cellStyle name="Normal 2 94 9" xfId="24416"/>
    <cellStyle name="Normal 2 95" xfId="15312"/>
    <cellStyle name="Normál 2 95" xfId="15313"/>
    <cellStyle name="Normal 2 95 2" xfId="15314"/>
    <cellStyle name="Normál 2 95 2" xfId="15315"/>
    <cellStyle name="Normal 2 95 2 2" xfId="24417"/>
    <cellStyle name="Normál 2 95 2 2" xfId="15316"/>
    <cellStyle name="Normal 2 95 2 3" xfId="24418"/>
    <cellStyle name="Normal 2 95 2 4" xfId="24419"/>
    <cellStyle name="Normal 2 95 2 5" xfId="24420"/>
    <cellStyle name="Normal 2 95 2 6" xfId="24421"/>
    <cellStyle name="Normal 2 95 3" xfId="15317"/>
    <cellStyle name="Normál 2 95 3" xfId="15318"/>
    <cellStyle name="Normal 2 95 3 2" xfId="24422"/>
    <cellStyle name="Normal 2 95 3 3" xfId="24423"/>
    <cellStyle name="Normal 2 95 3 4" xfId="24424"/>
    <cellStyle name="Normal 2 95 3 5" xfId="24425"/>
    <cellStyle name="Normal 2 95 3 6" xfId="24426"/>
    <cellStyle name="Normal 2 95 4" xfId="15319"/>
    <cellStyle name="Normal 2 95 4 2" xfId="24427"/>
    <cellStyle name="Normal 2 96" xfId="15320"/>
    <cellStyle name="Normál 2 96" xfId="15321"/>
    <cellStyle name="Normal 2 96 2" xfId="15322"/>
    <cellStyle name="Normál 2 96 2" xfId="15323"/>
    <cellStyle name="Normal 2 96 2 2" xfId="24428"/>
    <cellStyle name="Normál 2 96 2 2" xfId="15324"/>
    <cellStyle name="Normal 2 96 2 3" xfId="24429"/>
    <cellStyle name="Normal 2 96 2 4" xfId="24430"/>
    <cellStyle name="Normal 2 96 2 5" xfId="24431"/>
    <cellStyle name="Normal 2 96 2 6" xfId="24432"/>
    <cellStyle name="Normal 2 96 3" xfId="15325"/>
    <cellStyle name="Normál 2 96 3" xfId="15326"/>
    <cellStyle name="Normal 2 96 3 2" xfId="24433"/>
    <cellStyle name="Normal 2 96 3 3" xfId="24434"/>
    <cellStyle name="Normal 2 96 3 4" xfId="24435"/>
    <cellStyle name="Normal 2 96 3 5" xfId="24436"/>
    <cellStyle name="Normal 2 96 3 6" xfId="24437"/>
    <cellStyle name="Normal 2 96 4" xfId="24438"/>
    <cellStyle name="Normal 2 96 5" xfId="24439"/>
    <cellStyle name="Normal 2 96 6" xfId="24440"/>
    <cellStyle name="Normal 2 96 7" xfId="24441"/>
    <cellStyle name="Normal 2 96 8" xfId="24442"/>
    <cellStyle name="Normal 2 97" xfId="15327"/>
    <cellStyle name="Normál 2 97" xfId="15328"/>
    <cellStyle name="Normal 2 97 2" xfId="15329"/>
    <cellStyle name="Normál 2 97 2" xfId="15330"/>
    <cellStyle name="Normal 2 97 2 2" xfId="24443"/>
    <cellStyle name="Normál 2 97 2 2" xfId="15331"/>
    <cellStyle name="Normal 2 97 2 3" xfId="24444"/>
    <cellStyle name="Normal 2 97 2 4" xfId="24445"/>
    <cellStyle name="Normal 2 97 2 5" xfId="24446"/>
    <cellStyle name="Normal 2 97 2 6" xfId="24447"/>
    <cellStyle name="Normal 2 97 3" xfId="15332"/>
    <cellStyle name="Normál 2 97 3" xfId="15333"/>
    <cellStyle name="Normal 2 97 3 2" xfId="24448"/>
    <cellStyle name="Normal 2 97 3 3" xfId="24449"/>
    <cellStyle name="Normal 2 97 3 4" xfId="24450"/>
    <cellStyle name="Normal 2 97 3 5" xfId="24451"/>
    <cellStyle name="Normal 2 97 3 6" xfId="24452"/>
    <cellStyle name="Normal 2 97 4" xfId="24453"/>
    <cellStyle name="Normal 2 97 5" xfId="24454"/>
    <cellStyle name="Normal 2 97 6" xfId="24455"/>
    <cellStyle name="Normal 2 97 7" xfId="24456"/>
    <cellStyle name="Normal 2 97 8" xfId="24457"/>
    <cellStyle name="Normal 2 98" xfId="15334"/>
    <cellStyle name="Normál 2 98" xfId="15335"/>
    <cellStyle name="Normal 2 98 2" xfId="15336"/>
    <cellStyle name="Normál 2 98 2" xfId="15337"/>
    <cellStyle name="Normal 2 98 2 2" xfId="24458"/>
    <cellStyle name="Normál 2 98 2 2" xfId="15338"/>
    <cellStyle name="Normal 2 98 2 3" xfId="24459"/>
    <cellStyle name="Normal 2 98 2 4" xfId="24460"/>
    <cellStyle name="Normal 2 98 2 5" xfId="24461"/>
    <cellStyle name="Normal 2 98 2 6" xfId="24462"/>
    <cellStyle name="Normal 2 98 3" xfId="15339"/>
    <cellStyle name="Normál 2 98 3" xfId="15340"/>
    <cellStyle name="Normal 2 98 3 2" xfId="24463"/>
    <cellStyle name="Normal 2 98 3 3" xfId="24464"/>
    <cellStyle name="Normal 2 98 3 4" xfId="24465"/>
    <cellStyle name="Normal 2 98 3 5" xfId="24466"/>
    <cellStyle name="Normal 2 98 3 6" xfId="24467"/>
    <cellStyle name="Normal 2 98 4" xfId="24468"/>
    <cellStyle name="Normal 2 98 5" xfId="24469"/>
    <cellStyle name="Normal 2 98 6" xfId="24470"/>
    <cellStyle name="Normal 2 98 7" xfId="24471"/>
    <cellStyle name="Normal 2 98 8" xfId="24472"/>
    <cellStyle name="Normal 2 99" xfId="15341"/>
    <cellStyle name="Normál 2 99" xfId="15342"/>
    <cellStyle name="Normal 2 99 2" xfId="15343"/>
    <cellStyle name="Normál 2 99 2" xfId="15344"/>
    <cellStyle name="Normal 2 99 2 2" xfId="24473"/>
    <cellStyle name="Normál 2 99 2 2" xfId="15345"/>
    <cellStyle name="Normal 2 99 2 3" xfId="24474"/>
    <cellStyle name="Normal 2 99 2 4" xfId="24475"/>
    <cellStyle name="Normal 2 99 2 5" xfId="24476"/>
    <cellStyle name="Normal 2 99 2 6" xfId="24477"/>
    <cellStyle name="Normal 2 99 3" xfId="15346"/>
    <cellStyle name="Normál 2 99 3" xfId="15347"/>
    <cellStyle name="Normal 2 99 3 2" xfId="24478"/>
    <cellStyle name="Normal 2 99 3 3" xfId="24479"/>
    <cellStyle name="Normal 2 99 3 4" xfId="24480"/>
    <cellStyle name="Normal 2 99 3 5" xfId="24481"/>
    <cellStyle name="Normal 2 99 3 6" xfId="24482"/>
    <cellStyle name="Normal 2 99 4" xfId="24483"/>
    <cellStyle name="Normal 2 99 5" xfId="24484"/>
    <cellStyle name="Normal 2 99 6" xfId="24485"/>
    <cellStyle name="Normal 2 99 7" xfId="24486"/>
    <cellStyle name="Normal 2 99 8" xfId="24487"/>
    <cellStyle name="Normál 2_2 Graf i faktori_NOVO radno" xfId="4416"/>
    <cellStyle name="Normal 2_A Fonjak_Capex RR 2013 FINAL (2)" xfId="15348"/>
    <cellStyle name="Normál 2_AM_CAPEX_10.02.15" xfId="7073"/>
    <cellStyle name="Normal 2_bad debt_BR2_" xfId="1786"/>
    <cellStyle name="Normál 2_bad debt_BR2_" xfId="1787"/>
    <cellStyle name="Normal 2_BOTTOM UP 2012-2014 6th OCTOBER (CAPEX+ONE OFF OPEX)" xfId="4417"/>
    <cellStyle name="Normál 2_BOTTOM UP 2013-2015 OCTOBER 19th" xfId="15349"/>
    <cellStyle name="Normal 2_BU PLAN 2014-2016 kt, m3" xfId="4718"/>
    <cellStyle name="Normál 2_CAPEX" xfId="4418"/>
    <cellStyle name="Normal 2_CAPEX Status Table 29.10.2012" xfId="4419"/>
    <cellStyle name="Normál 2_Cash flow - May" xfId="4420"/>
    <cellStyle name="Normal 2_Cash flow - May 2" xfId="4421"/>
    <cellStyle name="Normál 2_Croatia_NACA" xfId="15350"/>
    <cellStyle name="Normal 2_Croatia_NACA_IkaSW_and_Ilena" xfId="15351"/>
    <cellStyle name="Normál 2_Croatia_NACA_IkaSW_and_Ilena" xfId="15352"/>
    <cellStyle name="Normal 2_Croatia_NACA_IkaSW_and_Ilena 2" xfId="15353"/>
    <cellStyle name="Normál 2_Croatia_NACA_IkaSW_and_Ilena 2" xfId="15354"/>
    <cellStyle name="Normal 2_Egypt MULTIPROSPECT" xfId="15355"/>
    <cellStyle name="Normál 2_Egypt MULTIPROSPECT" xfId="15356"/>
    <cellStyle name="Normal 2_Egypt MULTIPROSPECT 2" xfId="15357"/>
    <cellStyle name="Normál 2_Egypt MULTIPROSPECT 2" xfId="15358"/>
    <cellStyle name="Normal 2_Montenegro MULTIPROSPECT" xfId="15359"/>
    <cellStyle name="Normál 2_Montenegro MULTIPROSPECT" xfId="15360"/>
    <cellStyle name="Normal 2_Montenegro MULTIPROSPECT 2" xfId="15361"/>
    <cellStyle name="Normál 2_Montenegro MULTIPROSPECT 2" xfId="15362"/>
    <cellStyle name="Normal 2_workingcapital_indicators" xfId="1788"/>
    <cellStyle name="Normál 2_workingcapital_indicators" xfId="1789"/>
    <cellStyle name="Normal 2_workingcapital_indicators (2)" xfId="1790"/>
    <cellStyle name="Normál 2_workingcapital_indicators (2)" xfId="1791"/>
    <cellStyle name="Normal 2_ОСВ_факт_пред_мес" xfId="1792"/>
    <cellStyle name="Normal 20" xfId="4707"/>
    <cellStyle name="Normál 20" xfId="606"/>
    <cellStyle name="Normál 20 10" xfId="15363"/>
    <cellStyle name="Normál 20 11" xfId="15364"/>
    <cellStyle name="Normál 20 12" xfId="29789"/>
    <cellStyle name="Normál 20 13" xfId="34547"/>
    <cellStyle name="Normal 20 2" xfId="15365"/>
    <cellStyle name="Normál 20 2" xfId="939"/>
    <cellStyle name="Normál 20 2 2" xfId="1794"/>
    <cellStyle name="Normál 20 2 2 2" xfId="34913"/>
    <cellStyle name="Normál 20 2 3" xfId="36655"/>
    <cellStyle name="Normal 20 3" xfId="15366"/>
    <cellStyle name="Normál 20 3" xfId="1793"/>
    <cellStyle name="Normál 20 3 2" xfId="34912"/>
    <cellStyle name="Normal 20 4" xfId="36219"/>
    <cellStyle name="Normál 20 4" xfId="2168"/>
    <cellStyle name="Normál 20 4 2" xfId="35066"/>
    <cellStyle name="Normál 20 5" xfId="2556"/>
    <cellStyle name="Normál 20 6" xfId="5277"/>
    <cellStyle name="Normál 20 7" xfId="15367"/>
    <cellStyle name="Normál 20 8" xfId="15368"/>
    <cellStyle name="Normál 20 9" xfId="15369"/>
    <cellStyle name="Normál 200" xfId="15370"/>
    <cellStyle name="Normál 201" xfId="15371"/>
    <cellStyle name="Normál 202" xfId="15372"/>
    <cellStyle name="Normál 203" xfId="15373"/>
    <cellStyle name="Normál 204" xfId="15374"/>
    <cellStyle name="Normál 205" xfId="15375"/>
    <cellStyle name="Normál 206" xfId="15376"/>
    <cellStyle name="Normál 207" xfId="15377"/>
    <cellStyle name="Normál 208" xfId="15378"/>
    <cellStyle name="Normál 209" xfId="15379"/>
    <cellStyle name="Normal 21" xfId="5009"/>
    <cellStyle name="Normál 21" xfId="607"/>
    <cellStyle name="Normál 21 10" xfId="15380"/>
    <cellStyle name="Normál 21 11" xfId="15381"/>
    <cellStyle name="Normál 21 12" xfId="15382"/>
    <cellStyle name="Normál 21 12 2" xfId="24488"/>
    <cellStyle name="Normál 21 13" xfId="24489"/>
    <cellStyle name="Normál 21 14" xfId="7503"/>
    <cellStyle name="Normál 21 15" xfId="34548"/>
    <cellStyle name="Normál 21 16" xfId="36656"/>
    <cellStyle name="Normal 21 2" xfId="15383"/>
    <cellStyle name="Normál 21 2" xfId="940"/>
    <cellStyle name="Normál 21 2 2" xfId="15384"/>
    <cellStyle name="Normál 21 2 3" xfId="34683"/>
    <cellStyle name="Normál 21 2 4" xfId="36657"/>
    <cellStyle name="Normal 21 3" xfId="15385"/>
    <cellStyle name="Normál 21 3" xfId="1795"/>
    <cellStyle name="Normál 21 3 2" xfId="15386"/>
    <cellStyle name="Normál 21 3 3" xfId="34914"/>
    <cellStyle name="Normal 21 4" xfId="34413"/>
    <cellStyle name="Normál 21 4" xfId="2167"/>
    <cellStyle name="Normál 21 4 2" xfId="35065"/>
    <cellStyle name="Normál 21 5" xfId="2557"/>
    <cellStyle name="Normál 21 6" xfId="5278"/>
    <cellStyle name="Normál 21 7" xfId="15387"/>
    <cellStyle name="Normál 21 8" xfId="15388"/>
    <cellStyle name="Normál 21 9" xfId="15389"/>
    <cellStyle name="Normál 210" xfId="15390"/>
    <cellStyle name="Normál 211" xfId="15391"/>
    <cellStyle name="Normál 212" xfId="15392"/>
    <cellStyle name="Normál 213" xfId="15393"/>
    <cellStyle name="Normál 214" xfId="15394"/>
    <cellStyle name="Normál 215" xfId="15395"/>
    <cellStyle name="Normál 216" xfId="15396"/>
    <cellStyle name="Normál 217" xfId="15397"/>
    <cellStyle name="Normál 218" xfId="15398"/>
    <cellStyle name="Normál 219" xfId="15399"/>
    <cellStyle name="Normal 22" xfId="5522"/>
    <cellStyle name="Normál 22" xfId="776"/>
    <cellStyle name="Normál 22 10" xfId="15400"/>
    <cellStyle name="Normál 22 11" xfId="15401"/>
    <cellStyle name="Normál 22 12" xfId="15402"/>
    <cellStyle name="Normál 22 12 2" xfId="24490"/>
    <cellStyle name="Normál 22 13" xfId="24491"/>
    <cellStyle name="Normál 22 14" xfId="7504"/>
    <cellStyle name="Normal 22 2" xfId="15403"/>
    <cellStyle name="Normál 22 2" xfId="1796"/>
    <cellStyle name="Normál 22 2 2" xfId="15404"/>
    <cellStyle name="Normál 22 2 3" xfId="34915"/>
    <cellStyle name="Normál 22 2 4" xfId="36658"/>
    <cellStyle name="Normal 22 3" xfId="15405"/>
    <cellStyle name="Normál 22 3" xfId="2558"/>
    <cellStyle name="Normal 22 4" xfId="34358"/>
    <cellStyle name="Normál 22 4" xfId="15406"/>
    <cellStyle name="Normál 22 5" xfId="15407"/>
    <cellStyle name="Normál 22 6" xfId="15408"/>
    <cellStyle name="Normál 22 7" xfId="15409"/>
    <cellStyle name="Normál 22 8" xfId="15410"/>
    <cellStyle name="Normál 22 9" xfId="15411"/>
    <cellStyle name="Normál 220" xfId="15412"/>
    <cellStyle name="Normál 221" xfId="15413"/>
    <cellStyle name="Normál 222" xfId="15414"/>
    <cellStyle name="Normál 223" xfId="15415"/>
    <cellStyle name="Normál 224" xfId="15416"/>
    <cellStyle name="Normál 225" xfId="15417"/>
    <cellStyle name="Normál 226" xfId="15418"/>
    <cellStyle name="Normál 227" xfId="15419"/>
    <cellStyle name="Normál 228" xfId="15420"/>
    <cellStyle name="Normál 229" xfId="15421"/>
    <cellStyle name="Normal 23" xfId="5628"/>
    <cellStyle name="Normál 23" xfId="1102"/>
    <cellStyle name="Normál 23 10" xfId="15422"/>
    <cellStyle name="Normál 23 11" xfId="15423"/>
    <cellStyle name="Normál 23 12" xfId="15424"/>
    <cellStyle name="Normál 23 12 2" xfId="24492"/>
    <cellStyle name="Normál 23 13" xfId="24493"/>
    <cellStyle name="Normál 23 14" xfId="7365"/>
    <cellStyle name="Normal 23 2" xfId="15425"/>
    <cellStyle name="Normál 23 2" xfId="1797"/>
    <cellStyle name="Normál 23 2 2" xfId="15426"/>
    <cellStyle name="Normál 23 2 3" xfId="34916"/>
    <cellStyle name="Normál 23 2 4" xfId="36659"/>
    <cellStyle name="Normal 23 3" xfId="15427"/>
    <cellStyle name="Normál 23 3" xfId="2078"/>
    <cellStyle name="Normál 23 3 2" xfId="35011"/>
    <cellStyle name="Normal 23 4" xfId="34254"/>
    <cellStyle name="Normál 23 4" xfId="2559"/>
    <cellStyle name="Normál 23 5" xfId="15428"/>
    <cellStyle name="Normál 23 6" xfId="15429"/>
    <cellStyle name="Normál 23 7" xfId="15430"/>
    <cellStyle name="Normál 23 8" xfId="15431"/>
    <cellStyle name="Normál 23 9" xfId="15432"/>
    <cellStyle name="Normál 230" xfId="15433"/>
    <cellStyle name="Normál 231" xfId="15434"/>
    <cellStyle name="Normál 232" xfId="15435"/>
    <cellStyle name="Normál 233" xfId="15436"/>
    <cellStyle name="Normál 234" xfId="15437"/>
    <cellStyle name="Normál 235" xfId="15438"/>
    <cellStyle name="Normál 236" xfId="15439"/>
    <cellStyle name="Normál 237" xfId="15440"/>
    <cellStyle name="Normál 238" xfId="15441"/>
    <cellStyle name="Normál 239" xfId="15442"/>
    <cellStyle name="Normal 24" xfId="5631"/>
    <cellStyle name="Normál 24" xfId="1123"/>
    <cellStyle name="Normál 24 10" xfId="15443"/>
    <cellStyle name="Normál 24 11" xfId="15444"/>
    <cellStyle name="Normál 24 12" xfId="6898"/>
    <cellStyle name="Normál 24 13" xfId="34784"/>
    <cellStyle name="Normál 24 14" xfId="36660"/>
    <cellStyle name="Normal 24 2" xfId="15445"/>
    <cellStyle name="Normál 24 2" xfId="1798"/>
    <cellStyle name="Normál 24 2 2" xfId="15446"/>
    <cellStyle name="Normál 24 2 3" xfId="34917"/>
    <cellStyle name="Normál 24 2 4" xfId="36661"/>
    <cellStyle name="Normal 24 3" xfId="15447"/>
    <cellStyle name="Normál 24 3" xfId="2077"/>
    <cellStyle name="Normál 24 3 2" xfId="3595"/>
    <cellStyle name="Normál 24 3 3" xfId="35010"/>
    <cellStyle name="Normál 24 4" xfId="2560"/>
    <cellStyle name="Normál 24 5" xfId="15448"/>
    <cellStyle name="Normál 24 6" xfId="15449"/>
    <cellStyle name="Normál 24 7" xfId="15450"/>
    <cellStyle name="Normál 24 8" xfId="15451"/>
    <cellStyle name="Normál 24 9" xfId="15452"/>
    <cellStyle name="Normál 240" xfId="15453"/>
    <cellStyle name="Normál 241" xfId="15454"/>
    <cellStyle name="Normál 242" xfId="15455"/>
    <cellStyle name="Normál 243" xfId="15456"/>
    <cellStyle name="Normál 244" xfId="15457"/>
    <cellStyle name="Normál 245" xfId="15458"/>
    <cellStyle name="Normál 246" xfId="15459"/>
    <cellStyle name="Normál 247" xfId="15460"/>
    <cellStyle name="Normál 248" xfId="15461"/>
    <cellStyle name="Normál 249" xfId="15462"/>
    <cellStyle name="Normal 25" xfId="5634"/>
    <cellStyle name="Normál 25" xfId="1125"/>
    <cellStyle name="Normál 25 10" xfId="15463"/>
    <cellStyle name="Normál 25 11" xfId="15464"/>
    <cellStyle name="Normál 25 12" xfId="29831"/>
    <cellStyle name="Normál 25 13" xfId="34785"/>
    <cellStyle name="Normál 25 14" xfId="36662"/>
    <cellStyle name="Normal 25 2" xfId="15465"/>
    <cellStyle name="Normál 25 2" xfId="1182"/>
    <cellStyle name="Normál 25 2 2" xfId="15466"/>
    <cellStyle name="Normál 25 2 3" xfId="34804"/>
    <cellStyle name="Normál 25 2 4" xfId="36663"/>
    <cellStyle name="Normal 25 3" xfId="15467"/>
    <cellStyle name="Normál 25 3" xfId="1799"/>
    <cellStyle name="Normál 25 3 2" xfId="34918"/>
    <cellStyle name="Normál 25 4" xfId="2561"/>
    <cellStyle name="Normál 25 5" xfId="15468"/>
    <cellStyle name="Normál 25 6" xfId="15469"/>
    <cellStyle name="Normál 25 7" xfId="15470"/>
    <cellStyle name="Normál 25 8" xfId="15471"/>
    <cellStyle name="Normál 25 9" xfId="15472"/>
    <cellStyle name="Normál 250" xfId="15473"/>
    <cellStyle name="Normál 251" xfId="15474"/>
    <cellStyle name="Normál 252" xfId="15475"/>
    <cellStyle name="Normál 253" xfId="15476"/>
    <cellStyle name="Normál 254" xfId="15477"/>
    <cellStyle name="Normál 255" xfId="15478"/>
    <cellStyle name="Normál 256" xfId="15479"/>
    <cellStyle name="Normál 257" xfId="15480"/>
    <cellStyle name="Normál 258" xfId="15481"/>
    <cellStyle name="Normál 259" xfId="15482"/>
    <cellStyle name="Normal 26" xfId="5636"/>
    <cellStyle name="Normál 26" xfId="1126"/>
    <cellStyle name="Normál 26 10" xfId="15483"/>
    <cellStyle name="Normál 26 11" xfId="15484"/>
    <cellStyle name="Normál 26 12" xfId="29834"/>
    <cellStyle name="Normál 26 13" xfId="34786"/>
    <cellStyle name="Normál 26 14" xfId="36664"/>
    <cellStyle name="Normal 26 2" xfId="15485"/>
    <cellStyle name="Normál 26 2" xfId="1800"/>
    <cellStyle name="Normál 26 2 2" xfId="15486"/>
    <cellStyle name="Normál 26 2 3" xfId="34919"/>
    <cellStyle name="Normál 26 2 4" xfId="36665"/>
    <cellStyle name="Normal 26 3" xfId="15487"/>
    <cellStyle name="Normál 26 3" xfId="2562"/>
    <cellStyle name="Normál 26 4" xfId="15488"/>
    <cellStyle name="Normál 26 5" xfId="15489"/>
    <cellStyle name="Normál 26 6" xfId="15490"/>
    <cellStyle name="Normál 26 7" xfId="15491"/>
    <cellStyle name="Normál 26 8" xfId="15492"/>
    <cellStyle name="Normál 26 9" xfId="15493"/>
    <cellStyle name="Normál 260" xfId="15494"/>
    <cellStyle name="Normál 261" xfId="15495"/>
    <cellStyle name="Normál 262" xfId="15496"/>
    <cellStyle name="Normál 263" xfId="15497"/>
    <cellStyle name="Normál 264" xfId="15498"/>
    <cellStyle name="Normál 265" xfId="15499"/>
    <cellStyle name="Normál 266" xfId="15500"/>
    <cellStyle name="Normál 267" xfId="15501"/>
    <cellStyle name="Normál 268" xfId="15502"/>
    <cellStyle name="Normál 269" xfId="15503"/>
    <cellStyle name="Normal 27" xfId="5759"/>
    <cellStyle name="Normál 27" xfId="1127"/>
    <cellStyle name="Normál 27 10" xfId="15504"/>
    <cellStyle name="Normál 27 11" xfId="15505"/>
    <cellStyle name="Normál 27 12" xfId="7630"/>
    <cellStyle name="Normál 27 13" xfId="34787"/>
    <cellStyle name="Normál 27 14" xfId="36666"/>
    <cellStyle name="Normal 27 2" xfId="15506"/>
    <cellStyle name="Normál 27 2" xfId="1801"/>
    <cellStyle name="Normál 27 2 2" xfId="34920"/>
    <cellStyle name="Normál 27 2 3" xfId="36667"/>
    <cellStyle name="Normál 27 3" xfId="2563"/>
    <cellStyle name="Normál 27 4" xfId="15507"/>
    <cellStyle name="Normál 27 5" xfId="15508"/>
    <cellStyle name="Normál 27 6" xfId="15509"/>
    <cellStyle name="Normál 27 7" xfId="15510"/>
    <cellStyle name="Normál 27 8" xfId="15511"/>
    <cellStyle name="Normál 27 9" xfId="15512"/>
    <cellStyle name="Normál 270" xfId="15513"/>
    <cellStyle name="Normál 271" xfId="15514"/>
    <cellStyle name="Normál 272" xfId="15515"/>
    <cellStyle name="Normál 273" xfId="15516"/>
    <cellStyle name="Normál 274" xfId="15517"/>
    <cellStyle name="Normál 275" xfId="15518"/>
    <cellStyle name="Normál 275 2" xfId="15519"/>
    <cellStyle name="Normál 275 2 2" xfId="24494"/>
    <cellStyle name="Normál 275 3" xfId="24495"/>
    <cellStyle name="Normál 276" xfId="15520"/>
    <cellStyle name="Normál 276 2" xfId="15521"/>
    <cellStyle name="Normál 276 2 2" xfId="24496"/>
    <cellStyle name="Normál 276 3" xfId="24497"/>
    <cellStyle name="Normál 277" xfId="15522"/>
    <cellStyle name="Normál 277 2" xfId="15523"/>
    <cellStyle name="Normál 277 2 2" xfId="24498"/>
    <cellStyle name="Normál 277 3" xfId="24499"/>
    <cellStyle name="Normál 278" xfId="15524"/>
    <cellStyle name="Normál 278 2" xfId="15525"/>
    <cellStyle name="Normál 278 2 2" xfId="24500"/>
    <cellStyle name="Normál 278 3" xfId="24501"/>
    <cellStyle name="Normál 279" xfId="15526"/>
    <cellStyle name="Normál 279 2" xfId="15527"/>
    <cellStyle name="Normál 279 2 2" xfId="24502"/>
    <cellStyle name="Normál 279 3" xfId="24503"/>
    <cellStyle name="Normal 28" xfId="5762"/>
    <cellStyle name="Normál 28" xfId="1147"/>
    <cellStyle name="Normál 28 10" xfId="15528"/>
    <cellStyle name="Normál 28 11" xfId="15529"/>
    <cellStyle name="Normál 28 12" xfId="7631"/>
    <cellStyle name="Normál 28 13" xfId="34790"/>
    <cellStyle name="Normál 28 14" xfId="36668"/>
    <cellStyle name="Normal 28 2" xfId="15530"/>
    <cellStyle name="Normál 28 2" xfId="1802"/>
    <cellStyle name="Normál 28 2 2" xfId="34921"/>
    <cellStyle name="Normál 28 2 3" xfId="36669"/>
    <cellStyle name="Normál 28 3" xfId="2564"/>
    <cellStyle name="Normál 28 4" xfId="15531"/>
    <cellStyle name="Normál 28 5" xfId="15532"/>
    <cellStyle name="Normál 28 6" xfId="15533"/>
    <cellStyle name="Normál 28 7" xfId="15534"/>
    <cellStyle name="Normál 28 8" xfId="15535"/>
    <cellStyle name="Normál 28 9" xfId="15536"/>
    <cellStyle name="Normál 280" xfId="15537"/>
    <cellStyle name="Normál 280 2" xfId="15538"/>
    <cellStyle name="Normál 280 2 2" xfId="24504"/>
    <cellStyle name="Normál 280 3" xfId="24505"/>
    <cellStyle name="Normál 281" xfId="15539"/>
    <cellStyle name="Normál 281 2" xfId="15540"/>
    <cellStyle name="Normál 281 2 2" xfId="24506"/>
    <cellStyle name="Normál 281 3" xfId="24507"/>
    <cellStyle name="Normál 282" xfId="15541"/>
    <cellStyle name="Normál 282 2" xfId="15542"/>
    <cellStyle name="Normál 282 2 2" xfId="24508"/>
    <cellStyle name="Normál 282 3" xfId="24509"/>
    <cellStyle name="Normál 283" xfId="15543"/>
    <cellStyle name="Normál 283 2" xfId="15544"/>
    <cellStyle name="Normál 283 2 2" xfId="24510"/>
    <cellStyle name="Normál 283 3" xfId="24511"/>
    <cellStyle name="Normál 284" xfId="15545"/>
    <cellStyle name="Normál 284 2" xfId="15546"/>
    <cellStyle name="Normál 284 2 2" xfId="24512"/>
    <cellStyle name="Normál 284 3" xfId="24513"/>
    <cellStyle name="Normál 285" xfId="15547"/>
    <cellStyle name="Normál 285 2" xfId="15548"/>
    <cellStyle name="Normál 285 2 2" xfId="24514"/>
    <cellStyle name="Normál 285 3" xfId="24515"/>
    <cellStyle name="Normál 286" xfId="15549"/>
    <cellStyle name="Normál 286 2" xfId="15550"/>
    <cellStyle name="Normál 286 2 2" xfId="24516"/>
    <cellStyle name="Normál 286 3" xfId="24517"/>
    <cellStyle name="Normál 287" xfId="15551"/>
    <cellStyle name="Normál 287 2" xfId="15552"/>
    <cellStyle name="Normál 287 2 2" xfId="24518"/>
    <cellStyle name="Normál 287 3" xfId="24519"/>
    <cellStyle name="Normál 288" xfId="15553"/>
    <cellStyle name="Normál 288 2" xfId="15554"/>
    <cellStyle name="Normál 288 2 2" xfId="24520"/>
    <cellStyle name="Normál 288 3" xfId="24521"/>
    <cellStyle name="Normál 289" xfId="15555"/>
    <cellStyle name="Normál 289 2" xfId="15556"/>
    <cellStyle name="Normál 289 2 2" xfId="24522"/>
    <cellStyle name="Normál 289 3" xfId="24523"/>
    <cellStyle name="Normal 29" xfId="5765"/>
    <cellStyle name="Normál 29" xfId="1148"/>
    <cellStyle name="Normál 29 10" xfId="15557"/>
    <cellStyle name="Normál 29 11" xfId="15558"/>
    <cellStyle name="Normál 29 12" xfId="7632"/>
    <cellStyle name="Normál 29 13" xfId="34791"/>
    <cellStyle name="Normál 29 14" xfId="36671"/>
    <cellStyle name="Normal 29 2" xfId="15559"/>
    <cellStyle name="Normál 29 2" xfId="1803"/>
    <cellStyle name="Normál 29 2 2" xfId="34922"/>
    <cellStyle name="Normál 29 2 3" xfId="36672"/>
    <cellStyle name="Normal 29 3" xfId="36670"/>
    <cellStyle name="Normál 29 3" xfId="2565"/>
    <cellStyle name="Normál 29 4" xfId="15560"/>
    <cellStyle name="Normál 29 5" xfId="15561"/>
    <cellStyle name="Normál 29 6" xfId="15562"/>
    <cellStyle name="Normál 29 7" xfId="15563"/>
    <cellStyle name="Normál 29 8" xfId="15564"/>
    <cellStyle name="Normál 29 9" xfId="15565"/>
    <cellStyle name="Normál 290" xfId="15566"/>
    <cellStyle name="Normál 290 2" xfId="15567"/>
    <cellStyle name="Normál 290 2 2" xfId="24524"/>
    <cellStyle name="Normál 290 3" xfId="24525"/>
    <cellStyle name="Normál 291" xfId="15568"/>
    <cellStyle name="Normál 291 2" xfId="15569"/>
    <cellStyle name="Normál 291 2 2" xfId="24526"/>
    <cellStyle name="Normál 291 3" xfId="24527"/>
    <cellStyle name="Normál 292" xfId="15570"/>
    <cellStyle name="Normál 292 2" xfId="15571"/>
    <cellStyle name="Normál 292 2 2" xfId="24528"/>
    <cellStyle name="Normál 292 3" xfId="24529"/>
    <cellStyle name="Normál 293" xfId="15572"/>
    <cellStyle name="Normál 293 2" xfId="15573"/>
    <cellStyle name="Normál 293 2 2" xfId="24530"/>
    <cellStyle name="Normál 293 3" xfId="24531"/>
    <cellStyle name="Normál 294" xfId="15574"/>
    <cellStyle name="Normál 294 2" xfId="15575"/>
    <cellStyle name="Normál 294 2 2" xfId="24532"/>
    <cellStyle name="Normál 294 3" xfId="24533"/>
    <cellStyle name="Normál 295" xfId="15576"/>
    <cellStyle name="Normál 295 2" xfId="15577"/>
    <cellStyle name="Normál 295 2 2" xfId="24534"/>
    <cellStyle name="Normál 295 3" xfId="24535"/>
    <cellStyle name="Normál 296" xfId="15578"/>
    <cellStyle name="Normál 296 2" xfId="15579"/>
    <cellStyle name="Normál 296 2 2" xfId="24536"/>
    <cellStyle name="Normál 296 3" xfId="24537"/>
    <cellStyle name="Normál 297" xfId="15580"/>
    <cellStyle name="Normál 297 2" xfId="15581"/>
    <cellStyle name="Normál 297 2 2" xfId="24538"/>
    <cellStyle name="Normál 297 3" xfId="24539"/>
    <cellStyle name="Normál 298" xfId="15582"/>
    <cellStyle name="Normál 298 2" xfId="15583"/>
    <cellStyle name="Normál 298 2 2" xfId="24540"/>
    <cellStyle name="Normál 298 3" xfId="24541"/>
    <cellStyle name="Normál 299" xfId="15584"/>
    <cellStyle name="Normál 299 2" xfId="15585"/>
    <cellStyle name="Normál 299 2 2" xfId="24542"/>
    <cellStyle name="Normál 299 3" xfId="24543"/>
    <cellStyle name="Normal 3" xfId="231"/>
    <cellStyle name="Normál 3" xfId="232"/>
    <cellStyle name="Normal 3 10" xfId="3189"/>
    <cellStyle name="Normál 3 10" xfId="2058"/>
    <cellStyle name="Normál 3 10 10" xfId="15588"/>
    <cellStyle name="Normál 3 10 11" xfId="15587"/>
    <cellStyle name="Normál 3 10 12" xfId="36676"/>
    <cellStyle name="Normal 3 10 2" xfId="15589"/>
    <cellStyle name="Normál 3 10 2" xfId="15590"/>
    <cellStyle name="Normal 3 10 3" xfId="35603"/>
    <cellStyle name="Normál 3 10 3" xfId="15591"/>
    <cellStyle name="Normal 3 10 4" xfId="36675"/>
    <cellStyle name="Normál 3 10 4" xfId="15592"/>
    <cellStyle name="Normál 3 10 5" xfId="15593"/>
    <cellStyle name="Normál 3 10 6" xfId="15594"/>
    <cellStyle name="Normál 3 10 7" xfId="15595"/>
    <cellStyle name="Normál 3 10 8" xfId="15596"/>
    <cellStyle name="Normál 3 10 9" xfId="15597"/>
    <cellStyle name="Normal 3 100" xfId="15598"/>
    <cellStyle name="Normal 3 101" xfId="15599"/>
    <cellStyle name="Normal 3 102" xfId="15600"/>
    <cellStyle name="Normal 3 103" xfId="15601"/>
    <cellStyle name="Normal 3 104" xfId="29746"/>
    <cellStyle name="Normal 3 105" xfId="29737"/>
    <cellStyle name="Normal 3 106" xfId="15586"/>
    <cellStyle name="Normal 3 107" xfId="34221"/>
    <cellStyle name="Normal 3 108" xfId="36673"/>
    <cellStyle name="Normal 3 109" xfId="37086"/>
    <cellStyle name="Normal 3 11" xfId="3004"/>
    <cellStyle name="Normál 3 11" xfId="2254"/>
    <cellStyle name="Normál 3 11 10" xfId="29869"/>
    <cellStyle name="Normál 3 11 11" xfId="35110"/>
    <cellStyle name="Normál 3 11 12" xfId="36677"/>
    <cellStyle name="Normal 3 11 2" xfId="15603"/>
    <cellStyle name="Normál 3 11 2" xfId="15604"/>
    <cellStyle name="Normal 3 11 3" xfId="35457"/>
    <cellStyle name="Normál 3 11 3" xfId="15602"/>
    <cellStyle name="Normál 3 11 4" xfId="31280"/>
    <cellStyle name="Normál 3 11 5" xfId="31504"/>
    <cellStyle name="Normál 3 11 6" xfId="31408"/>
    <cellStyle name="Normál 3 11 7" xfId="31457"/>
    <cellStyle name="Normál 3 11 8" xfId="31431"/>
    <cellStyle name="Normál 3 11 9" xfId="30009"/>
    <cellStyle name="Normal 3 110" xfId="37091"/>
    <cellStyle name="Normal 3 111" xfId="37095"/>
    <cellStyle name="Normal 3 12" xfId="3123"/>
    <cellStyle name="Normál 3 12" xfId="2567"/>
    <cellStyle name="Normál 3 12 10" xfId="31277"/>
    <cellStyle name="Normál 3 12 11" xfId="35187"/>
    <cellStyle name="Normál 3 12 12" xfId="36678"/>
    <cellStyle name="Normal 3 12 2" xfId="15606"/>
    <cellStyle name="Normál 3 12 2" xfId="15607"/>
    <cellStyle name="Normal 3 12 3" xfId="35556"/>
    <cellStyle name="Normál 3 12 3" xfId="15605"/>
    <cellStyle name="Normál 3 12 4" xfId="31283"/>
    <cellStyle name="Normál 3 12 5" xfId="31503"/>
    <cellStyle name="Normál 3 12 6" xfId="7305"/>
    <cellStyle name="Normál 3 12 7" xfId="32448"/>
    <cellStyle name="Normál 3 12 8" xfId="32648"/>
    <cellStyle name="Normál 3 12 9" xfId="32138"/>
    <cellStyle name="Normal 3 13" xfId="3554"/>
    <cellStyle name="Normál 3 13" xfId="3190"/>
    <cellStyle name="Normál 3 13 10" xfId="31867"/>
    <cellStyle name="Normál 3 13 11" xfId="36679"/>
    <cellStyle name="Normal 3 13 2" xfId="15609"/>
    <cellStyle name="Normál 3 13 2" xfId="15610"/>
    <cellStyle name="Normal 3 13 3" xfId="35875"/>
    <cellStyle name="Normál 3 13 3" xfId="15608"/>
    <cellStyle name="Normál 3 13 4" xfId="31284"/>
    <cellStyle name="Normál 3 13 5" xfId="31502"/>
    <cellStyle name="Normál 3 13 6" xfId="31409"/>
    <cellStyle name="Normál 3 13 7" xfId="32970"/>
    <cellStyle name="Normál 3 13 8" xfId="30344"/>
    <cellStyle name="Normál 3 13 9" xfId="31646"/>
    <cellStyle name="Normal 3 14" xfId="3641"/>
    <cellStyle name="Normál 3 14" xfId="3003"/>
    <cellStyle name="Normál 3 14 10" xfId="32200"/>
    <cellStyle name="Normál 3 14 11" xfId="36680"/>
    <cellStyle name="Normal 3 14 2" xfId="15612"/>
    <cellStyle name="Normál 3 14 2" xfId="15613"/>
    <cellStyle name="Normal 3 14 3" xfId="35918"/>
    <cellStyle name="Normál 3 14 3" xfId="15611"/>
    <cellStyle name="Normál 3 14 4" xfId="31285"/>
    <cellStyle name="Normál 3 14 5" xfId="31499"/>
    <cellStyle name="Normál 3 14 6" xfId="31410"/>
    <cellStyle name="Normál 3 14 7" xfId="31456"/>
    <cellStyle name="Normál 3 14 8" xfId="32947"/>
    <cellStyle name="Normál 3 14 9" xfId="30658"/>
    <cellStyle name="Normal 3 15" xfId="3694"/>
    <cellStyle name="Normál 3 15" xfId="3124"/>
    <cellStyle name="Normál 3 15 10" xfId="32954"/>
    <cellStyle name="Normál 3 15 11" xfId="36681"/>
    <cellStyle name="Normal 3 15 2" xfId="15615"/>
    <cellStyle name="Normál 3 15 2" xfId="15616"/>
    <cellStyle name="Normal 3 15 3" xfId="35949"/>
    <cellStyle name="Normál 3 15 3" xfId="15614"/>
    <cellStyle name="Normál 3 15 4" xfId="31286"/>
    <cellStyle name="Normál 3 15 5" xfId="33020"/>
    <cellStyle name="Normál 3 15 6" xfId="30313"/>
    <cellStyle name="Normál 3 15 7" xfId="33461"/>
    <cellStyle name="Normál 3 15 8" xfId="7525"/>
    <cellStyle name="Normál 3 15 9" xfId="30356"/>
    <cellStyle name="Normal 3 16" xfId="4126"/>
    <cellStyle name="Normál 3 16" xfId="3122"/>
    <cellStyle name="Normál 3 16 10" xfId="31278"/>
    <cellStyle name="Normál 3 16 11" xfId="35555"/>
    <cellStyle name="Normál 3 16 12" xfId="36682"/>
    <cellStyle name="Normal 3 16 2" xfId="15618"/>
    <cellStyle name="Normál 3 16 2" xfId="15619"/>
    <cellStyle name="Normal 3 16 3" xfId="36041"/>
    <cellStyle name="Normál 3 16 3" xfId="15617"/>
    <cellStyle name="Normál 3 16 4" xfId="31287"/>
    <cellStyle name="Normál 3 16 5" xfId="33019"/>
    <cellStyle name="Normál 3 16 6" xfId="7064"/>
    <cellStyle name="Normál 3 16 7" xfId="33460"/>
    <cellStyle name="Normál 3 16 8" xfId="29988"/>
    <cellStyle name="Normál 3 16 9" xfId="30355"/>
    <cellStyle name="Normal 3 17" xfId="4152"/>
    <cellStyle name="Normál 3 17" xfId="3512"/>
    <cellStyle name="Normál 3 17 10" xfId="30645"/>
    <cellStyle name="Normál 3 17 11" xfId="35859"/>
    <cellStyle name="Normál 3 17 12" xfId="36683"/>
    <cellStyle name="Normal 3 17 2" xfId="15621"/>
    <cellStyle name="Normál 3 17 2" xfId="15622"/>
    <cellStyle name="Normal 3 17 3" xfId="36058"/>
    <cellStyle name="Normál 3 17 3" xfId="15620"/>
    <cellStyle name="Normál 3 17 4" xfId="31288"/>
    <cellStyle name="Normál 3 17 5" xfId="33018"/>
    <cellStyle name="Normál 3 17 6" xfId="30314"/>
    <cellStyle name="Normál 3 17 7" xfId="33459"/>
    <cellStyle name="Normál 3 17 8" xfId="7113"/>
    <cellStyle name="Normál 3 17 9" xfId="31947"/>
    <cellStyle name="Normal 3 18" xfId="4145"/>
    <cellStyle name="Normál 3 18" xfId="3508"/>
    <cellStyle name="Normál 3 18 10" xfId="30220"/>
    <cellStyle name="Normál 3 18 11" xfId="35858"/>
    <cellStyle name="Normál 3 18 12" xfId="36684"/>
    <cellStyle name="Normal 3 18 2" xfId="15624"/>
    <cellStyle name="Normál 3 18 2" xfId="15625"/>
    <cellStyle name="Normal 3 18 3" xfId="36054"/>
    <cellStyle name="Normál 3 18 3" xfId="15623"/>
    <cellStyle name="Normál 3 18 4" xfId="31289"/>
    <cellStyle name="Normál 3 18 5" xfId="31498"/>
    <cellStyle name="Normál 3 18 6" xfId="32923"/>
    <cellStyle name="Normál 3 18 7" xfId="30370"/>
    <cellStyle name="Normál 3 18 8" xfId="29819"/>
    <cellStyle name="Normál 3 18 9" xfId="31443"/>
    <cellStyle name="Normal 3 19" xfId="4814"/>
    <cellStyle name="Normál 3 19" xfId="3513"/>
    <cellStyle name="Normál 3 19 10" xfId="31837"/>
    <cellStyle name="Normál 3 19 11" xfId="35860"/>
    <cellStyle name="Normál 3 19 12" xfId="36685"/>
    <cellStyle name="Normal 3 19 2" xfId="15627"/>
    <cellStyle name="Normál 3 19 2" xfId="15628"/>
    <cellStyle name="Normal 3 19 3" xfId="36288"/>
    <cellStyle name="Normál 3 19 3" xfId="15626"/>
    <cellStyle name="Normál 3 19 4" xfId="31290"/>
    <cellStyle name="Normál 3 19 5" xfId="31497"/>
    <cellStyle name="Normál 3 19 6" xfId="32924"/>
    <cellStyle name="Normál 3 19 7" xfId="30369"/>
    <cellStyle name="Normál 3 19 8" xfId="32343"/>
    <cellStyle name="Normál 3 19 9" xfId="30656"/>
    <cellStyle name="Normal 3 2" xfId="1806"/>
    <cellStyle name="Normál 3 2" xfId="233"/>
    <cellStyle name="Normal 3 2 10" xfId="15629"/>
    <cellStyle name="Normál 3 2 10" xfId="32749"/>
    <cellStyle name="Normal 3 2 11" xfId="15630"/>
    <cellStyle name="Normál 3 2 11" xfId="31709"/>
    <cellStyle name="Normal 3 2 12" xfId="15631"/>
    <cellStyle name="Normál 3 2 12" xfId="31369"/>
    <cellStyle name="Normal 3 2 13" xfId="15632"/>
    <cellStyle name="Normál 3 2 13" xfId="33912"/>
    <cellStyle name="Normal 3 2 14" xfId="15633"/>
    <cellStyle name="Normál 3 2 14" xfId="33965"/>
    <cellStyle name="Normal 3 2 15" xfId="15634"/>
    <cellStyle name="Normál 3 2 15" xfId="34005"/>
    <cellStyle name="Normal 3 2 16" xfId="15635"/>
    <cellStyle name="Normál 3 2 16" xfId="34074"/>
    <cellStyle name="Normal 3 2 17" xfId="15636"/>
    <cellStyle name="Normál 3 2 17" xfId="34137"/>
    <cellStyle name="Normal 3 2 18" xfId="15637"/>
    <cellStyle name="Normál 3 2 18" xfId="34303"/>
    <cellStyle name="Normal 3 2 19" xfId="15638"/>
    <cellStyle name="Normál 3 2 19" xfId="36687"/>
    <cellStyle name="Normal 3 2 2" xfId="15639"/>
    <cellStyle name="Normál 3 2 2" xfId="234"/>
    <cellStyle name="Normál 3 2 2 10" xfId="30664"/>
    <cellStyle name="Normál 3 2 2 11" xfId="36689"/>
    <cellStyle name="Normal 3 2 2 2" xfId="15640"/>
    <cellStyle name="Normál 3 2 2 2" xfId="1150"/>
    <cellStyle name="Normál 3 2 2 2 2" xfId="15641"/>
    <cellStyle name="Normál 3 2 2 2 3" xfId="36690"/>
    <cellStyle name="Normal 3 2 2 3" xfId="15642"/>
    <cellStyle name="Normál 3 2 2 3" xfId="6230"/>
    <cellStyle name="Normál 3 2 2 3 2" xfId="15643"/>
    <cellStyle name="Normal 3 2 2 4" xfId="15644"/>
    <cellStyle name="Normál 3 2 2 4" xfId="15645"/>
    <cellStyle name="Normal 3 2 2 5" xfId="34925"/>
    <cellStyle name="Normál 3 2 2 5" xfId="15646"/>
    <cellStyle name="Normal 3 2 2 6" xfId="36688"/>
    <cellStyle name="Normál 3 2 2 6" xfId="7001"/>
    <cellStyle name="Normál 3 2 2 7" xfId="33742"/>
    <cellStyle name="Normál 3 2 2 8" xfId="29843"/>
    <cellStyle name="Normál 3 2 2 9" xfId="32532"/>
    <cellStyle name="Normal 3 2 20" xfId="15647"/>
    <cellStyle name="Normal 3 2 21" xfId="15648"/>
    <cellStyle name="Normal 3 2 22" xfId="15649"/>
    <cellStyle name="Normal 3 2 23" xfId="15650"/>
    <cellStyle name="Normal 3 2 24" xfId="15651"/>
    <cellStyle name="Normal 3 2 25" xfId="15652"/>
    <cellStyle name="Normal 3 2 26" xfId="15653"/>
    <cellStyle name="Normal 3 2 27" xfId="15654"/>
    <cellStyle name="Normal 3 2 28" xfId="15655"/>
    <cellStyle name="Normal 3 2 29" xfId="15656"/>
    <cellStyle name="Normal 3 2 3" xfId="15657"/>
    <cellStyle name="Normál 3 2 3" xfId="1807"/>
    <cellStyle name="Normal 3 2 3 2" xfId="15658"/>
    <cellStyle name="Normál 3 2 3 2" xfId="15659"/>
    <cellStyle name="Normál 3 2 3 2 2" xfId="15660"/>
    <cellStyle name="Normal 3 2 3 3" xfId="15661"/>
    <cellStyle name="Normál 3 2 3 3" xfId="15662"/>
    <cellStyle name="Normal 3 2 3 4" xfId="15663"/>
    <cellStyle name="Normál 3 2 3 4" xfId="36692"/>
    <cellStyle name="Normal 3 2 3 5" xfId="36691"/>
    <cellStyle name="Normal 3 2 30" xfId="15664"/>
    <cellStyle name="Normal 3 2 31" xfId="15665"/>
    <cellStyle name="Normal 3 2 32" xfId="15666"/>
    <cellStyle name="Normal 3 2 33" xfId="15667"/>
    <cellStyle name="Normal 3 2 34" xfId="15668"/>
    <cellStyle name="Normal 3 2 35" xfId="15669"/>
    <cellStyle name="Normal 3 2 36" xfId="15670"/>
    <cellStyle name="Normal 3 2 37" xfId="15671"/>
    <cellStyle name="Normal 3 2 38" xfId="15672"/>
    <cellStyle name="Normal 3 2 39" xfId="15673"/>
    <cellStyle name="Normal 3 2 4" xfId="15674"/>
    <cellStyle name="Normál 3 2 4" xfId="15675"/>
    <cellStyle name="Normal 3 2 4 2" xfId="15676"/>
    <cellStyle name="Normál 3 2 4 2" xfId="15677"/>
    <cellStyle name="Normal 3 2 4 3" xfId="15678"/>
    <cellStyle name="Normal 3 2 4 4" xfId="15679"/>
    <cellStyle name="Normal 3 2 40" xfId="15680"/>
    <cellStyle name="Normal 3 2 41" xfId="15681"/>
    <cellStyle name="Normal 3 2 42" xfId="15682"/>
    <cellStyle name="Normal 3 2 43" xfId="15683"/>
    <cellStyle name="Normal 3 2 44" xfId="15684"/>
    <cellStyle name="Normal 3 2 45" xfId="15685"/>
    <cellStyle name="Normal 3 2 46" xfId="15686"/>
    <cellStyle name="Normal 3 2 47" xfId="15687"/>
    <cellStyle name="Normal 3 2 48" xfId="15688"/>
    <cellStyle name="Normal 3 2 49" xfId="15689"/>
    <cellStyle name="Normal 3 2 5" xfId="15690"/>
    <cellStyle name="Normál 3 2 5" xfId="15691"/>
    <cellStyle name="Normal 3 2 5 2" xfId="15692"/>
    <cellStyle name="Normal 3 2 5 3" xfId="15693"/>
    <cellStyle name="Normal 3 2 5 4" xfId="15694"/>
    <cellStyle name="Normal 3 2 50" xfId="15695"/>
    <cellStyle name="Normal 3 2 51" xfId="15696"/>
    <cellStyle name="Normal 3 2 52" xfId="15697"/>
    <cellStyle name="Normal 3 2 53" xfId="15698"/>
    <cellStyle name="Normal 3 2 54" xfId="36686"/>
    <cellStyle name="Normal 3 2 6" xfId="3192"/>
    <cellStyle name="Normál 3 2 6" xfId="7449"/>
    <cellStyle name="Normal 3 2 6 2" xfId="15699"/>
    <cellStyle name="Normal 3 2 6 3" xfId="35604"/>
    <cellStyle name="Normal 3 2 7" xfId="15700"/>
    <cellStyle name="Normál 3 2 7" xfId="33743"/>
    <cellStyle name="Normal 3 2 7 2" xfId="15701"/>
    <cellStyle name="Normal 3 2 8" xfId="15702"/>
    <cellStyle name="Normál 3 2 8" xfId="29842"/>
    <cellStyle name="Normal 3 2 8 2" xfId="15703"/>
    <cellStyle name="Normal 3 2 9" xfId="15704"/>
    <cellStyle name="Normál 3 2 9" xfId="32223"/>
    <cellStyle name="Normál 3 2_BOTTOM UP 2013-2015 OCTOBER 19th" xfId="15705"/>
    <cellStyle name="Normal 3 20" xfId="4039"/>
    <cellStyle name="Normál 3 20" xfId="3543"/>
    <cellStyle name="Normál 3 20 10" xfId="7093"/>
    <cellStyle name="Normál 3 20 11" xfId="36693"/>
    <cellStyle name="Normal 3 20 2" xfId="15707"/>
    <cellStyle name="Normál 3 20 2" xfId="15708"/>
    <cellStyle name="Normal 3 20 3" xfId="36020"/>
    <cellStyle name="Normál 3 20 3" xfId="15706"/>
    <cellStyle name="Normál 3 20 4" xfId="31303"/>
    <cellStyle name="Normál 3 20 5" xfId="31490"/>
    <cellStyle name="Normál 3 20 6" xfId="32928"/>
    <cellStyle name="Normál 3 20 7" xfId="30368"/>
    <cellStyle name="Normál 3 20 8" xfId="32463"/>
    <cellStyle name="Normál 3 20 9" xfId="33285"/>
    <cellStyle name="Normal 3 21" xfId="4263"/>
    <cellStyle name="Normál 3 21" xfId="3630"/>
    <cellStyle name="Normal 3 21 2" xfId="15709"/>
    <cellStyle name="Normál 3 21 2" xfId="15710"/>
    <cellStyle name="Normal 3 21 3" xfId="36103"/>
    <cellStyle name="Normál 3 21 3" xfId="35914"/>
    <cellStyle name="Normál 3 21 4" xfId="36694"/>
    <cellStyle name="Normal 3 22" xfId="4851"/>
    <cellStyle name="Normál 3 22" xfId="3682"/>
    <cellStyle name="Normal 3 22 2" xfId="15711"/>
    <cellStyle name="Normál 3 22 2" xfId="15712"/>
    <cellStyle name="Normal 3 22 3" xfId="36307"/>
    <cellStyle name="Normál 3 22 3" xfId="36695"/>
    <cellStyle name="Normal 3 23" xfId="4840"/>
    <cellStyle name="Normál 3 23" xfId="3885"/>
    <cellStyle name="Normal 3 23 2" xfId="15713"/>
    <cellStyle name="Normál 3 23 2" xfId="15714"/>
    <cellStyle name="Normal 3 23 3" xfId="36302"/>
    <cellStyle name="Normál 3 23 3" xfId="36696"/>
    <cellStyle name="Normal 3 24" xfId="4891"/>
    <cellStyle name="Normál 3 24" xfId="3872"/>
    <cellStyle name="Normal 3 24 2" xfId="15715"/>
    <cellStyle name="Normál 3 24 2" xfId="15716"/>
    <cellStyle name="Normal 3 24 3" xfId="36325"/>
    <cellStyle name="Normál 3 24 3" xfId="35980"/>
    <cellStyle name="Normál 3 24 4" xfId="36697"/>
    <cellStyle name="Normal 3 25" xfId="4969"/>
    <cellStyle name="Normál 3 25" xfId="3874"/>
    <cellStyle name="Normal 3 25 2" xfId="15717"/>
    <cellStyle name="Normál 3 25 2" xfId="15718"/>
    <cellStyle name="Normal 3 25 3" xfId="36348"/>
    <cellStyle name="Normál 3 25 3" xfId="35982"/>
    <cellStyle name="Normál 3 25 4" xfId="36698"/>
    <cellStyle name="Normal 3 26" xfId="5279"/>
    <cellStyle name="Normál 3 26" xfId="4127"/>
    <cellStyle name="Normal 3 26 2" xfId="15719"/>
    <cellStyle name="Normál 3 26 2" xfId="15720"/>
    <cellStyle name="Normál 3 26 3" xfId="36042"/>
    <cellStyle name="Normál 3 26 4" xfId="36699"/>
    <cellStyle name="Normal 3 27" xfId="5589"/>
    <cellStyle name="Normál 3 27" xfId="4151"/>
    <cellStyle name="Normal 3 27 2" xfId="15721"/>
    <cellStyle name="Normál 3 27 2" xfId="15722"/>
    <cellStyle name="Normál 3 27 3" xfId="36057"/>
    <cellStyle name="Normál 3 27 4" xfId="36700"/>
    <cellStyle name="Normal 3 28" xfId="5561"/>
    <cellStyle name="Normál 3 28" xfId="4147"/>
    <cellStyle name="Normal 3 28 2" xfId="15723"/>
    <cellStyle name="Normál 3 28 2" xfId="15724"/>
    <cellStyle name="Normál 3 28 3" xfId="36055"/>
    <cellStyle name="Normál 3 28 4" xfId="36701"/>
    <cellStyle name="Normal 3 29" xfId="5591"/>
    <cellStyle name="Normál 3 29" xfId="4158"/>
    <cellStyle name="Normal 3 29 2" xfId="15725"/>
    <cellStyle name="Normál 3 29 2" xfId="15726"/>
    <cellStyle name="Normál 3 29 3" xfId="36063"/>
    <cellStyle name="Normál 3 29 4" xfId="36702"/>
    <cellStyle name="Normal 3 3" xfId="1804"/>
    <cellStyle name="Normál 3 3" xfId="941"/>
    <cellStyle name="Normál 3 3 10" xfId="4838"/>
    <cellStyle name="Normál 3 3 10 2" xfId="36300"/>
    <cellStyle name="Normál 3 3 11" xfId="4946"/>
    <cellStyle name="Normál 3 3 12" xfId="5281"/>
    <cellStyle name="Normál 3 3 13" xfId="36704"/>
    <cellStyle name="Normal 3 3 2" xfId="4423"/>
    <cellStyle name="Normál 3 3 2" xfId="1384"/>
    <cellStyle name="Normal 3 3 2 2" xfId="36136"/>
    <cellStyle name="Normál 3 3 2 2" xfId="15728"/>
    <cellStyle name="Normál 3 3 2 3" xfId="15727"/>
    <cellStyle name="Normál 3 3 2 4" xfId="34853"/>
    <cellStyle name="Normál 3 3 2 5" xfId="36705"/>
    <cellStyle name="Normal 3 3 3" xfId="4784"/>
    <cellStyle name="Normál 3 3 3" xfId="1808"/>
    <cellStyle name="Normál 3 3 3 2" xfId="15729"/>
    <cellStyle name="Normál 3 3 3 3" xfId="34926"/>
    <cellStyle name="Normál 3 3 3 4" xfId="36706"/>
    <cellStyle name="Normal 3 3 4" xfId="3997"/>
    <cellStyle name="Normál 3 3 4" xfId="2568"/>
    <cellStyle name="Normal 3 3 5" xfId="4945"/>
    <cellStyle name="Normál 3 3 5" xfId="4785"/>
    <cellStyle name="Normal 3 3 6" xfId="4884"/>
    <cellStyle name="Normál 3 3 6" xfId="3998"/>
    <cellStyle name="Normal 3 3 7" xfId="34923"/>
    <cellStyle name="Normál 3 3 7" xfId="4633"/>
    <cellStyle name="Normál 3 3 7 2" xfId="36206"/>
    <cellStyle name="Normal 3 3 8" xfId="36703"/>
    <cellStyle name="Normál 3 3 8" xfId="4175"/>
    <cellStyle name="Normál 3 3 8 2" xfId="36072"/>
    <cellStyle name="Normál 3 3 9" xfId="4853"/>
    <cellStyle name="Normál 3 3 9 2" xfId="36308"/>
    <cellStyle name="Normal 3 30" xfId="5559"/>
    <cellStyle name="Normál 3 30" xfId="4230"/>
    <cellStyle name="Normal 3 30 2" xfId="15730"/>
    <cellStyle name="Normál 3 30 2" xfId="15731"/>
    <cellStyle name="Normál 3 30 3" xfId="36707"/>
    <cellStyle name="Normal 3 31" xfId="5710"/>
    <cellStyle name="Normál 3 31" xfId="3995"/>
    <cellStyle name="Normal 3 31 2" xfId="15732"/>
    <cellStyle name="Normál 3 31 2" xfId="15733"/>
    <cellStyle name="Normál 3 31 3" xfId="36708"/>
    <cellStyle name="Normal 3 32" xfId="5672"/>
    <cellStyle name="Normál 3 32" xfId="4852"/>
    <cellStyle name="Normal 3 32 2" xfId="15734"/>
    <cellStyle name="Normál 3 32 2" xfId="15735"/>
    <cellStyle name="Normál 3 32 3" xfId="36709"/>
    <cellStyle name="Normal 3 33" xfId="5708"/>
    <cellStyle name="Normál 3 33" xfId="4839"/>
    <cellStyle name="Normal 3 33 2" xfId="15736"/>
    <cellStyle name="Normál 3 33 2" xfId="15737"/>
    <cellStyle name="Normál 3 33 3" xfId="36301"/>
    <cellStyle name="Normál 3 33 4" xfId="36710"/>
    <cellStyle name="Normal 3 34" xfId="5670"/>
    <cellStyle name="Normál 3 34" xfId="4871"/>
    <cellStyle name="Normal 3 34 2" xfId="15738"/>
    <cellStyle name="Normál 3 34 2" xfId="15739"/>
    <cellStyle name="Normál 3 34 3" xfId="36711"/>
    <cellStyle name="Normal 3 35" xfId="5712"/>
    <cellStyle name="Normál 3 35" xfId="4892"/>
    <cellStyle name="Normal 3 35 2" xfId="15740"/>
    <cellStyle name="Normál 3 35 2" xfId="36326"/>
    <cellStyle name="Normál 3 35 3" xfId="36712"/>
    <cellStyle name="Normal 3 36" xfId="5002"/>
    <cellStyle name="Normál 3 36" xfId="4968"/>
    <cellStyle name="Normal 3 36 2" xfId="15741"/>
    <cellStyle name="Normál 3 36 2" xfId="36347"/>
    <cellStyle name="Normál 3 36 3" xfId="36713"/>
    <cellStyle name="Normal 3 37" xfId="5797"/>
    <cellStyle name="Normál 3 37" xfId="5280"/>
    <cellStyle name="Normal 3 37 2" xfId="15742"/>
    <cellStyle name="Normál 3 37 2" xfId="34549"/>
    <cellStyle name="Normál 3 37 3" xfId="36714"/>
    <cellStyle name="Normal 3 38" xfId="5813"/>
    <cellStyle name="Normál 3 38" xfId="5590"/>
    <cellStyle name="Normal 3 38 2" xfId="15743"/>
    <cellStyle name="Normál 3 38 2" xfId="34262"/>
    <cellStyle name="Normál 3 38 3" xfId="36715"/>
    <cellStyle name="Normal 3 39" xfId="5852"/>
    <cellStyle name="Normál 3 39" xfId="5560"/>
    <cellStyle name="Normal 3 39 2" xfId="15744"/>
    <cellStyle name="Normal 3 4" xfId="2057"/>
    <cellStyle name="Normál 3 4" xfId="1809"/>
    <cellStyle name="Normál 3 4 10" xfId="32549"/>
    <cellStyle name="Normál 3 4 11" xfId="34927"/>
    <cellStyle name="Normál 3 4 12" xfId="36717"/>
    <cellStyle name="Normal 3 4 2" xfId="4424"/>
    <cellStyle name="Normál 3 4 2" xfId="4425"/>
    <cellStyle name="Normal 3 4 2 2" xfId="36137"/>
    <cellStyle name="Normál 3 4 2 2" xfId="15746"/>
    <cellStyle name="Normál 3 4 2 3" xfId="15745"/>
    <cellStyle name="Normál 3 4 2 4" xfId="36718"/>
    <cellStyle name="Normal 3 4 3" xfId="4786"/>
    <cellStyle name="Normál 3 4 3" xfId="4787"/>
    <cellStyle name="Normál 3 4 3 2" xfId="36277"/>
    <cellStyle name="Normal 3 4 4" xfId="3999"/>
    <cellStyle name="Normál 3 4 4" xfId="4176"/>
    <cellStyle name="Normál 3 4 4 2" xfId="36073"/>
    <cellStyle name="Normal 3 4 5" xfId="4947"/>
    <cellStyle name="Normál 3 4 5" xfId="4948"/>
    <cellStyle name="Normál 3 4 5 2" xfId="36339"/>
    <cellStyle name="Normal 3 4 6" xfId="4883"/>
    <cellStyle name="Normál 3 4 6" xfId="4913"/>
    <cellStyle name="Normál 3 4 6 2" xfId="36335"/>
    <cellStyle name="Normal 3 4 7" xfId="35007"/>
    <cellStyle name="Normál 3 4 7" xfId="29832"/>
    <cellStyle name="Normal 3 4 8" xfId="36716"/>
    <cellStyle name="Normál 3 4 8" xfId="32233"/>
    <cellStyle name="Normál 3 4 9" xfId="32745"/>
    <cellStyle name="Normal 3 40" xfId="1149"/>
    <cellStyle name="Normál 3 40" xfId="5592"/>
    <cellStyle name="Normal 3 40 2" xfId="15747"/>
    <cellStyle name="Normal 3 41" xfId="15748"/>
    <cellStyle name="Normál 3 41" xfId="5558"/>
    <cellStyle name="Normal 3 41 2" xfId="15749"/>
    <cellStyle name="Normal 3 42" xfId="15750"/>
    <cellStyle name="Normál 3 42" xfId="5711"/>
    <cellStyle name="Normal 3 42 2" xfId="15751"/>
    <cellStyle name="Normal 3 43" xfId="15752"/>
    <cellStyle name="Normál 3 43" xfId="5671"/>
    <cellStyle name="Normal 3 43 2" xfId="15753"/>
    <cellStyle name="Normal 3 44" xfId="15754"/>
    <cellStyle name="Normál 3 44" xfId="5709"/>
    <cellStyle name="Normal 3 44 2" xfId="15755"/>
    <cellStyle name="Normal 3 45" xfId="15756"/>
    <cellStyle name="Normál 3 45" xfId="5669"/>
    <cellStyle name="Normal 3 45 2" xfId="15757"/>
    <cellStyle name="Normal 3 46" xfId="15758"/>
    <cellStyle name="Normál 3 46" xfId="5713"/>
    <cellStyle name="Normal 3 46 2" xfId="15759"/>
    <cellStyle name="Normal 3 47" xfId="15760"/>
    <cellStyle name="Normál 3 47" xfId="4989"/>
    <cellStyle name="Normal 3 47 2" xfId="15761"/>
    <cellStyle name="Normal 3 48" xfId="15762"/>
    <cellStyle name="Normál 3 48" xfId="5779"/>
    <cellStyle name="Normal 3 48 2" xfId="15763"/>
    <cellStyle name="Normal 3 49" xfId="15764"/>
    <cellStyle name="Normál 3 49" xfId="5822"/>
    <cellStyle name="Normal 3 49 2" xfId="15765"/>
    <cellStyle name="Normal 3 5" xfId="2043"/>
    <cellStyle name="Normál 3 5" xfId="1810"/>
    <cellStyle name="Normál 3 5 10" xfId="15766"/>
    <cellStyle name="Normál 3 5 11" xfId="15767"/>
    <cellStyle name="Normál 3 5 12" xfId="15768"/>
    <cellStyle name="Normál 3 5 13" xfId="34928"/>
    <cellStyle name="Normál 3 5 14" xfId="36720"/>
    <cellStyle name="Normal 3 5 2" xfId="4426"/>
    <cellStyle name="Normál 3 5 2" xfId="4427"/>
    <cellStyle name="Normal 3 5 2 2" xfId="36138"/>
    <cellStyle name="Normál 3 5 2 2" xfId="15769"/>
    <cellStyle name="Normál 3 5 2 3" xfId="36139"/>
    <cellStyle name="Normal 3 5 3" xfId="4788"/>
    <cellStyle name="Normál 3 5 3" xfId="4789"/>
    <cellStyle name="Normál 3 5 3 2" xfId="36278"/>
    <cellStyle name="Normal 3 5 4" xfId="4000"/>
    <cellStyle name="Normál 3 5 4" xfId="4002"/>
    <cellStyle name="Normál 3 5 4 2" xfId="36007"/>
    <cellStyle name="Normal 3 5 5" xfId="4949"/>
    <cellStyle name="Normál 3 5 5" xfId="4950"/>
    <cellStyle name="Normál 3 5 5 2" xfId="36340"/>
    <cellStyle name="Normal 3 5 6" xfId="4882"/>
    <cellStyle name="Normál 3 5 6" xfId="4912"/>
    <cellStyle name="Normal 3 5 7" xfId="35003"/>
    <cellStyle name="Normál 3 5 7" xfId="15770"/>
    <cellStyle name="Normal 3 5 8" xfId="36719"/>
    <cellStyle name="Normál 3 5 8" xfId="15771"/>
    <cellStyle name="Normál 3 5 9" xfId="15772"/>
    <cellStyle name="Normal 3 50" xfId="15773"/>
    <cellStyle name="Normál 3 50" xfId="5840"/>
    <cellStyle name="Normal 3 51" xfId="15774"/>
    <cellStyle name="Normál 3 51" xfId="608"/>
    <cellStyle name="Normal 3 52" xfId="15775"/>
    <cellStyle name="Normál 3 52" xfId="32995"/>
    <cellStyle name="Normal 3 53" xfId="15776"/>
    <cellStyle name="Normál 3 53" xfId="32841"/>
    <cellStyle name="Normal 3 54" xfId="15777"/>
    <cellStyle name="Normál 3 54" xfId="31223"/>
    <cellStyle name="Normal 3 55" xfId="15778"/>
    <cellStyle name="Normál 3 55" xfId="34160"/>
    <cellStyle name="Normal 3 56" xfId="15779"/>
    <cellStyle name="Normál 3 56" xfId="36365"/>
    <cellStyle name="Normal 3 57" xfId="15780"/>
    <cellStyle name="Normál 3 57" xfId="36674"/>
    <cellStyle name="Normal 3 58" xfId="15781"/>
    <cellStyle name="Normal 3 59" xfId="15782"/>
    <cellStyle name="Normal 3 6" xfId="2056"/>
    <cellStyle name="Normál 3 6" xfId="1811"/>
    <cellStyle name="Normál 3 6 10" xfId="31729"/>
    <cellStyle name="Normál 3 6 11" xfId="34929"/>
    <cellStyle name="Normál 3 6 12" xfId="36722"/>
    <cellStyle name="Normal 3 6 2" xfId="4428"/>
    <cellStyle name="Normál 3 6 2" xfId="4429"/>
    <cellStyle name="Normal 3 6 2 2" xfId="15783"/>
    <cellStyle name="Normál 3 6 2 2" xfId="36141"/>
    <cellStyle name="Normal 3 6 2 3" xfId="36140"/>
    <cellStyle name="Normal 3 6 3" xfId="4790"/>
    <cellStyle name="Normál 3 6 3" xfId="4791"/>
    <cellStyle name="Normal 3 6 3 2" xfId="36279"/>
    <cellStyle name="Normal 3 6 4" xfId="4003"/>
    <cellStyle name="Normál 3 6 4" xfId="4004"/>
    <cellStyle name="Normal 3 6 5" xfId="4951"/>
    <cellStyle name="Normál 3 6 5" xfId="4952"/>
    <cellStyle name="Normal 3 6 6" xfId="4881"/>
    <cellStyle name="Normál 3 6 6" xfId="4911"/>
    <cellStyle name="Normal 3 6 7" xfId="35006"/>
    <cellStyle name="Normál 3 6 7" xfId="33454"/>
    <cellStyle name="Normal 3 6 8" xfId="36721"/>
    <cellStyle name="Normál 3 6 8" xfId="6912"/>
    <cellStyle name="Normál 3 6 9" xfId="31015"/>
    <cellStyle name="Normal 3 60" xfId="15784"/>
    <cellStyle name="Normal 3 61" xfId="15785"/>
    <cellStyle name="Normal 3 62" xfId="15786"/>
    <cellStyle name="Normal 3 63" xfId="15787"/>
    <cellStyle name="Normal 3 64" xfId="15788"/>
    <cellStyle name="Normal 3 65" xfId="15789"/>
    <cellStyle name="Normal 3 66" xfId="15790"/>
    <cellStyle name="Normal 3 67" xfId="15791"/>
    <cellStyle name="Normal 3 68" xfId="15792"/>
    <cellStyle name="Normal 3 69" xfId="15793"/>
    <cellStyle name="Normal 3 7" xfId="2044"/>
    <cellStyle name="Normál 3 7" xfId="1812"/>
    <cellStyle name="Normál 3 7 10" xfId="15795"/>
    <cellStyle name="Normál 3 7 11" xfId="15794"/>
    <cellStyle name="Normál 3 7 12" xfId="34930"/>
    <cellStyle name="Normál 3 7 13" xfId="36724"/>
    <cellStyle name="Normal 3 7 2" xfId="4430"/>
    <cellStyle name="Normál 3 7 2" xfId="4431"/>
    <cellStyle name="Normal 3 7 2 2" xfId="36142"/>
    <cellStyle name="Normál 3 7 2 2" xfId="36143"/>
    <cellStyle name="Normal 3 7 3" xfId="4792"/>
    <cellStyle name="Normál 3 7 3" xfId="4793"/>
    <cellStyle name="Normál 3 7 3 2" xfId="36280"/>
    <cellStyle name="Normal 3 7 4" xfId="4005"/>
    <cellStyle name="Normál 3 7 4" xfId="4006"/>
    <cellStyle name="Normál 3 7 4 2" xfId="36009"/>
    <cellStyle name="Normal 3 7 5" xfId="4953"/>
    <cellStyle name="Normál 3 7 5" xfId="4954"/>
    <cellStyle name="Normál 3 7 5 2" xfId="36342"/>
    <cellStyle name="Normal 3 7 6" xfId="4880"/>
    <cellStyle name="Normál 3 7 6" xfId="4910"/>
    <cellStyle name="Normál 3 7 6 2" xfId="36333"/>
    <cellStyle name="Normal 3 7 7" xfId="35004"/>
    <cellStyle name="Normál 3 7 7" xfId="15796"/>
    <cellStyle name="Normal 3 7 8" xfId="36723"/>
    <cellStyle name="Normál 3 7 8" xfId="15797"/>
    <cellStyle name="Normál 3 7 9" xfId="15798"/>
    <cellStyle name="Normal 3 70" xfId="15799"/>
    <cellStyle name="Normal 3 71" xfId="15800"/>
    <cellStyle name="Normal 3 72" xfId="15801"/>
    <cellStyle name="Normal 3 73" xfId="15802"/>
    <cellStyle name="Normal 3 74" xfId="15803"/>
    <cellStyle name="Normal 3 75" xfId="15804"/>
    <cellStyle name="Normal 3 76" xfId="15805"/>
    <cellStyle name="Normal 3 77" xfId="15806"/>
    <cellStyle name="Normal 3 78" xfId="15807"/>
    <cellStyle name="Normal 3 79" xfId="15808"/>
    <cellStyle name="Normal 3 8" xfId="2055"/>
    <cellStyle name="Normál 3 8" xfId="1813"/>
    <cellStyle name="Normál 3 8 10" xfId="15810"/>
    <cellStyle name="Normál 3 8 11" xfId="15809"/>
    <cellStyle name="Normál 3 8 12" xfId="34931"/>
    <cellStyle name="Normal 3 8 2" xfId="4432"/>
    <cellStyle name="Normál 3 8 2" xfId="15811"/>
    <cellStyle name="Normal 3 8 2 2" xfId="36144"/>
    <cellStyle name="Normal 3 8 3" xfId="4794"/>
    <cellStyle name="Normál 3 8 3" xfId="15812"/>
    <cellStyle name="Normal 3 8 4" xfId="4007"/>
    <cellStyle name="Normál 3 8 4" xfId="15813"/>
    <cellStyle name="Normal 3 8 5" xfId="4955"/>
    <cellStyle name="Normál 3 8 5" xfId="15814"/>
    <cellStyle name="Normal 3 8 6" xfId="4879"/>
    <cellStyle name="Normál 3 8 6" xfId="15815"/>
    <cellStyle name="Normal 3 8 7" xfId="35005"/>
    <cellStyle name="Normál 3 8 7" xfId="15816"/>
    <cellStyle name="Normal 3 8 8" xfId="36725"/>
    <cellStyle name="Normál 3 8 8" xfId="15817"/>
    <cellStyle name="Normál 3 8 9" xfId="15818"/>
    <cellStyle name="Normal 3 80" xfId="15819"/>
    <cellStyle name="Normal 3 81" xfId="15820"/>
    <cellStyle name="Normal 3 82" xfId="15821"/>
    <cellStyle name="Normal 3 83" xfId="15822"/>
    <cellStyle name="Normal 3 84" xfId="15823"/>
    <cellStyle name="Normal 3 85" xfId="15824"/>
    <cellStyle name="Normal 3 86" xfId="15825"/>
    <cellStyle name="Normal 3 87" xfId="15826"/>
    <cellStyle name="Normal 3 88" xfId="15827"/>
    <cellStyle name="Normal 3 89" xfId="15828"/>
    <cellStyle name="Normal 3 9" xfId="2566"/>
    <cellStyle name="Normál 3 9" xfId="1805"/>
    <cellStyle name="Normál 3 9 10" xfId="15830"/>
    <cellStyle name="Normál 3 9 11" xfId="15829"/>
    <cellStyle name="Normal 3 9 2" xfId="4719"/>
    <cellStyle name="Normál 3 9 2" xfId="15831"/>
    <cellStyle name="Normal 3 9 2 2" xfId="36224"/>
    <cellStyle name="Normal 3 9 3" xfId="35186"/>
    <cellStyle name="Normál 3 9 3" xfId="15832"/>
    <cellStyle name="Normal 3 9 4" xfId="36726"/>
    <cellStyle name="Normál 3 9 4" xfId="15833"/>
    <cellStyle name="Normál 3 9 5" xfId="15834"/>
    <cellStyle name="Normál 3 9 6" xfId="15835"/>
    <cellStyle name="Normál 3 9 7" xfId="15836"/>
    <cellStyle name="Normál 3 9 8" xfId="15837"/>
    <cellStyle name="Normál 3 9 9" xfId="15838"/>
    <cellStyle name="Normal 3 90" xfId="15839"/>
    <cellStyle name="Normal 3 91" xfId="15840"/>
    <cellStyle name="Normal 3 92" xfId="15841"/>
    <cellStyle name="Normal 3 93" xfId="15842"/>
    <cellStyle name="Normal 3 94" xfId="15843"/>
    <cellStyle name="Normal 3 95" xfId="15844"/>
    <cellStyle name="Normal 3 96" xfId="15845"/>
    <cellStyle name="Normal 3 97" xfId="15846"/>
    <cellStyle name="Normal 3 98" xfId="15847"/>
    <cellStyle name="Normal 3 99" xfId="15848"/>
    <cellStyle name="Normál 3_BI betöltő" xfId="36382"/>
    <cellStyle name="Normal 3_Business_review_template_tables" xfId="4433"/>
    <cellStyle name="Normál 3_CAPEX" xfId="4434"/>
    <cellStyle name="Normal 3_Detailed_CAPEX_03act" xfId="6322"/>
    <cellStyle name="Normal 30" xfId="5768"/>
    <cellStyle name="Normál 30" xfId="1174"/>
    <cellStyle name="Normál 30 10" xfId="15849"/>
    <cellStyle name="Normál 30 11" xfId="7633"/>
    <cellStyle name="Normál 30 12" xfId="34797"/>
    <cellStyle name="Normál 30 13" xfId="36727"/>
    <cellStyle name="Normal 30 2" xfId="15850"/>
    <cellStyle name="Normál 30 2" xfId="1814"/>
    <cellStyle name="Normál 30 2 2" xfId="15851"/>
    <cellStyle name="Normál 30 2 3" xfId="34932"/>
    <cellStyle name="Normál 30 2 4" xfId="36728"/>
    <cellStyle name="Normál 30 3" xfId="2569"/>
    <cellStyle name="Normál 30 3 2" xfId="35188"/>
    <cellStyle name="Normál 30 4" xfId="3585"/>
    <cellStyle name="Normál 30 4 2" xfId="35888"/>
    <cellStyle name="Normál 30 5" xfId="15852"/>
    <cellStyle name="Normál 30 6" xfId="15853"/>
    <cellStyle name="Normál 30 7" xfId="15854"/>
    <cellStyle name="Normál 30 8" xfId="15855"/>
    <cellStyle name="Normál 30 9" xfId="15856"/>
    <cellStyle name="Normál 300" xfId="15857"/>
    <cellStyle name="Normál 300 2" xfId="15858"/>
    <cellStyle name="Normál 300 2 2" xfId="24544"/>
    <cellStyle name="Normál 300 3" xfId="24545"/>
    <cellStyle name="Normál 301" xfId="15859"/>
    <cellStyle name="Normál 301 2" xfId="15860"/>
    <cellStyle name="Normál 301 2 2" xfId="24546"/>
    <cellStyle name="Normál 301 3" xfId="24547"/>
    <cellStyle name="Normál 302" xfId="15861"/>
    <cellStyle name="Normál 302 2" xfId="15862"/>
    <cellStyle name="Normál 302 2 2" xfId="24548"/>
    <cellStyle name="Normál 302 3" xfId="24549"/>
    <cellStyle name="Normál 303" xfId="15863"/>
    <cellStyle name="Normál 303 2" xfId="15864"/>
    <cellStyle name="Normál 303 2 2" xfId="24550"/>
    <cellStyle name="Normál 303 3" xfId="24551"/>
    <cellStyle name="Normál 304" xfId="15865"/>
    <cellStyle name="Normál 304 2" xfId="15866"/>
    <cellStyle name="Normál 304 2 2" xfId="24552"/>
    <cellStyle name="Normál 304 3" xfId="24553"/>
    <cellStyle name="Normál 305" xfId="15867"/>
    <cellStyle name="Normál 305 2" xfId="15868"/>
    <cellStyle name="Normál 305 2 2" xfId="24554"/>
    <cellStyle name="Normál 305 3" xfId="24555"/>
    <cellStyle name="Normál 306" xfId="15869"/>
    <cellStyle name="Normál 306 2" xfId="15870"/>
    <cellStyle name="Normál 306 2 2" xfId="24556"/>
    <cellStyle name="Normál 306 3" xfId="24557"/>
    <cellStyle name="Normál 307" xfId="15871"/>
    <cellStyle name="Normál 307 2" xfId="15872"/>
    <cellStyle name="Normál 307 2 2" xfId="24558"/>
    <cellStyle name="Normál 307 3" xfId="24559"/>
    <cellStyle name="Normál 308" xfId="15873"/>
    <cellStyle name="Normál 308 2" xfId="15874"/>
    <cellStyle name="Normál 308 2 2" xfId="24560"/>
    <cellStyle name="Normál 308 3" xfId="24561"/>
    <cellStyle name="Normál 309" xfId="15875"/>
    <cellStyle name="Normál 309 2" xfId="15876"/>
    <cellStyle name="Normál 309 2 2" xfId="24562"/>
    <cellStyle name="Normál 309 3" xfId="24563"/>
    <cellStyle name="Normal 31" xfId="5970"/>
    <cellStyle name="Normál 31" xfId="1175"/>
    <cellStyle name="Normál 31 10" xfId="15878"/>
    <cellStyle name="Normál 31 11" xfId="15877"/>
    <cellStyle name="Normál 31 12" xfId="7634"/>
    <cellStyle name="Normál 31 13" xfId="34798"/>
    <cellStyle name="Normál 31 14" xfId="36729"/>
    <cellStyle name="Normal 31 2" xfId="15879"/>
    <cellStyle name="Normál 31 2" xfId="1815"/>
    <cellStyle name="Normál 31 2 2" xfId="15880"/>
    <cellStyle name="Normál 31 2 3" xfId="34933"/>
    <cellStyle name="Normál 31 2 4" xfId="36730"/>
    <cellStyle name="Normál 31 3" xfId="2570"/>
    <cellStyle name="Normál 31 3 2" xfId="35189"/>
    <cellStyle name="Normál 31 4" xfId="15881"/>
    <cellStyle name="Normál 31 5" xfId="15882"/>
    <cellStyle name="Normál 31 6" xfId="15883"/>
    <cellStyle name="Normál 31 7" xfId="15884"/>
    <cellStyle name="Normál 31 8" xfId="15885"/>
    <cellStyle name="Normál 31 9" xfId="15886"/>
    <cellStyle name="Normál 310" xfId="15887"/>
    <cellStyle name="Normál 310 2" xfId="15888"/>
    <cellStyle name="Normál 310 2 2" xfId="24564"/>
    <cellStyle name="Normál 310 3" xfId="24565"/>
    <cellStyle name="Normál 311" xfId="15889"/>
    <cellStyle name="Normál 311 2" xfId="15890"/>
    <cellStyle name="Normál 311 2 2" xfId="24566"/>
    <cellStyle name="Normál 311 3" xfId="24567"/>
    <cellStyle name="Normál 312" xfId="15891"/>
    <cellStyle name="Normál 312 2" xfId="15892"/>
    <cellStyle name="Normál 312 2 2" xfId="24568"/>
    <cellStyle name="Normál 312 3" xfId="24569"/>
    <cellStyle name="Normál 313" xfId="15893"/>
    <cellStyle name="Normál 313 2" xfId="15894"/>
    <cellStyle name="Normál 313 2 2" xfId="24570"/>
    <cellStyle name="Normál 313 3" xfId="24571"/>
    <cellStyle name="Normál 314" xfId="15895"/>
    <cellStyle name="Normál 314 2" xfId="15896"/>
    <cellStyle name="Normál 314 2 2" xfId="24572"/>
    <cellStyle name="Normál 314 3" xfId="24573"/>
    <cellStyle name="Normál 315" xfId="15897"/>
    <cellStyle name="Normál 315 2" xfId="15898"/>
    <cellStyle name="Normál 315 2 2" xfId="24574"/>
    <cellStyle name="Normál 315 3" xfId="24575"/>
    <cellStyle name="Normál 316" xfId="15899"/>
    <cellStyle name="Normál 316 2" xfId="15900"/>
    <cellStyle name="Normál 316 2 2" xfId="24576"/>
    <cellStyle name="Normál 316 3" xfId="24577"/>
    <cellStyle name="Normál 317" xfId="15901"/>
    <cellStyle name="Normál 317 2" xfId="15902"/>
    <cellStyle name="Normál 317 2 2" xfId="24578"/>
    <cellStyle name="Normál 317 3" xfId="24579"/>
    <cellStyle name="Normál 318" xfId="15903"/>
    <cellStyle name="Normál 318 2" xfId="15904"/>
    <cellStyle name="Normál 318 2 2" xfId="24580"/>
    <cellStyle name="Normál 318 3" xfId="24581"/>
    <cellStyle name="Normál 319" xfId="15905"/>
    <cellStyle name="Normál 319 2" xfId="15906"/>
    <cellStyle name="Normál 319 2 2" xfId="24582"/>
    <cellStyle name="Normál 319 3" xfId="24583"/>
    <cellStyle name="Normal 32" xfId="6231"/>
    <cellStyle name="Normál 32" xfId="1181"/>
    <cellStyle name="Normál 32 10" xfId="15908"/>
    <cellStyle name="Normál 32 11" xfId="15907"/>
    <cellStyle name="Normál 32 12" xfId="7635"/>
    <cellStyle name="Normál 32 13" xfId="36731"/>
    <cellStyle name="Normal 32 2" xfId="15909"/>
    <cellStyle name="Normál 32 2" xfId="1816"/>
    <cellStyle name="Normál 32 2 2" xfId="15910"/>
    <cellStyle name="Normál 32 2 3" xfId="34934"/>
    <cellStyle name="Normál 32 2 4" xfId="36732"/>
    <cellStyle name="Normál 32 3" xfId="2571"/>
    <cellStyle name="Normál 32 3 2" xfId="35190"/>
    <cellStyle name="Normál 32 4" xfId="3587"/>
    <cellStyle name="Normál 32 4 2" xfId="35890"/>
    <cellStyle name="Normál 32 5" xfId="15911"/>
    <cellStyle name="Normál 32 6" xfId="15912"/>
    <cellStyle name="Normál 32 7" xfId="15913"/>
    <cellStyle name="Normál 32 8" xfId="15914"/>
    <cellStyle name="Normál 32 9" xfId="15915"/>
    <cellStyle name="Normál 320" xfId="15916"/>
    <cellStyle name="Normál 320 2" xfId="15917"/>
    <cellStyle name="Normál 320 2 2" xfId="24584"/>
    <cellStyle name="Normál 320 3" xfId="24585"/>
    <cellStyle name="Normál 321" xfId="15918"/>
    <cellStyle name="Normál 321 2" xfId="15919"/>
    <cellStyle name="Normál 321 2 2" xfId="24586"/>
    <cellStyle name="Normál 321 3" xfId="24587"/>
    <cellStyle name="Normál 322" xfId="15920"/>
    <cellStyle name="Normál 322 2" xfId="15921"/>
    <cellStyle name="Normál 322 2 2" xfId="24588"/>
    <cellStyle name="Normál 322 3" xfId="24589"/>
    <cellStyle name="Normál 323" xfId="15922"/>
    <cellStyle name="Normál 323 2" xfId="15923"/>
    <cellStyle name="Normál 323 2 2" xfId="24590"/>
    <cellStyle name="Normál 323 3" xfId="24591"/>
    <cellStyle name="Normál 324" xfId="15924"/>
    <cellStyle name="Normál 324 2" xfId="15925"/>
    <cellStyle name="Normál 324 2 2" xfId="24592"/>
    <cellStyle name="Normál 324 3" xfId="24593"/>
    <cellStyle name="Normál 325" xfId="15926"/>
    <cellStyle name="Normál 325 2" xfId="15927"/>
    <cellStyle name="Normál 325 2 2" xfId="24594"/>
    <cellStyle name="Normál 325 3" xfId="24595"/>
    <cellStyle name="Normál 326" xfId="15928"/>
    <cellStyle name="Normál 327" xfId="15929"/>
    <cellStyle name="Normál 328" xfId="15930"/>
    <cellStyle name="Normál 328 2" xfId="24596"/>
    <cellStyle name="Normál 329" xfId="15931"/>
    <cellStyle name="Normál 329 2" xfId="24597"/>
    <cellStyle name="Normal 33" xfId="5861"/>
    <cellStyle name="Normál 33" xfId="1176"/>
    <cellStyle name="Normál 33 10" xfId="15933"/>
    <cellStyle name="Normál 33 11" xfId="15932"/>
    <cellStyle name="Normál 33 12" xfId="7637"/>
    <cellStyle name="Normál 33 13" xfId="34799"/>
    <cellStyle name="Normál 33 14" xfId="36733"/>
    <cellStyle name="Normal 33 2" xfId="15934"/>
    <cellStyle name="Normál 33 2" xfId="1817"/>
    <cellStyle name="Normál 33 2 2" xfId="34935"/>
    <cellStyle name="Normál 33 2 3" xfId="36734"/>
    <cellStyle name="Normál 33 3" xfId="2572"/>
    <cellStyle name="Normál 33 4" xfId="15935"/>
    <cellStyle name="Normál 33 5" xfId="15936"/>
    <cellStyle name="Normál 33 6" xfId="15937"/>
    <cellStyle name="Normál 33 7" xfId="15938"/>
    <cellStyle name="Normál 33 8" xfId="15939"/>
    <cellStyle name="Normál 33 9" xfId="15940"/>
    <cellStyle name="Normál 330" xfId="15941"/>
    <cellStyle name="Normál 331" xfId="15942"/>
    <cellStyle name="Normál 332" xfId="15943"/>
    <cellStyle name="Normál 332 2" xfId="24598"/>
    <cellStyle name="Normál 333" xfId="15944"/>
    <cellStyle name="Normál 333 2" xfId="24599"/>
    <cellStyle name="Normál 334" xfId="15945"/>
    <cellStyle name="Normál 334 2" xfId="24600"/>
    <cellStyle name="Normál 335" xfId="15946"/>
    <cellStyle name="Normál 335 2" xfId="24601"/>
    <cellStyle name="Normál 336" xfId="15947"/>
    <cellStyle name="Normál 337" xfId="15948"/>
    <cellStyle name="Normál 337 2" xfId="24602"/>
    <cellStyle name="Normál 338" xfId="24603"/>
    <cellStyle name="Normál 338 2" xfId="36735"/>
    <cellStyle name="Normál 338 3" xfId="37040"/>
    <cellStyle name="Normál 339" xfId="6817"/>
    <cellStyle name="Normal 34" xfId="5860"/>
    <cellStyle name="Normál 34" xfId="1180"/>
    <cellStyle name="Normál 34 10" xfId="15950"/>
    <cellStyle name="Normál 34 11" xfId="15949"/>
    <cellStyle name="Normál 34 12" xfId="34803"/>
    <cellStyle name="Normál 34 13" xfId="36736"/>
    <cellStyle name="Normal 34 2" xfId="15951"/>
    <cellStyle name="Normál 34 2" xfId="1818"/>
    <cellStyle name="Normál 34 2 2" xfId="34936"/>
    <cellStyle name="Normál 34 2 3" xfId="36737"/>
    <cellStyle name="Normal 34 3" xfId="15952"/>
    <cellStyle name="Normál 34 3" xfId="2573"/>
    <cellStyle name="Normál 34 4" xfId="3586"/>
    <cellStyle name="Normál 34 4 2" xfId="35889"/>
    <cellStyle name="Normál 34 5" xfId="15953"/>
    <cellStyle name="Normál 34 6" xfId="15954"/>
    <cellStyle name="Normál 34 7" xfId="15955"/>
    <cellStyle name="Normál 34 8" xfId="15956"/>
    <cellStyle name="Normál 34 9" xfId="15957"/>
    <cellStyle name="Normál 340" xfId="7338"/>
    <cellStyle name="Normál 341" xfId="7297"/>
    <cellStyle name="Normál 342" xfId="32350"/>
    <cellStyle name="Normál 343" xfId="32697"/>
    <cellStyle name="Normál 344" xfId="32559"/>
    <cellStyle name="Normál 345" xfId="33338"/>
    <cellStyle name="Normál 346" xfId="29815"/>
    <cellStyle name="Normál 347" xfId="31599"/>
    <cellStyle name="Normál 348" xfId="32518"/>
    <cellStyle name="Normál 349" xfId="32996"/>
    <cellStyle name="Normal 35" xfId="6232"/>
    <cellStyle name="Normál 35" xfId="1177"/>
    <cellStyle name="Normál 35 10" xfId="15959"/>
    <cellStyle name="Normál 35 11" xfId="15958"/>
    <cellStyle name="Normál 35 12" xfId="34800"/>
    <cellStyle name="Normál 35 13" xfId="36738"/>
    <cellStyle name="Normal 35 2" xfId="15960"/>
    <cellStyle name="Normál 35 2" xfId="1819"/>
    <cellStyle name="Normál 35 2 2" xfId="34937"/>
    <cellStyle name="Normal 35 3" xfId="15961"/>
    <cellStyle name="Normál 35 3" xfId="2574"/>
    <cellStyle name="Normál 35 4" xfId="15962"/>
    <cellStyle name="Normál 35 5" xfId="15963"/>
    <cellStyle name="Normál 35 6" xfId="15964"/>
    <cellStyle name="Normál 35 7" xfId="15965"/>
    <cellStyle name="Normál 35 8" xfId="15966"/>
    <cellStyle name="Normál 35 9" xfId="15967"/>
    <cellStyle name="Normál 350" xfId="30270"/>
    <cellStyle name="Normál 351" xfId="32863"/>
    <cellStyle name="Normál 352" xfId="36355"/>
    <cellStyle name="Normál 353" xfId="36366"/>
    <cellStyle name="Normál 354" xfId="6069"/>
    <cellStyle name="Normál 355" xfId="36367"/>
    <cellStyle name="Normál 356" xfId="36371"/>
    <cellStyle name="Normál 357" xfId="36400"/>
    <cellStyle name="Normal 36" xfId="6233"/>
    <cellStyle name="Normál 36" xfId="1178"/>
    <cellStyle name="Normál 36 10" xfId="15969"/>
    <cellStyle name="Normál 36 11" xfId="15968"/>
    <cellStyle name="Normál 36 12" xfId="34801"/>
    <cellStyle name="Normál 36 13" xfId="36739"/>
    <cellStyle name="Normal 36 2" xfId="15970"/>
    <cellStyle name="Normál 36 2" xfId="1820"/>
    <cellStyle name="Normál 36 2 2" xfId="34938"/>
    <cellStyle name="Normal 36 3" xfId="15971"/>
    <cellStyle name="Normál 36 3" xfId="2575"/>
    <cellStyle name="Normál 36 4" xfId="15972"/>
    <cellStyle name="Normál 36 5" xfId="15973"/>
    <cellStyle name="Normál 36 6" xfId="15974"/>
    <cellStyle name="Normál 36 7" xfId="15975"/>
    <cellStyle name="Normál 36 8" xfId="15976"/>
    <cellStyle name="Normál 36 9" xfId="15977"/>
    <cellStyle name="Normal 37" xfId="6234"/>
    <cellStyle name="Normál 37" xfId="1183"/>
    <cellStyle name="Normál 37 10" xfId="15979"/>
    <cellStyle name="Normál 37 11" xfId="15978"/>
    <cellStyle name="Normál 37 12" xfId="34805"/>
    <cellStyle name="Normal 37 2" xfId="15980"/>
    <cellStyle name="Normál 37 2" xfId="1821"/>
    <cellStyle name="Normál 37 2 2" xfId="34939"/>
    <cellStyle name="Normál 37 2 3" xfId="36740"/>
    <cellStyle name="Normal 37 3" xfId="15981"/>
    <cellStyle name="Normál 37 3" xfId="2576"/>
    <cellStyle name="Normál 37 3 2" xfId="36741"/>
    <cellStyle name="Normál 37 4" xfId="15982"/>
    <cellStyle name="Normál 37 4 2" xfId="36742"/>
    <cellStyle name="Normál 37 5" xfId="15983"/>
    <cellStyle name="Normál 37 6" xfId="15984"/>
    <cellStyle name="Normál 37 7" xfId="15985"/>
    <cellStyle name="Normál 37 8" xfId="15986"/>
    <cellStyle name="Normál 37 9" xfId="15987"/>
    <cellStyle name="Normál 37_BI betöltő" xfId="36383"/>
    <cellStyle name="Normal 38" xfId="6235"/>
    <cellStyle name="Normál 38" xfId="1822"/>
    <cellStyle name="Normál 38 10" xfId="15989"/>
    <cellStyle name="Normál 38 11" xfId="15988"/>
    <cellStyle name="Normál 38 12" xfId="34940"/>
    <cellStyle name="Normál 38 13" xfId="36743"/>
    <cellStyle name="Normal 38 2" xfId="15990"/>
    <cellStyle name="Normál 38 2" xfId="2577"/>
    <cellStyle name="Normál 38 2 2" xfId="35191"/>
    <cellStyle name="Normal 38 3" xfId="15991"/>
    <cellStyle name="Normál 38 3" xfId="15992"/>
    <cellStyle name="Normál 38 4" xfId="15993"/>
    <cellStyle name="Normál 38 5" xfId="15994"/>
    <cellStyle name="Normál 38 6" xfId="15995"/>
    <cellStyle name="Normál 38 7" xfId="15996"/>
    <cellStyle name="Normál 38 8" xfId="15997"/>
    <cellStyle name="Normál 38 9" xfId="15998"/>
    <cellStyle name="Normal 39" xfId="6236"/>
    <cellStyle name="Normál 39" xfId="1823"/>
    <cellStyle name="Normál 39 10" xfId="16000"/>
    <cellStyle name="Normál 39 11" xfId="15999"/>
    <cellStyle name="Normál 39 12" xfId="34941"/>
    <cellStyle name="Normál 39 13" xfId="36744"/>
    <cellStyle name="Normal 39 2" xfId="16001"/>
    <cellStyle name="Normál 39 2" xfId="2578"/>
    <cellStyle name="Normal 39 2 2" xfId="16002"/>
    <cellStyle name="Normál 39 2 2" xfId="35192"/>
    <cellStyle name="Normal 39 2 2 2" xfId="24604"/>
    <cellStyle name="Normal 39 2 3" xfId="16003"/>
    <cellStyle name="Normál 39 2 3" xfId="36745"/>
    <cellStyle name="Normal 39 2 3 2" xfId="24605"/>
    <cellStyle name="Normal 39 2 4" xfId="24606"/>
    <cellStyle name="Normal 39 2 5" xfId="24607"/>
    <cellStyle name="Normal 39 2 6" xfId="24608"/>
    <cellStyle name="Normal 39 2 7" xfId="24609"/>
    <cellStyle name="Normal 39 2 8" xfId="24610"/>
    <cellStyle name="Normal 39 3" xfId="16004"/>
    <cellStyle name="Normál 39 3" xfId="16005"/>
    <cellStyle name="Normal 39 3 2" xfId="24611"/>
    <cellStyle name="Normál 39 3 2" xfId="36746"/>
    <cellStyle name="Normal 39 3 3" xfId="24612"/>
    <cellStyle name="Normal 39 3 4" xfId="24613"/>
    <cellStyle name="Normal 39 3 5" xfId="24614"/>
    <cellStyle name="Normal 39 3 6" xfId="24615"/>
    <cellStyle name="Normal 39 4" xfId="16006"/>
    <cellStyle name="Normál 39 4" xfId="16007"/>
    <cellStyle name="Normal 39 4 2" xfId="24616"/>
    <cellStyle name="Normál 39 4 2" xfId="36747"/>
    <cellStyle name="Normal 39 4 3" xfId="24617"/>
    <cellStyle name="Normal 39 4 4" xfId="24618"/>
    <cellStyle name="Normal 39 4 5" xfId="24619"/>
    <cellStyle name="Normal 39 4 6" xfId="24620"/>
    <cellStyle name="Normal 39 5" xfId="16008"/>
    <cellStyle name="Normál 39 5" xfId="16009"/>
    <cellStyle name="Normal 39 5 2" xfId="24621"/>
    <cellStyle name="Normal 39 5 3" xfId="24622"/>
    <cellStyle name="Normal 39 5 4" xfId="24623"/>
    <cellStyle name="Normal 39 5 5" xfId="24624"/>
    <cellStyle name="Normal 39 5 6" xfId="24625"/>
    <cellStyle name="Normál 39 6" xfId="16010"/>
    <cellStyle name="Normál 39 7" xfId="16011"/>
    <cellStyle name="Normál 39 8" xfId="16012"/>
    <cellStyle name="Normál 39 9" xfId="16013"/>
    <cellStyle name="Normál 39_BI betöltő" xfId="36384"/>
    <cellStyle name="Normal 4" xfId="235"/>
    <cellStyle name="Normál 4" xfId="236"/>
    <cellStyle name="Normal 4 10" xfId="3642"/>
    <cellStyle name="Normál 4 10" xfId="3888"/>
    <cellStyle name="Normal 4 10 2" xfId="16015"/>
    <cellStyle name="Normál 4 10 2" xfId="16016"/>
    <cellStyle name="Normal 4 10 3" xfId="16017"/>
    <cellStyle name="Normál 4 10 3" xfId="35989"/>
    <cellStyle name="Normal 4 10 4" xfId="16018"/>
    <cellStyle name="Normal 4 10 5" xfId="35919"/>
    <cellStyle name="Normal 4 11" xfId="3695"/>
    <cellStyle name="Normál 4 11" xfId="3869"/>
    <cellStyle name="Normal 4 11 2" xfId="35950"/>
    <cellStyle name="Normál 4 11 2" xfId="16019"/>
    <cellStyle name="Normál 4 11 3" xfId="35978"/>
    <cellStyle name="Normal 4 12" xfId="4009"/>
    <cellStyle name="Normál 4 12" xfId="3878"/>
    <cellStyle name="Normal 4 12 2" xfId="36011"/>
    <cellStyle name="Normál 4 12 2" xfId="16020"/>
    <cellStyle name="Normál 4 12 3" xfId="35986"/>
    <cellStyle name="Normal 4 13" xfId="4133"/>
    <cellStyle name="Normál 4 13" xfId="4130"/>
    <cellStyle name="Normal 4 13 2" xfId="36045"/>
    <cellStyle name="Normál 4 13 2" xfId="36043"/>
    <cellStyle name="Normal 4 14" xfId="4854"/>
    <cellStyle name="Normál 4 14" xfId="4150"/>
    <cellStyle name="Normal 4 14 2" xfId="36309"/>
    <cellStyle name="Normál 4 14 2" xfId="36056"/>
    <cellStyle name="Normal 4 15" xfId="4837"/>
    <cellStyle name="Normál 4 15" xfId="4475"/>
    <cellStyle name="Normal 4 15 2" xfId="36299"/>
    <cellStyle name="Normál 4 15 2" xfId="36153"/>
    <cellStyle name="Normal 4 16" xfId="5282"/>
    <cellStyle name="Normál 4 16" xfId="4412"/>
    <cellStyle name="Normál 4 16 2" xfId="36134"/>
    <cellStyle name="Normal 4 17" xfId="5593"/>
    <cellStyle name="Normál 4 17" xfId="4809"/>
    <cellStyle name="Normál 4 17 2" xfId="36287"/>
    <cellStyle name="Normal 4 18" xfId="5557"/>
    <cellStyle name="Normál 4 18" xfId="4023"/>
    <cellStyle name="Normál 4 18 2" xfId="36015"/>
    <cellStyle name="Normal 4 19" xfId="5595"/>
    <cellStyle name="Normál 4 19" xfId="4855"/>
    <cellStyle name="Normál 4 19 2" xfId="36310"/>
    <cellStyle name="Normal 4 2" xfId="3193"/>
    <cellStyle name="Normál 4 2" xfId="237"/>
    <cellStyle name="Normal 4 2 10" xfId="16021"/>
    <cellStyle name="Normál 4 2 10" xfId="5553"/>
    <cellStyle name="Normal 4 2 11" xfId="16022"/>
    <cellStyle name="Normál 4 2 11" xfId="4991"/>
    <cellStyle name="Normal 4 2 12" xfId="34253"/>
    <cellStyle name="Normál 4 2 12" xfId="610"/>
    <cellStyle name="Normal 4 2 13" xfId="36749"/>
    <cellStyle name="Normál 4 2 13" xfId="30312"/>
    <cellStyle name="Normál 4 2 14" xfId="30790"/>
    <cellStyle name="Normál 4 2 15" xfId="32603"/>
    <cellStyle name="Normál 4 2 16" xfId="30393"/>
    <cellStyle name="Normál 4 2 17" xfId="34304"/>
    <cellStyle name="Normál 4 2 18" xfId="36750"/>
    <cellStyle name="Normal 4 2 2" xfId="4437"/>
    <cellStyle name="Normál 4 2 2" xfId="943"/>
    <cellStyle name="Normál 4 2 2 10" xfId="30893"/>
    <cellStyle name="Normál 4 2 2 11" xfId="34335"/>
    <cellStyle name="Normál 4 2 2 12" xfId="36751"/>
    <cellStyle name="Normal 4 2 2 2" xfId="16023"/>
    <cellStyle name="Normál 4 2 2 2" xfId="3194"/>
    <cellStyle name="Normal 4 2 2 2 2" xfId="16024"/>
    <cellStyle name="Normál 4 2 2 2 2" xfId="35606"/>
    <cellStyle name="Normal 4 2 2 2 2 2" xfId="24626"/>
    <cellStyle name="Normal 4 2 2 2 3" xfId="16025"/>
    <cellStyle name="Normal 4 2 2 2 3 2" xfId="24627"/>
    <cellStyle name="Normal 4 2 2 2 4" xfId="24628"/>
    <cellStyle name="Normal 4 2 2 2 5" xfId="24629"/>
    <cellStyle name="Normal 4 2 2 2 6" xfId="24630"/>
    <cellStyle name="Normal 4 2 2 2 7" xfId="24631"/>
    <cellStyle name="Normal 4 2 2 2 8" xfId="24632"/>
    <cellStyle name="Normal 4 2 2 3" xfId="16026"/>
    <cellStyle name="Normál 4 2 2 3" xfId="5285"/>
    <cellStyle name="Normal 4 2 2 3 2" xfId="24633"/>
    <cellStyle name="Normal 4 2 2 4" xfId="16027"/>
    <cellStyle name="Normál 4 2 2 4" xfId="31385"/>
    <cellStyle name="Normal 4 2 2 4 2" xfId="24634"/>
    <cellStyle name="Normal 4 2 2 5" xfId="16028"/>
    <cellStyle name="Normál 4 2 2 5" xfId="32978"/>
    <cellStyle name="Normal 4 2 2 5 2" xfId="24635"/>
    <cellStyle name="Normal 4 2 2 6" xfId="16029"/>
    <cellStyle name="Normál 4 2 2 6" xfId="30339"/>
    <cellStyle name="Normal 4 2 2 6 2" xfId="24636"/>
    <cellStyle name="Normal 4 2 2 7" xfId="16030"/>
    <cellStyle name="Normál 4 2 2 7" xfId="33446"/>
    <cellStyle name="Normal 4 2 2 7 2" xfId="24637"/>
    <cellStyle name="Normal 4 2 2 8" xfId="36145"/>
    <cellStyle name="Normál 4 2 2 8" xfId="29999"/>
    <cellStyle name="Normál 4 2 2 9" xfId="32468"/>
    <cellStyle name="Normal 4 2 3" xfId="4795"/>
    <cellStyle name="Normál 4 2 3" xfId="2579"/>
    <cellStyle name="Normal 4 2 3 2" xfId="16031"/>
    <cellStyle name="Normál 4 2 3 2" xfId="4977"/>
    <cellStyle name="Normal 4 2 3 3" xfId="16032"/>
    <cellStyle name="Normál 4 2 3 3" xfId="35193"/>
    <cellStyle name="Normal 4 2 3 4" xfId="16033"/>
    <cellStyle name="Normál 4 2 3 4" xfId="36752"/>
    <cellStyle name="Normal 4 2 3 5" xfId="36281"/>
    <cellStyle name="Normal 4 2 4" xfId="4021"/>
    <cellStyle name="Normál 4 2 4" xfId="4171"/>
    <cellStyle name="Normal 4 2 4 2" xfId="36014"/>
    <cellStyle name="Normál 4 2 4 2" xfId="36069"/>
    <cellStyle name="Normal 4 2 5" xfId="4956"/>
    <cellStyle name="Normál 4 2 5" xfId="4046"/>
    <cellStyle name="Normal 4 2 5 2" xfId="36343"/>
    <cellStyle name="Normál 4 2 5 2" xfId="36025"/>
    <cellStyle name="Normal 4 2 6" xfId="4909"/>
    <cellStyle name="Normál 4 2 6" xfId="4856"/>
    <cellStyle name="Normal 4 2 6 2" xfId="36332"/>
    <cellStyle name="Normál 4 2 6 2" xfId="36311"/>
    <cellStyle name="Normal 4 2 7" xfId="16034"/>
    <cellStyle name="Normál 4 2 7" xfId="4835"/>
    <cellStyle name="Normal 4 2 7 2" xfId="35605"/>
    <cellStyle name="Normál 4 2 7 2" xfId="36297"/>
    <cellStyle name="Normal 4 2 8" xfId="16035"/>
    <cellStyle name="Normál 4 2 8" xfId="5284"/>
    <cellStyle name="Normál 4 2 8 2" xfId="34551"/>
    <cellStyle name="Normal 4 2 9" xfId="16036"/>
    <cellStyle name="Normál 4 2 9" xfId="5597"/>
    <cellStyle name="Normal 4 20" xfId="5555"/>
    <cellStyle name="Normál 4 20" xfId="4836"/>
    <cellStyle name="Normál 4 20 2" xfId="36298"/>
    <cellStyle name="Normal 4 21" xfId="5714"/>
    <cellStyle name="Normál 4 21" xfId="4893"/>
    <cellStyle name="Normál 4 21 2" xfId="36327"/>
    <cellStyle name="Normal 4 22" xfId="5668"/>
    <cellStyle name="Normál 4 22" xfId="4967"/>
    <cellStyle name="Normál 4 22 2" xfId="36346"/>
    <cellStyle name="Normal 4 23" xfId="5716"/>
    <cellStyle name="Normál 4 23" xfId="5283"/>
    <cellStyle name="Normál 4 23 2" xfId="34550"/>
    <cellStyle name="Normal 4 24" xfId="5666"/>
    <cellStyle name="Normál 4 24" xfId="5594"/>
    <cellStyle name="Normál 4 24 2" xfId="34376"/>
    <cellStyle name="Normal 4 25" xfId="5718"/>
    <cellStyle name="Normál 4 25" xfId="5556"/>
    <cellStyle name="Normál 4 25 2" xfId="34161"/>
    <cellStyle name="Normal 4 26" xfId="5003"/>
    <cellStyle name="Normál 4 26" xfId="5596"/>
    <cellStyle name="Normal 4 27" xfId="5798"/>
    <cellStyle name="Normál 4 27" xfId="5554"/>
    <cellStyle name="Normal 4 28" xfId="5812"/>
    <cellStyle name="Normál 4 28" xfId="5715"/>
    <cellStyle name="Normal 4 29" xfId="5853"/>
    <cellStyle name="Normál 4 29" xfId="5667"/>
    <cellStyle name="Normal 4 3" xfId="2998"/>
    <cellStyle name="Normál 4 3" xfId="942"/>
    <cellStyle name="Normál 4 3 10" xfId="30002"/>
    <cellStyle name="Normál 4 3 11" xfId="34334"/>
    <cellStyle name="Normál 4 3 12" xfId="36753"/>
    <cellStyle name="Normal 4 3 2" xfId="16038"/>
    <cellStyle name="Normál 4 3 2" xfId="1387"/>
    <cellStyle name="Normál 4 3 2 2" xfId="16039"/>
    <cellStyle name="Normál 4 3 2 3" xfId="34856"/>
    <cellStyle name="Normál 4 3 2 4" xfId="36754"/>
    <cellStyle name="Normal 4 3 3" xfId="16040"/>
    <cellStyle name="Normál 4 3 3" xfId="5286"/>
    <cellStyle name="Normal 4 3 4" xfId="16041"/>
    <cellStyle name="Normál 4 3 4" xfId="16037"/>
    <cellStyle name="Normal 4 3 5" xfId="16042"/>
    <cellStyle name="Normál 4 3 5" xfId="31393"/>
    <cellStyle name="Normal 4 3 6" xfId="35452"/>
    <cellStyle name="Normál 4 3 6" xfId="32972"/>
    <cellStyle name="Normál 4 3 7" xfId="30340"/>
    <cellStyle name="Normál 4 3 8" xfId="31952"/>
    <cellStyle name="Normál 4 3 9" xfId="32844"/>
    <cellStyle name="Normal 4 30" xfId="1824"/>
    <cellStyle name="Normál 4 30" xfId="5717"/>
    <cellStyle name="Normal 4 31" xfId="16043"/>
    <cellStyle name="Normál 4 31" xfId="5665"/>
    <cellStyle name="Normal 4 32" xfId="16044"/>
    <cellStyle name="Normál 4 32" xfId="5719"/>
    <cellStyle name="Normal 4 33" xfId="16045"/>
    <cellStyle name="Normál 4 33" xfId="4990"/>
    <cellStyle name="Normal 4 34" xfId="16046"/>
    <cellStyle name="Normál 4 34" xfId="5780"/>
    <cellStyle name="Normal 4 35" xfId="16047"/>
    <cellStyle name="Normál 4 35" xfId="5821"/>
    <cellStyle name="Normal 4 36" xfId="16048"/>
    <cellStyle name="Normál 4 36" xfId="5841"/>
    <cellStyle name="Normal 4 37" xfId="16049"/>
    <cellStyle name="Normál 4 37" xfId="609"/>
    <cellStyle name="Normal 4 38" xfId="16050"/>
    <cellStyle name="Normál 4 38" xfId="16051"/>
    <cellStyle name="Normal 4 39" xfId="16052"/>
    <cellStyle name="Normál 4 39" xfId="16053"/>
    <cellStyle name="Normal 4 4" xfId="3126"/>
    <cellStyle name="Normál 4 4" xfId="2184"/>
    <cellStyle name="Normal 4 4 2" xfId="16054"/>
    <cellStyle name="Normál 4 4 2" xfId="16055"/>
    <cellStyle name="Normál 4 4 2 2" xfId="16056"/>
    <cellStyle name="Normal 4 4 3" xfId="16057"/>
    <cellStyle name="Normál 4 4 3" xfId="16058"/>
    <cellStyle name="Normal 4 4 4" xfId="16059"/>
    <cellStyle name="Normál 4 4 4" xfId="16060"/>
    <cellStyle name="Normal 4 4 5" xfId="16061"/>
    <cellStyle name="Normál 4 4 5" xfId="16062"/>
    <cellStyle name="Normal 4 4 6" xfId="35557"/>
    <cellStyle name="Normál 4 4 6" xfId="16063"/>
    <cellStyle name="Normál 4 4 7" xfId="35077"/>
    <cellStyle name="Normál 4 4 8" xfId="36755"/>
    <cellStyle name="Normal 4 40" xfId="16064"/>
    <cellStyle name="Normál 4 40" xfId="16065"/>
    <cellStyle name="Normal 4 41" xfId="16066"/>
    <cellStyle name="Normál 4 41" xfId="16067"/>
    <cellStyle name="Normal 4 42" xfId="16068"/>
    <cellStyle name="Normál 4 42" xfId="16069"/>
    <cellStyle name="Normal 4 43" xfId="16070"/>
    <cellStyle name="Normál 4 43" xfId="16071"/>
    <cellStyle name="Normal 4 44" xfId="16072"/>
    <cellStyle name="Normál 4 44" xfId="16073"/>
    <cellStyle name="Normal 4 45" xfId="16074"/>
    <cellStyle name="Normál 4 45" xfId="16075"/>
    <cellStyle name="Normal 4 46" xfId="16076"/>
    <cellStyle name="Normál 4 46" xfId="16077"/>
    <cellStyle name="Normal 4 47" xfId="16078"/>
    <cellStyle name="Normál 4 47" xfId="16079"/>
    <cellStyle name="Normal 4 48" xfId="16080"/>
    <cellStyle name="Normál 4 48" xfId="16081"/>
    <cellStyle name="Normal 4 49" xfId="16082"/>
    <cellStyle name="Normál 4 49" xfId="16083"/>
    <cellStyle name="Normal 4 5" xfId="3121"/>
    <cellStyle name="Normál 4 5" xfId="2997"/>
    <cellStyle name="Normal 4 5 2" xfId="16084"/>
    <cellStyle name="Normál 4 5 2" xfId="16085"/>
    <cellStyle name="Normal 4 5 3" xfId="16086"/>
    <cellStyle name="Normál 4 5 3" xfId="35451"/>
    <cellStyle name="Normal 4 5 4" xfId="16087"/>
    <cellStyle name="Normál 4 5 4" xfId="36756"/>
    <cellStyle name="Normal 4 5 5" xfId="16088"/>
    <cellStyle name="Normal 4 5 6" xfId="35554"/>
    <cellStyle name="Normal 4 50" xfId="16089"/>
    <cellStyle name="Normál 4 50" xfId="16090"/>
    <cellStyle name="Normal 4 51" xfId="16091"/>
    <cellStyle name="Normál 4 51" xfId="16092"/>
    <cellStyle name="Normal 4 52" xfId="16093"/>
    <cellStyle name="Normál 4 52" xfId="16094"/>
    <cellStyle name="Normal 4 53" xfId="16095"/>
    <cellStyle name="Normál 4 53" xfId="16096"/>
    <cellStyle name="Normal 4 54" xfId="16097"/>
    <cellStyle name="Normál 4 54" xfId="16098"/>
    <cellStyle name="Normal 4 55" xfId="16099"/>
    <cellStyle name="Normál 4 55" xfId="16100"/>
    <cellStyle name="Normal 4 56" xfId="16101"/>
    <cellStyle name="Normál 4 56" xfId="16102"/>
    <cellStyle name="Normal 4 57" xfId="16103"/>
    <cellStyle name="Normál 4 57" xfId="16104"/>
    <cellStyle name="Normal 4 58" xfId="16105"/>
    <cellStyle name="Normál 4 58" xfId="16106"/>
    <cellStyle name="Normal 4 59" xfId="16107"/>
    <cellStyle name="Normál 4 59" xfId="16108"/>
    <cellStyle name="Normal 4 6" xfId="3514"/>
    <cellStyle name="Normál 4 6" xfId="3127"/>
    <cellStyle name="Normal 4 6 2" xfId="16109"/>
    <cellStyle name="Normál 4 6 2" xfId="16110"/>
    <cellStyle name="Normal 4 6 3" xfId="16111"/>
    <cellStyle name="Normál 4 6 3" xfId="35558"/>
    <cellStyle name="Normal 4 6 4" xfId="16112"/>
    <cellStyle name="Normal 4 6 5" xfId="35861"/>
    <cellStyle name="Normal 4 60" xfId="16113"/>
    <cellStyle name="Normál 4 60" xfId="16114"/>
    <cellStyle name="Normal 4 61" xfId="29747"/>
    <cellStyle name="Normál 4 61" xfId="16115"/>
    <cellStyle name="Normal 4 62" xfId="29736"/>
    <cellStyle name="Normál 4 62" xfId="16116"/>
    <cellStyle name="Normal 4 63" xfId="16014"/>
    <cellStyle name="Normál 4 63" xfId="16117"/>
    <cellStyle name="Normal 4 64" xfId="34239"/>
    <cellStyle name="Normál 4 64" xfId="7307"/>
    <cellStyle name="Normal 4 65" xfId="36748"/>
    <cellStyle name="Normál 4 65" xfId="33741"/>
    <cellStyle name="Normál 4 66" xfId="29844"/>
    <cellStyle name="Normál 4 67" xfId="32381"/>
    <cellStyle name="Normál 4 68" xfId="32678"/>
    <cellStyle name="Normál 4 69" xfId="33340"/>
    <cellStyle name="Normal 4 7" xfId="3507"/>
    <cellStyle name="Normál 4 7" xfId="3544"/>
    <cellStyle name="Normal 4 7 2" xfId="16118"/>
    <cellStyle name="Normál 4 7 2" xfId="16119"/>
    <cellStyle name="Normal 4 7 3" xfId="16120"/>
    <cellStyle name="Normál 4 7 3" xfId="35872"/>
    <cellStyle name="Normal 4 7 4" xfId="16121"/>
    <cellStyle name="Normal 4 7 5" xfId="35857"/>
    <cellStyle name="Normál 4 70" xfId="33841"/>
    <cellStyle name="Normál 4 71" xfId="33911"/>
    <cellStyle name="Normál 4 72" xfId="33964"/>
    <cellStyle name="Normál 4 73" xfId="34004"/>
    <cellStyle name="Normál 4 74" xfId="34073"/>
    <cellStyle name="Normál 4 75" xfId="34136"/>
    <cellStyle name="Normál 4 76" xfId="34145"/>
    <cellStyle name="Normal 4 8" xfId="3517"/>
    <cellStyle name="Normál 4 8" xfId="3631"/>
    <cellStyle name="Normal 4 8 2" xfId="16122"/>
    <cellStyle name="Normál 4 8 2" xfId="16123"/>
    <cellStyle name="Normal 4 8 3" xfId="16124"/>
    <cellStyle name="Normál 4 8 3" xfId="35915"/>
    <cellStyle name="Normal 4 8 4" xfId="16125"/>
    <cellStyle name="Normal 4 8 5" xfId="35864"/>
    <cellStyle name="Normal 4 9" xfId="3555"/>
    <cellStyle name="Normál 4 9" xfId="3683"/>
    <cellStyle name="Normal 4 9 2" xfId="16126"/>
    <cellStyle name="Normál 4 9 2" xfId="16127"/>
    <cellStyle name="Normal 4 9 3" xfId="16128"/>
    <cellStyle name="Normál 4 9 3" xfId="35945"/>
    <cellStyle name="Normal 4 9 4" xfId="16129"/>
    <cellStyle name="Normal 4 9 5" xfId="35876"/>
    <cellStyle name="Normal 4_Business_review_template_tables" xfId="4438"/>
    <cellStyle name="Normal 40" xfId="6237"/>
    <cellStyle name="Normál 40" xfId="1825"/>
    <cellStyle name="Normál 40 10" xfId="16131"/>
    <cellStyle name="Normál 40 11" xfId="16130"/>
    <cellStyle name="Normál 40 12" xfId="34942"/>
    <cellStyle name="Normal 40 2" xfId="16132"/>
    <cellStyle name="Normál 40 2" xfId="2580"/>
    <cellStyle name="Normal 40 2 2" xfId="16133"/>
    <cellStyle name="Normál 40 2 2" xfId="35194"/>
    <cellStyle name="Normal 40 2 2 2" xfId="24638"/>
    <cellStyle name="Normal 40 2 3" xfId="16134"/>
    <cellStyle name="Normal 40 2 3 2" xfId="24639"/>
    <cellStyle name="Normal 40 2 4" xfId="24640"/>
    <cellStyle name="Normal 40 2 5" xfId="24641"/>
    <cellStyle name="Normal 40 2 6" xfId="24642"/>
    <cellStyle name="Normal 40 2 7" xfId="24643"/>
    <cellStyle name="Normal 40 2 8" xfId="24644"/>
    <cellStyle name="Normal 40 3" xfId="16135"/>
    <cellStyle name="Normál 40 3" xfId="16136"/>
    <cellStyle name="Normal 40 3 2" xfId="24645"/>
    <cellStyle name="Normal 40 3 3" xfId="24646"/>
    <cellStyle name="Normal 40 3 4" xfId="24647"/>
    <cellStyle name="Normal 40 3 5" xfId="24648"/>
    <cellStyle name="Normal 40 3 6" xfId="24649"/>
    <cellStyle name="Normal 40 4" xfId="16137"/>
    <cellStyle name="Normál 40 4" xfId="16138"/>
    <cellStyle name="Normal 40 4 2" xfId="24650"/>
    <cellStyle name="Normal 40 4 3" xfId="24651"/>
    <cellStyle name="Normal 40 4 4" xfId="24652"/>
    <cellStyle name="Normal 40 4 5" xfId="24653"/>
    <cellStyle name="Normal 40 4 6" xfId="24654"/>
    <cellStyle name="Normal 40 5" xfId="16139"/>
    <cellStyle name="Normál 40 5" xfId="16140"/>
    <cellStyle name="Normal 40 5 2" xfId="24655"/>
    <cellStyle name="Normal 40 5 3" xfId="24656"/>
    <cellStyle name="Normal 40 5 4" xfId="24657"/>
    <cellStyle name="Normal 40 5 5" xfId="24658"/>
    <cellStyle name="Normal 40 5 6" xfId="24659"/>
    <cellStyle name="Normál 40 6" xfId="16141"/>
    <cellStyle name="Normál 40 7" xfId="16142"/>
    <cellStyle name="Normál 40 8" xfId="16143"/>
    <cellStyle name="Normál 40 9" xfId="16144"/>
    <cellStyle name="Normal 41" xfId="6238"/>
    <cellStyle name="Normál 41" xfId="1826"/>
    <cellStyle name="Normál 41 10" xfId="16146"/>
    <cellStyle name="Normál 41 11" xfId="16145"/>
    <cellStyle name="Normál 41 12" xfId="34943"/>
    <cellStyle name="Normal 41 2" xfId="16147"/>
    <cellStyle name="Normál 41 2" xfId="2581"/>
    <cellStyle name="Normal 41 2 2" xfId="16148"/>
    <cellStyle name="Normál 41 2 2" xfId="35195"/>
    <cellStyle name="Normal 41 2 2 2" xfId="24660"/>
    <cellStyle name="Normal 41 2 3" xfId="16149"/>
    <cellStyle name="Normal 41 2 3 2" xfId="24661"/>
    <cellStyle name="Normal 41 2 4" xfId="24662"/>
    <cellStyle name="Normal 41 2 5" xfId="24663"/>
    <cellStyle name="Normal 41 2 6" xfId="24664"/>
    <cellStyle name="Normal 41 2 7" xfId="24665"/>
    <cellStyle name="Normal 41 2 8" xfId="24666"/>
    <cellStyle name="Normal 41 3" xfId="16150"/>
    <cellStyle name="Normál 41 3" xfId="16151"/>
    <cellStyle name="Normal 41 3 2" xfId="24667"/>
    <cellStyle name="Normal 41 3 3" xfId="24668"/>
    <cellStyle name="Normal 41 3 4" xfId="24669"/>
    <cellStyle name="Normal 41 3 5" xfId="24670"/>
    <cellStyle name="Normal 41 3 6" xfId="24671"/>
    <cellStyle name="Normal 41 4" xfId="16152"/>
    <cellStyle name="Normál 41 4" xfId="16153"/>
    <cellStyle name="Normal 41 4 2" xfId="24672"/>
    <cellStyle name="Normal 41 4 3" xfId="24673"/>
    <cellStyle name="Normal 41 4 4" xfId="24674"/>
    <cellStyle name="Normal 41 4 5" xfId="24675"/>
    <cellStyle name="Normal 41 4 6" xfId="24676"/>
    <cellStyle name="Normal 41 5" xfId="16154"/>
    <cellStyle name="Normál 41 5" xfId="16155"/>
    <cellStyle name="Normal 41 5 2" xfId="24677"/>
    <cellStyle name="Normal 41 5 3" xfId="24678"/>
    <cellStyle name="Normal 41 5 4" xfId="24679"/>
    <cellStyle name="Normal 41 5 5" xfId="24680"/>
    <cellStyle name="Normal 41 5 6" xfId="24681"/>
    <cellStyle name="Normál 41 6" xfId="16156"/>
    <cellStyle name="Normál 41 7" xfId="16157"/>
    <cellStyle name="Normál 41 8" xfId="16158"/>
    <cellStyle name="Normál 41 9" xfId="16159"/>
    <cellStyle name="Normal 42" xfId="6239"/>
    <cellStyle name="Normál 42" xfId="1827"/>
    <cellStyle name="Normál 42 10" xfId="16161"/>
    <cellStyle name="Normál 42 11" xfId="16160"/>
    <cellStyle name="Normál 42 12" xfId="34944"/>
    <cellStyle name="Normal 42 2" xfId="16162"/>
    <cellStyle name="Normál 42 2" xfId="2582"/>
    <cellStyle name="Normal 42 2 2" xfId="16163"/>
    <cellStyle name="Normál 42 2 2" xfId="35196"/>
    <cellStyle name="Normal 42 2 2 2" xfId="24682"/>
    <cellStyle name="Normal 42 2 3" xfId="16164"/>
    <cellStyle name="Normal 42 2 3 2" xfId="24683"/>
    <cellStyle name="Normal 42 2 4" xfId="24684"/>
    <cellStyle name="Normal 42 2 5" xfId="24685"/>
    <cellStyle name="Normal 42 2 6" xfId="24686"/>
    <cellStyle name="Normal 42 2 7" xfId="24687"/>
    <cellStyle name="Normal 42 2 8" xfId="24688"/>
    <cellStyle name="Normal 42 3" xfId="16165"/>
    <cellStyle name="Normál 42 3" xfId="16166"/>
    <cellStyle name="Normal 42 3 2" xfId="24689"/>
    <cellStyle name="Normal 42 3 3" xfId="24690"/>
    <cellStyle name="Normal 42 3 4" xfId="24691"/>
    <cellStyle name="Normal 42 3 5" xfId="24692"/>
    <cellStyle name="Normal 42 3 6" xfId="24693"/>
    <cellStyle name="Normal 42 4" xfId="16167"/>
    <cellStyle name="Normál 42 4" xfId="16168"/>
    <cellStyle name="Normal 42 4 2" xfId="24694"/>
    <cellStyle name="Normal 42 4 3" xfId="24695"/>
    <cellStyle name="Normal 42 4 4" xfId="24696"/>
    <cellStyle name="Normal 42 4 5" xfId="24697"/>
    <cellStyle name="Normal 42 4 6" xfId="24698"/>
    <cellStyle name="Normal 42 5" xfId="16169"/>
    <cellStyle name="Normál 42 5" xfId="16170"/>
    <cellStyle name="Normal 42 5 2" xfId="24699"/>
    <cellStyle name="Normal 42 5 3" xfId="24700"/>
    <cellStyle name="Normal 42 5 4" xfId="24701"/>
    <cellStyle name="Normal 42 5 5" xfId="24702"/>
    <cellStyle name="Normal 42 5 6" xfId="24703"/>
    <cellStyle name="Normál 42 6" xfId="16171"/>
    <cellStyle name="Normál 42 7" xfId="16172"/>
    <cellStyle name="Normál 42 8" xfId="16173"/>
    <cellStyle name="Normál 42 9" xfId="16174"/>
    <cellStyle name="Normal 43" xfId="6240"/>
    <cellStyle name="Normál 43" xfId="1828"/>
    <cellStyle name="Normál 43 10" xfId="16176"/>
    <cellStyle name="Normál 43 11" xfId="16175"/>
    <cellStyle name="Normal 43 2" xfId="16177"/>
    <cellStyle name="Normál 43 2" xfId="2583"/>
    <cellStyle name="Normal 43 2 2" xfId="16178"/>
    <cellStyle name="Normál 43 2 2" xfId="4439"/>
    <cellStyle name="Normal 43 2 2 2" xfId="24704"/>
    <cellStyle name="Normal 43 2 3" xfId="16179"/>
    <cellStyle name="Normál 43 2 3" xfId="35197"/>
    <cellStyle name="Normal 43 2 3 2" xfId="24705"/>
    <cellStyle name="Normal 43 2 4" xfId="24706"/>
    <cellStyle name="Normal 43 2 5" xfId="24707"/>
    <cellStyle name="Normal 43 2 6" xfId="24708"/>
    <cellStyle name="Normal 43 2 7" xfId="24709"/>
    <cellStyle name="Normal 43 2 8" xfId="24710"/>
    <cellStyle name="Normal 43 3" xfId="16180"/>
    <cellStyle name="Normál 43 3" xfId="16181"/>
    <cellStyle name="Normal 43 3 2" xfId="24711"/>
    <cellStyle name="Normal 43 3 3" xfId="24712"/>
    <cellStyle name="Normal 43 3 4" xfId="24713"/>
    <cellStyle name="Normal 43 3 5" xfId="24714"/>
    <cellStyle name="Normal 43 3 6" xfId="24715"/>
    <cellStyle name="Normal 43 4" xfId="16182"/>
    <cellStyle name="Normál 43 4" xfId="16183"/>
    <cellStyle name="Normal 43 4 2" xfId="24716"/>
    <cellStyle name="Normal 43 4 3" xfId="24717"/>
    <cellStyle name="Normal 43 4 4" xfId="24718"/>
    <cellStyle name="Normal 43 4 5" xfId="24719"/>
    <cellStyle name="Normal 43 4 6" xfId="24720"/>
    <cellStyle name="Normal 43 5" xfId="16184"/>
    <cellStyle name="Normál 43 5" xfId="16185"/>
    <cellStyle name="Normal 43 5 2" xfId="24721"/>
    <cellStyle name="Normal 43 5 3" xfId="24722"/>
    <cellStyle name="Normal 43 5 4" xfId="24723"/>
    <cellStyle name="Normal 43 5 5" xfId="24724"/>
    <cellStyle name="Normal 43 5 6" xfId="24725"/>
    <cellStyle name="Normál 43 6" xfId="16186"/>
    <cellStyle name="Normál 43 7" xfId="16187"/>
    <cellStyle name="Normál 43 8" xfId="16188"/>
    <cellStyle name="Normál 43 9" xfId="16189"/>
    <cellStyle name="Normál 43_2012vs plan_ Graf i faktori_SKRAĆENO" xfId="4440"/>
    <cellStyle name="Normal 44" xfId="6241"/>
    <cellStyle name="Normál 44" xfId="1829"/>
    <cellStyle name="Normál 44 10" xfId="16191"/>
    <cellStyle name="Normál 44 11" xfId="16190"/>
    <cellStyle name="Normal 44 2" xfId="16192"/>
    <cellStyle name="Normál 44 2" xfId="2584"/>
    <cellStyle name="Normal 44 2 2" xfId="16193"/>
    <cellStyle name="Normál 44 2 2" xfId="35198"/>
    <cellStyle name="Normal 44 2 2 2" xfId="24726"/>
    <cellStyle name="Normal 44 2 3" xfId="16194"/>
    <cellStyle name="Normal 44 2 3 2" xfId="24727"/>
    <cellStyle name="Normal 44 2 4" xfId="24728"/>
    <cellStyle name="Normal 44 2 5" xfId="24729"/>
    <cellStyle name="Normal 44 2 6" xfId="24730"/>
    <cellStyle name="Normal 44 2 7" xfId="24731"/>
    <cellStyle name="Normal 44 2 8" xfId="24732"/>
    <cellStyle name="Normal 44 3" xfId="16195"/>
    <cellStyle name="Normál 44 3" xfId="16196"/>
    <cellStyle name="Normal 44 3 2" xfId="24733"/>
    <cellStyle name="Normal 44 3 3" xfId="24734"/>
    <cellStyle name="Normal 44 3 4" xfId="24735"/>
    <cellStyle name="Normal 44 3 5" xfId="24736"/>
    <cellStyle name="Normal 44 3 6" xfId="24737"/>
    <cellStyle name="Normal 44 4" xfId="16197"/>
    <cellStyle name="Normál 44 4" xfId="16198"/>
    <cellStyle name="Normal 44 4 2" xfId="24738"/>
    <cellStyle name="Normal 44 4 3" xfId="24739"/>
    <cellStyle name="Normal 44 4 4" xfId="24740"/>
    <cellStyle name="Normal 44 4 5" xfId="24741"/>
    <cellStyle name="Normal 44 4 6" xfId="24742"/>
    <cellStyle name="Normal 44 5" xfId="16199"/>
    <cellStyle name="Normál 44 5" xfId="16200"/>
    <cellStyle name="Normal 44 5 2" xfId="24743"/>
    <cellStyle name="Normal 44 5 3" xfId="24744"/>
    <cellStyle name="Normal 44 5 4" xfId="24745"/>
    <cellStyle name="Normal 44 5 5" xfId="24746"/>
    <cellStyle name="Normal 44 5 6" xfId="24747"/>
    <cellStyle name="Normál 44 6" xfId="16201"/>
    <cellStyle name="Normál 44 7" xfId="16202"/>
    <cellStyle name="Normál 44 8" xfId="16203"/>
    <cellStyle name="Normál 44 9" xfId="16204"/>
    <cellStyle name="Normal 45" xfId="6242"/>
    <cellStyle name="Normál 45" xfId="1830"/>
    <cellStyle name="Normál 45 10" xfId="16206"/>
    <cellStyle name="Normál 45 11" xfId="16205"/>
    <cellStyle name="Normál 45 12" xfId="34945"/>
    <cellStyle name="Normal 45 2" xfId="16207"/>
    <cellStyle name="Normál 45 2" xfId="2585"/>
    <cellStyle name="Normál 45 2 10" xfId="32179"/>
    <cellStyle name="Normál 45 2 11" xfId="35199"/>
    <cellStyle name="Normal 45 2 2" xfId="16209"/>
    <cellStyle name="Normál 45 2 2" xfId="16208"/>
    <cellStyle name="Normal 45 2 2 2" xfId="24748"/>
    <cellStyle name="Normal 45 2 3" xfId="16210"/>
    <cellStyle name="Normál 45 2 3" xfId="31420"/>
    <cellStyle name="Normal 45 2 3 2" xfId="24749"/>
    <cellStyle name="Normal 45 2 4" xfId="24750"/>
    <cellStyle name="Normál 45 2 4" xfId="32966"/>
    <cellStyle name="Normal 45 2 5" xfId="24751"/>
    <cellStyle name="Normál 45 2 5" xfId="32540"/>
    <cellStyle name="Normal 45 2 6" xfId="24752"/>
    <cellStyle name="Normál 45 2 6" xfId="30652"/>
    <cellStyle name="Normal 45 2 7" xfId="24753"/>
    <cellStyle name="Normál 45 2 7" xfId="31813"/>
    <cellStyle name="Normal 45 2 8" xfId="24754"/>
    <cellStyle name="Normál 45 2 8" xfId="31814"/>
    <cellStyle name="Normál 45 2 9" xfId="31842"/>
    <cellStyle name="Normal 45 3" xfId="16211"/>
    <cellStyle name="Normál 45 3" xfId="16212"/>
    <cellStyle name="Normal 45 3 2" xfId="24755"/>
    <cellStyle name="Normal 45 3 3" xfId="24756"/>
    <cellStyle name="Normal 45 3 4" xfId="24757"/>
    <cellStyle name="Normal 45 3 5" xfId="24758"/>
    <cellStyle name="Normal 45 3 6" xfId="24759"/>
    <cellStyle name="Normal 45 4" xfId="16213"/>
    <cellStyle name="Normál 45 4" xfId="16214"/>
    <cellStyle name="Normal 45 4 2" xfId="24760"/>
    <cellStyle name="Normal 45 4 3" xfId="24761"/>
    <cellStyle name="Normal 45 4 4" xfId="24762"/>
    <cellStyle name="Normal 45 4 5" xfId="24763"/>
    <cellStyle name="Normal 45 4 6" xfId="24764"/>
    <cellStyle name="Normal 45 5" xfId="16215"/>
    <cellStyle name="Normál 45 5" xfId="16216"/>
    <cellStyle name="Normal 45 5 2" xfId="24765"/>
    <cellStyle name="Normal 45 5 3" xfId="24766"/>
    <cellStyle name="Normal 45 5 4" xfId="24767"/>
    <cellStyle name="Normal 45 5 5" xfId="24768"/>
    <cellStyle name="Normal 45 5 6" xfId="24769"/>
    <cellStyle name="Normál 45 6" xfId="16217"/>
    <cellStyle name="Normál 45 7" xfId="16218"/>
    <cellStyle name="Normál 45 8" xfId="16219"/>
    <cellStyle name="Normál 45 9" xfId="16220"/>
    <cellStyle name="Normal 46" xfId="6243"/>
    <cellStyle name="Normál 46" xfId="1831"/>
    <cellStyle name="Normál 46 10" xfId="16222"/>
    <cellStyle name="Normál 46 11" xfId="16221"/>
    <cellStyle name="Normal 46 2" xfId="16223"/>
    <cellStyle name="Normál 46 2" xfId="2586"/>
    <cellStyle name="Normal 46 2 2" xfId="16224"/>
    <cellStyle name="Normál 46 2 2" xfId="35200"/>
    <cellStyle name="Normal 46 3" xfId="16225"/>
    <cellStyle name="Normál 46 3" xfId="16226"/>
    <cellStyle name="Normál 46 4" xfId="16227"/>
    <cellStyle name="Normál 46 5" xfId="16228"/>
    <cellStyle name="Normál 46 6" xfId="16229"/>
    <cellStyle name="Normál 46 7" xfId="16230"/>
    <cellStyle name="Normál 46 8" xfId="16231"/>
    <cellStyle name="Normál 46 9" xfId="16232"/>
    <cellStyle name="Normal 47" xfId="6244"/>
    <cellStyle name="Normál 47" xfId="1832"/>
    <cellStyle name="Normál 47 10" xfId="16234"/>
    <cellStyle name="Normál 47 11" xfId="16233"/>
    <cellStyle name="Normál 47 12" xfId="34946"/>
    <cellStyle name="Normal 47 2" xfId="16235"/>
    <cellStyle name="Normál 47 2" xfId="2587"/>
    <cellStyle name="Normal 47 2 2" xfId="16236"/>
    <cellStyle name="Normál 47 2 2" xfId="35201"/>
    <cellStyle name="Normal 47 3" xfId="16237"/>
    <cellStyle name="Normál 47 3" xfId="16238"/>
    <cellStyle name="Normal 47 3 2" xfId="16239"/>
    <cellStyle name="Normal 47 3 2 2" xfId="24770"/>
    <cellStyle name="Normal 47 3 3" xfId="16240"/>
    <cellStyle name="Normal 47 3 3 2" xfId="24771"/>
    <cellStyle name="Normal 47 3 4" xfId="24772"/>
    <cellStyle name="Normal 47 3 5" xfId="24773"/>
    <cellStyle name="Normal 47 3 6" xfId="24774"/>
    <cellStyle name="Normal 47 3 7" xfId="24775"/>
    <cellStyle name="Normal 47 3 8" xfId="24776"/>
    <cellStyle name="Normal 47 4" xfId="16241"/>
    <cellStyle name="Normál 47 4" xfId="16242"/>
    <cellStyle name="Normal 47 4 2" xfId="24777"/>
    <cellStyle name="Normal 47 4 3" xfId="24778"/>
    <cellStyle name="Normal 47 4 4" xfId="24779"/>
    <cellStyle name="Normal 47 4 5" xfId="24780"/>
    <cellStyle name="Normal 47 4 6" xfId="24781"/>
    <cellStyle name="Normal 47 5" xfId="16243"/>
    <cellStyle name="Normál 47 5" xfId="16244"/>
    <cellStyle name="Normal 47 5 2" xfId="24782"/>
    <cellStyle name="Normal 47 5 3" xfId="24783"/>
    <cellStyle name="Normal 47 5 4" xfId="24784"/>
    <cellStyle name="Normal 47 5 5" xfId="24785"/>
    <cellStyle name="Normal 47 5 6" xfId="24786"/>
    <cellStyle name="Normal 47 6" xfId="16245"/>
    <cellStyle name="Normál 47 6" xfId="16246"/>
    <cellStyle name="Normal 47 6 2" xfId="24787"/>
    <cellStyle name="Normal 47 6 3" xfId="24788"/>
    <cellStyle name="Normal 47 6 4" xfId="24789"/>
    <cellStyle name="Normal 47 6 5" xfId="24790"/>
    <cellStyle name="Normal 47 6 6" xfId="24791"/>
    <cellStyle name="Normál 47 7" xfId="16247"/>
    <cellStyle name="Normál 47 8" xfId="16248"/>
    <cellStyle name="Normál 47 9" xfId="16249"/>
    <cellStyle name="Normal 48" xfId="6245"/>
    <cellStyle name="Normál 48" xfId="1833"/>
    <cellStyle name="Normál 48 10" xfId="16251"/>
    <cellStyle name="Normál 48 11" xfId="16250"/>
    <cellStyle name="Normál 48 12" xfId="36757"/>
    <cellStyle name="Normal 48 2" xfId="16252"/>
    <cellStyle name="Normál 48 2" xfId="2589"/>
    <cellStyle name="Normal 48 2 2" xfId="16253"/>
    <cellStyle name="Normál 48 2 2" xfId="35203"/>
    <cellStyle name="Normál 48 2 3" xfId="36758"/>
    <cellStyle name="Normal 48 3" xfId="16254"/>
    <cellStyle name="Normál 48 3" xfId="2588"/>
    <cellStyle name="Normal 48 3 2" xfId="16255"/>
    <cellStyle name="Normál 48 3 2" xfId="35202"/>
    <cellStyle name="Normal 48 3 2 2" xfId="24792"/>
    <cellStyle name="Normal 48 3 3" xfId="16256"/>
    <cellStyle name="Normal 48 3 3 2" xfId="24793"/>
    <cellStyle name="Normal 48 3 4" xfId="24794"/>
    <cellStyle name="Normal 48 3 5" xfId="24795"/>
    <cellStyle name="Normal 48 3 6" xfId="24796"/>
    <cellStyle name="Normal 48 3 7" xfId="24797"/>
    <cellStyle name="Normal 48 3 8" xfId="24798"/>
    <cellStyle name="Normal 48 4" xfId="16257"/>
    <cellStyle name="Normál 48 4" xfId="16258"/>
    <cellStyle name="Normal 48 4 2" xfId="24799"/>
    <cellStyle name="Normal 48 4 3" xfId="24800"/>
    <cellStyle name="Normal 48 4 4" xfId="24801"/>
    <cellStyle name="Normal 48 4 5" xfId="24802"/>
    <cellStyle name="Normal 48 4 6" xfId="24803"/>
    <cellStyle name="Normal 48 5" xfId="16259"/>
    <cellStyle name="Normál 48 5" xfId="16260"/>
    <cellStyle name="Normal 48 5 2" xfId="24804"/>
    <cellStyle name="Normal 48 5 3" xfId="24805"/>
    <cellStyle name="Normal 48 5 4" xfId="24806"/>
    <cellStyle name="Normal 48 5 5" xfId="24807"/>
    <cellStyle name="Normal 48 5 6" xfId="24808"/>
    <cellStyle name="Normal 48 6" xfId="16261"/>
    <cellStyle name="Normál 48 6" xfId="16262"/>
    <cellStyle name="Normal 48 6 2" xfId="24809"/>
    <cellStyle name="Normal 48 6 3" xfId="24810"/>
    <cellStyle name="Normal 48 6 4" xfId="24811"/>
    <cellStyle name="Normal 48 6 5" xfId="24812"/>
    <cellStyle name="Normal 48 6 6" xfId="24813"/>
    <cellStyle name="Normál 48 7" xfId="16263"/>
    <cellStyle name="Normál 48 8" xfId="16264"/>
    <cellStyle name="Normál 48 9" xfId="16265"/>
    <cellStyle name="Normal 49" xfId="6246"/>
    <cellStyle name="Normál 49" xfId="1834"/>
    <cellStyle name="Normál 49 10" xfId="16267"/>
    <cellStyle name="Normál 49 10 2" xfId="16268"/>
    <cellStyle name="Normál 49 10 2 2" xfId="24814"/>
    <cellStyle name="Normál 49 10 3" xfId="24815"/>
    <cellStyle name="Normál 49 11" xfId="16269"/>
    <cellStyle name="Normál 49 11 2" xfId="16270"/>
    <cellStyle name="Normál 49 11 2 2" xfId="24816"/>
    <cellStyle name="Normál 49 11 3" xfId="24817"/>
    <cellStyle name="Normál 49 12" xfId="16266"/>
    <cellStyle name="Normál 49 13" xfId="34947"/>
    <cellStyle name="Normál 49 14" xfId="36759"/>
    <cellStyle name="Normal 49 2" xfId="16271"/>
    <cellStyle name="Normál 49 2" xfId="2590"/>
    <cellStyle name="Normál 49 2 10" xfId="16272"/>
    <cellStyle name="Normál 49 2 10 2" xfId="16273"/>
    <cellStyle name="Normál 49 2 10 2 2" xfId="24818"/>
    <cellStyle name="Normál 49 2 10 3" xfId="24819"/>
    <cellStyle name="Normál 49 2 11" xfId="35204"/>
    <cellStyle name="Normal 49 2 2" xfId="16274"/>
    <cellStyle name="Normál 49 2 2" xfId="16275"/>
    <cellStyle name="Normál 49 2 2 2" xfId="16276"/>
    <cellStyle name="Normál 49 2 2 2 2" xfId="16277"/>
    <cellStyle name="Normál 49 2 2 2 2 2" xfId="16278"/>
    <cellStyle name="Normál 49 2 2 2 2 2 2" xfId="16279"/>
    <cellStyle name="Normál 49 2 2 2 2 2 2 2" xfId="16280"/>
    <cellStyle name="Normál 49 2 2 2 2 2 2 2 2" xfId="16281"/>
    <cellStyle name="Normál 49 2 2 2 2 2 2 2 2 2" xfId="16282"/>
    <cellStyle name="Normál 49 2 2 2 2 2 2 2 2 2 2" xfId="24820"/>
    <cellStyle name="Normál 49 2 2 2 2 2 2 2 2 3" xfId="24821"/>
    <cellStyle name="Normál 49 2 2 2 2 2 2 2 3" xfId="16283"/>
    <cellStyle name="Normál 49 2 2 2 2 2 2 2 3 2" xfId="24822"/>
    <cellStyle name="Normál 49 2 2 2 2 2 2 2 4" xfId="24823"/>
    <cellStyle name="Normál 49 2 2 2 2 2 2 3" xfId="16284"/>
    <cellStyle name="Normál 49 2 2 2 2 2 2 3 2" xfId="16285"/>
    <cellStyle name="Normál 49 2 2 2 2 2 2 3 2 2" xfId="24824"/>
    <cellStyle name="Normál 49 2 2 2 2 2 2 3 3" xfId="24825"/>
    <cellStyle name="Normál 49 2 2 2 2 2 2 4" xfId="16286"/>
    <cellStyle name="Normál 49 2 2 2 2 2 2 4 2" xfId="24826"/>
    <cellStyle name="Normál 49 2 2 2 2 2 2 5" xfId="24827"/>
    <cellStyle name="Normál 49 2 2 2 2 2 3" xfId="16287"/>
    <cellStyle name="Normál 49 2 2 2 2 2 3 2" xfId="16288"/>
    <cellStyle name="Normál 49 2 2 2 2 2 3 2 2" xfId="16289"/>
    <cellStyle name="Normál 49 2 2 2 2 2 3 2 2 2" xfId="24828"/>
    <cellStyle name="Normál 49 2 2 2 2 2 3 2 3" xfId="24829"/>
    <cellStyle name="Normál 49 2 2 2 2 2 3 3" xfId="16290"/>
    <cellStyle name="Normál 49 2 2 2 2 2 3 3 2" xfId="24830"/>
    <cellStyle name="Normál 49 2 2 2 2 2 3 4" xfId="24831"/>
    <cellStyle name="Normál 49 2 2 2 2 2 4" xfId="16291"/>
    <cellStyle name="Normál 49 2 2 2 2 2 4 2" xfId="16292"/>
    <cellStyle name="Normál 49 2 2 2 2 2 4 2 2" xfId="24832"/>
    <cellStyle name="Normál 49 2 2 2 2 2 4 3" xfId="24833"/>
    <cellStyle name="Normál 49 2 2 2 2 2 5" xfId="16293"/>
    <cellStyle name="Normál 49 2 2 2 2 2 5 2" xfId="24834"/>
    <cellStyle name="Normál 49 2 2 2 2 2 6" xfId="24835"/>
    <cellStyle name="Normál 49 2 2 2 2 3" xfId="16294"/>
    <cellStyle name="Normál 49 2 2 2 2 3 2" xfId="16295"/>
    <cellStyle name="Normál 49 2 2 2 2 3 2 2" xfId="16296"/>
    <cellStyle name="Normál 49 2 2 2 2 3 2 2 2" xfId="16297"/>
    <cellStyle name="Normál 49 2 2 2 2 3 2 2 2 2" xfId="24836"/>
    <cellStyle name="Normál 49 2 2 2 2 3 2 2 3" xfId="24837"/>
    <cellStyle name="Normál 49 2 2 2 2 3 2 3" xfId="16298"/>
    <cellStyle name="Normál 49 2 2 2 2 3 2 3 2" xfId="24838"/>
    <cellStyle name="Normál 49 2 2 2 2 3 2 4" xfId="24839"/>
    <cellStyle name="Normál 49 2 2 2 2 3 3" xfId="16299"/>
    <cellStyle name="Normál 49 2 2 2 2 3 3 2" xfId="16300"/>
    <cellStyle name="Normál 49 2 2 2 2 3 3 2 2" xfId="24840"/>
    <cellStyle name="Normál 49 2 2 2 2 3 3 3" xfId="24841"/>
    <cellStyle name="Normál 49 2 2 2 2 3 4" xfId="16301"/>
    <cellStyle name="Normál 49 2 2 2 2 3 4 2" xfId="24842"/>
    <cellStyle name="Normál 49 2 2 2 2 3 5" xfId="24843"/>
    <cellStyle name="Normál 49 2 2 2 2 4" xfId="16302"/>
    <cellStyle name="Normál 49 2 2 2 2 4 2" xfId="16303"/>
    <cellStyle name="Normál 49 2 2 2 2 4 2 2" xfId="16304"/>
    <cellStyle name="Normál 49 2 2 2 2 4 2 2 2" xfId="24844"/>
    <cellStyle name="Normál 49 2 2 2 2 4 2 3" xfId="24845"/>
    <cellStyle name="Normál 49 2 2 2 2 4 3" xfId="16305"/>
    <cellStyle name="Normál 49 2 2 2 2 4 3 2" xfId="24846"/>
    <cellStyle name="Normál 49 2 2 2 2 4 4" xfId="24847"/>
    <cellStyle name="Normál 49 2 2 2 2 5" xfId="16306"/>
    <cellStyle name="Normál 49 2 2 2 2 5 2" xfId="16307"/>
    <cellStyle name="Normál 49 2 2 2 2 5 2 2" xfId="24848"/>
    <cellStyle name="Normál 49 2 2 2 2 5 3" xfId="24849"/>
    <cellStyle name="Normál 49 2 2 2 2 6" xfId="16308"/>
    <cellStyle name="Normál 49 2 2 2 2 6 2" xfId="24850"/>
    <cellStyle name="Normál 49 2 2 2 2 7" xfId="24851"/>
    <cellStyle name="Normál 49 2 2 2 3" xfId="16309"/>
    <cellStyle name="Normál 49 2 2 2 3 2" xfId="16310"/>
    <cellStyle name="Normál 49 2 2 2 3 2 2" xfId="16311"/>
    <cellStyle name="Normál 49 2 2 2 3 2 2 2" xfId="16312"/>
    <cellStyle name="Normál 49 2 2 2 3 2 2 2 2" xfId="16313"/>
    <cellStyle name="Normál 49 2 2 2 3 2 2 2 2 2" xfId="24852"/>
    <cellStyle name="Normál 49 2 2 2 3 2 2 2 3" xfId="24853"/>
    <cellStyle name="Normál 49 2 2 2 3 2 2 3" xfId="16314"/>
    <cellStyle name="Normál 49 2 2 2 3 2 2 3 2" xfId="24854"/>
    <cellStyle name="Normál 49 2 2 2 3 2 2 4" xfId="24855"/>
    <cellStyle name="Normál 49 2 2 2 3 2 3" xfId="16315"/>
    <cellStyle name="Normál 49 2 2 2 3 2 3 2" xfId="16316"/>
    <cellStyle name="Normál 49 2 2 2 3 2 3 2 2" xfId="24856"/>
    <cellStyle name="Normál 49 2 2 2 3 2 3 3" xfId="24857"/>
    <cellStyle name="Normál 49 2 2 2 3 2 4" xfId="16317"/>
    <cellStyle name="Normál 49 2 2 2 3 2 4 2" xfId="24858"/>
    <cellStyle name="Normál 49 2 2 2 3 2 5" xfId="24859"/>
    <cellStyle name="Normál 49 2 2 2 3 3" xfId="16318"/>
    <cellStyle name="Normál 49 2 2 2 3 3 2" xfId="16319"/>
    <cellStyle name="Normál 49 2 2 2 3 3 2 2" xfId="16320"/>
    <cellStyle name="Normál 49 2 2 2 3 3 2 2 2" xfId="24860"/>
    <cellStyle name="Normál 49 2 2 2 3 3 2 3" xfId="24861"/>
    <cellStyle name="Normál 49 2 2 2 3 3 3" xfId="16321"/>
    <cellStyle name="Normál 49 2 2 2 3 3 3 2" xfId="24862"/>
    <cellStyle name="Normál 49 2 2 2 3 3 4" xfId="24863"/>
    <cellStyle name="Normál 49 2 2 2 3 4" xfId="16322"/>
    <cellStyle name="Normál 49 2 2 2 3 4 2" xfId="16323"/>
    <cellStyle name="Normál 49 2 2 2 3 4 2 2" xfId="24864"/>
    <cellStyle name="Normál 49 2 2 2 3 4 3" xfId="24865"/>
    <cellStyle name="Normál 49 2 2 2 3 5" xfId="16324"/>
    <cellStyle name="Normál 49 2 2 2 3 5 2" xfId="24866"/>
    <cellStyle name="Normál 49 2 2 2 3 6" xfId="24867"/>
    <cellStyle name="Normál 49 2 2 2 4" xfId="16325"/>
    <cellStyle name="Normál 49 2 2 2 4 2" xfId="16326"/>
    <cellStyle name="Normál 49 2 2 2 4 2 2" xfId="16327"/>
    <cellStyle name="Normál 49 2 2 2 4 2 2 2" xfId="16328"/>
    <cellStyle name="Normál 49 2 2 2 4 2 2 2 2" xfId="24868"/>
    <cellStyle name="Normál 49 2 2 2 4 2 2 3" xfId="24869"/>
    <cellStyle name="Normál 49 2 2 2 4 2 3" xfId="16329"/>
    <cellStyle name="Normál 49 2 2 2 4 2 3 2" xfId="24870"/>
    <cellStyle name="Normál 49 2 2 2 4 2 4" xfId="24871"/>
    <cellStyle name="Normál 49 2 2 2 4 3" xfId="16330"/>
    <cellStyle name="Normál 49 2 2 2 4 3 2" xfId="16331"/>
    <cellStyle name="Normál 49 2 2 2 4 3 2 2" xfId="24872"/>
    <cellStyle name="Normál 49 2 2 2 4 3 3" xfId="24873"/>
    <cellStyle name="Normál 49 2 2 2 4 4" xfId="16332"/>
    <cellStyle name="Normál 49 2 2 2 4 4 2" xfId="24874"/>
    <cellStyle name="Normál 49 2 2 2 4 5" xfId="24875"/>
    <cellStyle name="Normál 49 2 2 2 5" xfId="16333"/>
    <cellStyle name="Normál 49 2 2 2 5 2" xfId="16334"/>
    <cellStyle name="Normál 49 2 2 2 5 2 2" xfId="16335"/>
    <cellStyle name="Normál 49 2 2 2 5 2 2 2" xfId="24876"/>
    <cellStyle name="Normál 49 2 2 2 5 2 3" xfId="24877"/>
    <cellStyle name="Normál 49 2 2 2 5 3" xfId="16336"/>
    <cellStyle name="Normál 49 2 2 2 5 3 2" xfId="24878"/>
    <cellStyle name="Normál 49 2 2 2 5 4" xfId="24879"/>
    <cellStyle name="Normál 49 2 2 2 6" xfId="16337"/>
    <cellStyle name="Normál 49 2 2 2 6 2" xfId="16338"/>
    <cellStyle name="Normál 49 2 2 2 6 2 2" xfId="24880"/>
    <cellStyle name="Normál 49 2 2 2 6 3" xfId="24881"/>
    <cellStyle name="Normál 49 2 2 2 7" xfId="16339"/>
    <cellStyle name="Normál 49 2 2 2 7 2" xfId="24882"/>
    <cellStyle name="Normál 49 2 2 2 8" xfId="24883"/>
    <cellStyle name="Normál 49 2 2 3" xfId="16340"/>
    <cellStyle name="Normál 49 2 2 3 2" xfId="16341"/>
    <cellStyle name="Normál 49 2 2 3 2 2" xfId="16342"/>
    <cellStyle name="Normál 49 2 2 3 2 2 2" xfId="16343"/>
    <cellStyle name="Normál 49 2 2 3 2 2 2 2" xfId="16344"/>
    <cellStyle name="Normál 49 2 2 3 2 2 2 2 2" xfId="16345"/>
    <cellStyle name="Normál 49 2 2 3 2 2 2 2 2 2" xfId="24884"/>
    <cellStyle name="Normál 49 2 2 3 2 2 2 2 3" xfId="24885"/>
    <cellStyle name="Normál 49 2 2 3 2 2 2 3" xfId="16346"/>
    <cellStyle name="Normál 49 2 2 3 2 2 2 3 2" xfId="24886"/>
    <cellStyle name="Normál 49 2 2 3 2 2 2 4" xfId="24887"/>
    <cellStyle name="Normál 49 2 2 3 2 2 3" xfId="16347"/>
    <cellStyle name="Normál 49 2 2 3 2 2 3 2" xfId="16348"/>
    <cellStyle name="Normál 49 2 2 3 2 2 3 2 2" xfId="24888"/>
    <cellStyle name="Normál 49 2 2 3 2 2 3 3" xfId="24889"/>
    <cellStyle name="Normál 49 2 2 3 2 2 4" xfId="16349"/>
    <cellStyle name="Normál 49 2 2 3 2 2 4 2" xfId="24890"/>
    <cellStyle name="Normál 49 2 2 3 2 2 5" xfId="24891"/>
    <cellStyle name="Normál 49 2 2 3 2 3" xfId="16350"/>
    <cellStyle name="Normál 49 2 2 3 2 3 2" xfId="16351"/>
    <cellStyle name="Normál 49 2 2 3 2 3 2 2" xfId="16352"/>
    <cellStyle name="Normál 49 2 2 3 2 3 2 2 2" xfId="24892"/>
    <cellStyle name="Normál 49 2 2 3 2 3 2 3" xfId="24893"/>
    <cellStyle name="Normál 49 2 2 3 2 3 3" xfId="16353"/>
    <cellStyle name="Normál 49 2 2 3 2 3 3 2" xfId="24894"/>
    <cellStyle name="Normál 49 2 2 3 2 3 4" xfId="24895"/>
    <cellStyle name="Normál 49 2 2 3 2 4" xfId="16354"/>
    <cellStyle name="Normál 49 2 2 3 2 4 2" xfId="16355"/>
    <cellStyle name="Normál 49 2 2 3 2 4 2 2" xfId="24896"/>
    <cellStyle name="Normál 49 2 2 3 2 4 3" xfId="24897"/>
    <cellStyle name="Normál 49 2 2 3 2 5" xfId="16356"/>
    <cellStyle name="Normál 49 2 2 3 2 5 2" xfId="24898"/>
    <cellStyle name="Normál 49 2 2 3 2 6" xfId="24899"/>
    <cellStyle name="Normál 49 2 2 3 3" xfId="16357"/>
    <cellStyle name="Normál 49 2 2 3 3 2" xfId="16358"/>
    <cellStyle name="Normál 49 2 2 3 3 2 2" xfId="16359"/>
    <cellStyle name="Normál 49 2 2 3 3 2 2 2" xfId="16360"/>
    <cellStyle name="Normál 49 2 2 3 3 2 2 2 2" xfId="24900"/>
    <cellStyle name="Normál 49 2 2 3 3 2 2 3" xfId="24901"/>
    <cellStyle name="Normál 49 2 2 3 3 2 3" xfId="16361"/>
    <cellStyle name="Normál 49 2 2 3 3 2 3 2" xfId="24902"/>
    <cellStyle name="Normál 49 2 2 3 3 2 4" xfId="24903"/>
    <cellStyle name="Normál 49 2 2 3 3 3" xfId="16362"/>
    <cellStyle name="Normál 49 2 2 3 3 3 2" xfId="16363"/>
    <cellStyle name="Normál 49 2 2 3 3 3 2 2" xfId="24904"/>
    <cellStyle name="Normál 49 2 2 3 3 3 3" xfId="24905"/>
    <cellStyle name="Normál 49 2 2 3 3 4" xfId="16364"/>
    <cellStyle name="Normál 49 2 2 3 3 4 2" xfId="24906"/>
    <cellStyle name="Normál 49 2 2 3 3 5" xfId="24907"/>
    <cellStyle name="Normál 49 2 2 3 4" xfId="16365"/>
    <cellStyle name="Normál 49 2 2 3 4 2" xfId="16366"/>
    <cellStyle name="Normál 49 2 2 3 4 2 2" xfId="16367"/>
    <cellStyle name="Normál 49 2 2 3 4 2 2 2" xfId="24908"/>
    <cellStyle name="Normál 49 2 2 3 4 2 3" xfId="24909"/>
    <cellStyle name="Normál 49 2 2 3 4 3" xfId="16368"/>
    <cellStyle name="Normál 49 2 2 3 4 3 2" xfId="24910"/>
    <cellStyle name="Normál 49 2 2 3 4 4" xfId="24911"/>
    <cellStyle name="Normál 49 2 2 3 5" xfId="16369"/>
    <cellStyle name="Normál 49 2 2 3 5 2" xfId="16370"/>
    <cellStyle name="Normál 49 2 2 3 5 2 2" xfId="24912"/>
    <cellStyle name="Normál 49 2 2 3 5 3" xfId="24913"/>
    <cellStyle name="Normál 49 2 2 3 6" xfId="16371"/>
    <cellStyle name="Normál 49 2 2 3 6 2" xfId="24914"/>
    <cellStyle name="Normál 49 2 2 3 7" xfId="24915"/>
    <cellStyle name="Normál 49 2 2 4" xfId="16372"/>
    <cellStyle name="Normál 49 2 2 4 2" xfId="16373"/>
    <cellStyle name="Normál 49 2 2 4 2 2" xfId="16374"/>
    <cellStyle name="Normál 49 2 2 4 2 2 2" xfId="16375"/>
    <cellStyle name="Normál 49 2 2 4 2 2 2 2" xfId="16376"/>
    <cellStyle name="Normál 49 2 2 4 2 2 2 2 2" xfId="24916"/>
    <cellStyle name="Normál 49 2 2 4 2 2 2 3" xfId="24917"/>
    <cellStyle name="Normál 49 2 2 4 2 2 3" xfId="16377"/>
    <cellStyle name="Normál 49 2 2 4 2 2 3 2" xfId="24918"/>
    <cellStyle name="Normál 49 2 2 4 2 2 4" xfId="24919"/>
    <cellStyle name="Normál 49 2 2 4 2 3" xfId="16378"/>
    <cellStyle name="Normál 49 2 2 4 2 3 2" xfId="16379"/>
    <cellStyle name="Normál 49 2 2 4 2 3 2 2" xfId="24920"/>
    <cellStyle name="Normál 49 2 2 4 2 3 3" xfId="24921"/>
    <cellStyle name="Normál 49 2 2 4 2 4" xfId="16380"/>
    <cellStyle name="Normál 49 2 2 4 2 4 2" xfId="24922"/>
    <cellStyle name="Normál 49 2 2 4 2 5" xfId="24923"/>
    <cellStyle name="Normál 49 2 2 4 3" xfId="16381"/>
    <cellStyle name="Normál 49 2 2 4 3 2" xfId="16382"/>
    <cellStyle name="Normál 49 2 2 4 3 2 2" xfId="16383"/>
    <cellStyle name="Normál 49 2 2 4 3 2 2 2" xfId="24924"/>
    <cellStyle name="Normál 49 2 2 4 3 2 3" xfId="24925"/>
    <cellStyle name="Normál 49 2 2 4 3 3" xfId="16384"/>
    <cellStyle name="Normál 49 2 2 4 3 3 2" xfId="24926"/>
    <cellStyle name="Normál 49 2 2 4 3 4" xfId="24927"/>
    <cellStyle name="Normál 49 2 2 4 4" xfId="16385"/>
    <cellStyle name="Normál 49 2 2 4 4 2" xfId="16386"/>
    <cellStyle name="Normál 49 2 2 4 4 2 2" xfId="24928"/>
    <cellStyle name="Normál 49 2 2 4 4 3" xfId="24929"/>
    <cellStyle name="Normál 49 2 2 4 5" xfId="16387"/>
    <cellStyle name="Normál 49 2 2 4 5 2" xfId="24930"/>
    <cellStyle name="Normál 49 2 2 4 6" xfId="24931"/>
    <cellStyle name="Normál 49 2 2 5" xfId="16388"/>
    <cellStyle name="Normál 49 2 2 5 2" xfId="16389"/>
    <cellStyle name="Normál 49 2 2 5 2 2" xfId="16390"/>
    <cellStyle name="Normál 49 2 2 5 2 2 2" xfId="16391"/>
    <cellStyle name="Normál 49 2 2 5 2 2 2 2" xfId="24932"/>
    <cellStyle name="Normál 49 2 2 5 2 2 3" xfId="24933"/>
    <cellStyle name="Normál 49 2 2 5 2 3" xfId="16392"/>
    <cellStyle name="Normál 49 2 2 5 2 3 2" xfId="24934"/>
    <cellStyle name="Normál 49 2 2 5 2 4" xfId="24935"/>
    <cellStyle name="Normál 49 2 2 5 3" xfId="16393"/>
    <cellStyle name="Normál 49 2 2 5 3 2" xfId="16394"/>
    <cellStyle name="Normál 49 2 2 5 3 2 2" xfId="24936"/>
    <cellStyle name="Normál 49 2 2 5 3 3" xfId="24937"/>
    <cellStyle name="Normál 49 2 2 5 4" xfId="16395"/>
    <cellStyle name="Normál 49 2 2 5 4 2" xfId="24938"/>
    <cellStyle name="Normál 49 2 2 5 5" xfId="24939"/>
    <cellStyle name="Normál 49 2 2 6" xfId="16396"/>
    <cellStyle name="Normál 49 2 2 6 2" xfId="16397"/>
    <cellStyle name="Normál 49 2 2 6 2 2" xfId="16398"/>
    <cellStyle name="Normál 49 2 2 6 2 2 2" xfId="24940"/>
    <cellStyle name="Normál 49 2 2 6 2 3" xfId="24941"/>
    <cellStyle name="Normál 49 2 2 6 3" xfId="16399"/>
    <cellStyle name="Normál 49 2 2 6 3 2" xfId="24942"/>
    <cellStyle name="Normál 49 2 2 6 4" xfId="24943"/>
    <cellStyle name="Normál 49 2 2 7" xfId="16400"/>
    <cellStyle name="Normál 49 2 2 7 2" xfId="16401"/>
    <cellStyle name="Normál 49 2 2 7 2 2" xfId="24944"/>
    <cellStyle name="Normál 49 2 2 7 3" xfId="24945"/>
    <cellStyle name="Normál 49 2 2 8" xfId="16402"/>
    <cellStyle name="Normál 49 2 2 8 2" xfId="24946"/>
    <cellStyle name="Normál 49 2 2 9" xfId="24947"/>
    <cellStyle name="Normál 49 2 3" xfId="16403"/>
    <cellStyle name="Normál 49 2 3 2" xfId="16404"/>
    <cellStyle name="Normál 49 2 3 2 2" xfId="16405"/>
    <cellStyle name="Normál 49 2 3 2 2 2" xfId="16406"/>
    <cellStyle name="Normál 49 2 3 2 2 2 2" xfId="16407"/>
    <cellStyle name="Normál 49 2 3 2 2 2 2 2" xfId="16408"/>
    <cellStyle name="Normál 49 2 3 2 2 2 2 2 2" xfId="16409"/>
    <cellStyle name="Normál 49 2 3 2 2 2 2 2 2 2" xfId="16410"/>
    <cellStyle name="Normál 49 2 3 2 2 2 2 2 2 2 2" xfId="24948"/>
    <cellStyle name="Normál 49 2 3 2 2 2 2 2 2 3" xfId="24949"/>
    <cellStyle name="Normál 49 2 3 2 2 2 2 2 3" xfId="16411"/>
    <cellStyle name="Normál 49 2 3 2 2 2 2 2 3 2" xfId="24950"/>
    <cellStyle name="Normál 49 2 3 2 2 2 2 2 4" xfId="24951"/>
    <cellStyle name="Normál 49 2 3 2 2 2 2 3" xfId="16412"/>
    <cellStyle name="Normál 49 2 3 2 2 2 2 3 2" xfId="16413"/>
    <cellStyle name="Normál 49 2 3 2 2 2 2 3 2 2" xfId="24952"/>
    <cellStyle name="Normál 49 2 3 2 2 2 2 3 3" xfId="24953"/>
    <cellStyle name="Normál 49 2 3 2 2 2 2 4" xfId="16414"/>
    <cellStyle name="Normál 49 2 3 2 2 2 2 4 2" xfId="24954"/>
    <cellStyle name="Normál 49 2 3 2 2 2 2 5" xfId="24955"/>
    <cellStyle name="Normál 49 2 3 2 2 2 3" xfId="16415"/>
    <cellStyle name="Normál 49 2 3 2 2 2 3 2" xfId="16416"/>
    <cellStyle name="Normál 49 2 3 2 2 2 3 2 2" xfId="16417"/>
    <cellStyle name="Normál 49 2 3 2 2 2 3 2 2 2" xfId="24956"/>
    <cellStyle name="Normál 49 2 3 2 2 2 3 2 3" xfId="24957"/>
    <cellStyle name="Normál 49 2 3 2 2 2 3 3" xfId="16418"/>
    <cellStyle name="Normál 49 2 3 2 2 2 3 3 2" xfId="24958"/>
    <cellStyle name="Normál 49 2 3 2 2 2 3 4" xfId="24959"/>
    <cellStyle name="Normál 49 2 3 2 2 2 4" xfId="16419"/>
    <cellStyle name="Normál 49 2 3 2 2 2 4 2" xfId="16420"/>
    <cellStyle name="Normál 49 2 3 2 2 2 4 2 2" xfId="24960"/>
    <cellStyle name="Normál 49 2 3 2 2 2 4 3" xfId="24961"/>
    <cellStyle name="Normál 49 2 3 2 2 2 5" xfId="16421"/>
    <cellStyle name="Normál 49 2 3 2 2 2 5 2" xfId="24962"/>
    <cellStyle name="Normál 49 2 3 2 2 2 6" xfId="24963"/>
    <cellStyle name="Normál 49 2 3 2 2 3" xfId="16422"/>
    <cellStyle name="Normál 49 2 3 2 2 3 2" xfId="16423"/>
    <cellStyle name="Normál 49 2 3 2 2 3 2 2" xfId="16424"/>
    <cellStyle name="Normál 49 2 3 2 2 3 2 2 2" xfId="16425"/>
    <cellStyle name="Normál 49 2 3 2 2 3 2 2 2 2" xfId="24964"/>
    <cellStyle name="Normál 49 2 3 2 2 3 2 2 3" xfId="24965"/>
    <cellStyle name="Normál 49 2 3 2 2 3 2 3" xfId="16426"/>
    <cellStyle name="Normál 49 2 3 2 2 3 2 3 2" xfId="24966"/>
    <cellStyle name="Normál 49 2 3 2 2 3 2 4" xfId="24967"/>
    <cellStyle name="Normál 49 2 3 2 2 3 3" xfId="16427"/>
    <cellStyle name="Normál 49 2 3 2 2 3 3 2" xfId="16428"/>
    <cellStyle name="Normál 49 2 3 2 2 3 3 2 2" xfId="24968"/>
    <cellStyle name="Normál 49 2 3 2 2 3 3 3" xfId="24969"/>
    <cellStyle name="Normál 49 2 3 2 2 3 4" xfId="16429"/>
    <cellStyle name="Normál 49 2 3 2 2 3 4 2" xfId="24970"/>
    <cellStyle name="Normál 49 2 3 2 2 3 5" xfId="24971"/>
    <cellStyle name="Normál 49 2 3 2 2 4" xfId="16430"/>
    <cellStyle name="Normál 49 2 3 2 2 4 2" xfId="16431"/>
    <cellStyle name="Normál 49 2 3 2 2 4 2 2" xfId="16432"/>
    <cellStyle name="Normál 49 2 3 2 2 4 2 2 2" xfId="24972"/>
    <cellStyle name="Normál 49 2 3 2 2 4 2 3" xfId="24973"/>
    <cellStyle name="Normál 49 2 3 2 2 4 3" xfId="16433"/>
    <cellStyle name="Normál 49 2 3 2 2 4 3 2" xfId="24974"/>
    <cellStyle name="Normál 49 2 3 2 2 4 4" xfId="24975"/>
    <cellStyle name="Normál 49 2 3 2 2 5" xfId="16434"/>
    <cellStyle name="Normál 49 2 3 2 2 5 2" xfId="16435"/>
    <cellStyle name="Normál 49 2 3 2 2 5 2 2" xfId="24976"/>
    <cellStyle name="Normál 49 2 3 2 2 5 3" xfId="24977"/>
    <cellStyle name="Normál 49 2 3 2 2 6" xfId="16436"/>
    <cellStyle name="Normál 49 2 3 2 2 6 2" xfId="24978"/>
    <cellStyle name="Normál 49 2 3 2 2 7" xfId="24979"/>
    <cellStyle name="Normál 49 2 3 2 3" xfId="16437"/>
    <cellStyle name="Normál 49 2 3 2 3 2" xfId="16438"/>
    <cellStyle name="Normál 49 2 3 2 3 2 2" xfId="16439"/>
    <cellStyle name="Normál 49 2 3 2 3 2 2 2" xfId="16440"/>
    <cellStyle name="Normál 49 2 3 2 3 2 2 2 2" xfId="16441"/>
    <cellStyle name="Normál 49 2 3 2 3 2 2 2 2 2" xfId="24980"/>
    <cellStyle name="Normál 49 2 3 2 3 2 2 2 3" xfId="24981"/>
    <cellStyle name="Normál 49 2 3 2 3 2 2 3" xfId="16442"/>
    <cellStyle name="Normál 49 2 3 2 3 2 2 3 2" xfId="24982"/>
    <cellStyle name="Normál 49 2 3 2 3 2 2 4" xfId="24983"/>
    <cellStyle name="Normál 49 2 3 2 3 2 3" xfId="16443"/>
    <cellStyle name="Normál 49 2 3 2 3 2 3 2" xfId="16444"/>
    <cellStyle name="Normál 49 2 3 2 3 2 3 2 2" xfId="24984"/>
    <cellStyle name="Normál 49 2 3 2 3 2 3 3" xfId="24985"/>
    <cellStyle name="Normál 49 2 3 2 3 2 4" xfId="16445"/>
    <cellStyle name="Normál 49 2 3 2 3 2 4 2" xfId="24986"/>
    <cellStyle name="Normál 49 2 3 2 3 2 5" xfId="24987"/>
    <cellStyle name="Normál 49 2 3 2 3 3" xfId="16446"/>
    <cellStyle name="Normál 49 2 3 2 3 3 2" xfId="16447"/>
    <cellStyle name="Normál 49 2 3 2 3 3 2 2" xfId="16448"/>
    <cellStyle name="Normál 49 2 3 2 3 3 2 2 2" xfId="24988"/>
    <cellStyle name="Normál 49 2 3 2 3 3 2 3" xfId="24989"/>
    <cellStyle name="Normál 49 2 3 2 3 3 3" xfId="16449"/>
    <cellStyle name="Normál 49 2 3 2 3 3 3 2" xfId="24990"/>
    <cellStyle name="Normál 49 2 3 2 3 3 4" xfId="24991"/>
    <cellStyle name="Normál 49 2 3 2 3 4" xfId="16450"/>
    <cellStyle name="Normál 49 2 3 2 3 4 2" xfId="16451"/>
    <cellStyle name="Normál 49 2 3 2 3 4 2 2" xfId="24992"/>
    <cellStyle name="Normál 49 2 3 2 3 4 3" xfId="24993"/>
    <cellStyle name="Normál 49 2 3 2 3 5" xfId="16452"/>
    <cellStyle name="Normál 49 2 3 2 3 5 2" xfId="24994"/>
    <cellStyle name="Normál 49 2 3 2 3 6" xfId="24995"/>
    <cellStyle name="Normál 49 2 3 2 4" xfId="16453"/>
    <cellStyle name="Normál 49 2 3 2 4 2" xfId="16454"/>
    <cellStyle name="Normál 49 2 3 2 4 2 2" xfId="16455"/>
    <cellStyle name="Normál 49 2 3 2 4 2 2 2" xfId="16456"/>
    <cellStyle name="Normál 49 2 3 2 4 2 2 2 2" xfId="24996"/>
    <cellStyle name="Normál 49 2 3 2 4 2 2 3" xfId="24997"/>
    <cellStyle name="Normál 49 2 3 2 4 2 3" xfId="16457"/>
    <cellStyle name="Normál 49 2 3 2 4 2 3 2" xfId="24998"/>
    <cellStyle name="Normál 49 2 3 2 4 2 4" xfId="24999"/>
    <cellStyle name="Normál 49 2 3 2 4 3" xfId="16458"/>
    <cellStyle name="Normál 49 2 3 2 4 3 2" xfId="16459"/>
    <cellStyle name="Normál 49 2 3 2 4 3 2 2" xfId="25000"/>
    <cellStyle name="Normál 49 2 3 2 4 3 3" xfId="25001"/>
    <cellStyle name="Normál 49 2 3 2 4 4" xfId="16460"/>
    <cellStyle name="Normál 49 2 3 2 4 4 2" xfId="25002"/>
    <cellStyle name="Normál 49 2 3 2 4 5" xfId="25003"/>
    <cellStyle name="Normál 49 2 3 2 5" xfId="16461"/>
    <cellStyle name="Normál 49 2 3 2 5 2" xfId="16462"/>
    <cellStyle name="Normál 49 2 3 2 5 2 2" xfId="16463"/>
    <cellStyle name="Normál 49 2 3 2 5 2 2 2" xfId="25004"/>
    <cellStyle name="Normál 49 2 3 2 5 2 3" xfId="25005"/>
    <cellStyle name="Normál 49 2 3 2 5 3" xfId="16464"/>
    <cellStyle name="Normál 49 2 3 2 5 3 2" xfId="25006"/>
    <cellStyle name="Normál 49 2 3 2 5 4" xfId="25007"/>
    <cellStyle name="Normál 49 2 3 2 6" xfId="16465"/>
    <cellStyle name="Normál 49 2 3 2 6 2" xfId="16466"/>
    <cellStyle name="Normál 49 2 3 2 6 2 2" xfId="25008"/>
    <cellStyle name="Normál 49 2 3 2 6 3" xfId="25009"/>
    <cellStyle name="Normál 49 2 3 2 7" xfId="16467"/>
    <cellStyle name="Normál 49 2 3 2 7 2" xfId="25010"/>
    <cellStyle name="Normál 49 2 3 2 8" xfId="25011"/>
    <cellStyle name="Normál 49 2 3 3" xfId="16468"/>
    <cellStyle name="Normál 49 2 3 3 2" xfId="16469"/>
    <cellStyle name="Normál 49 2 3 3 2 2" xfId="16470"/>
    <cellStyle name="Normál 49 2 3 3 2 2 2" xfId="16471"/>
    <cellStyle name="Normál 49 2 3 3 2 2 2 2" xfId="16472"/>
    <cellStyle name="Normál 49 2 3 3 2 2 2 2 2" xfId="16473"/>
    <cellStyle name="Normál 49 2 3 3 2 2 2 2 2 2" xfId="25012"/>
    <cellStyle name="Normál 49 2 3 3 2 2 2 2 3" xfId="25013"/>
    <cellStyle name="Normál 49 2 3 3 2 2 2 3" xfId="16474"/>
    <cellStyle name="Normál 49 2 3 3 2 2 2 3 2" xfId="25014"/>
    <cellStyle name="Normál 49 2 3 3 2 2 2 4" xfId="25015"/>
    <cellStyle name="Normál 49 2 3 3 2 2 3" xfId="16475"/>
    <cellStyle name="Normál 49 2 3 3 2 2 3 2" xfId="16476"/>
    <cellStyle name="Normál 49 2 3 3 2 2 3 2 2" xfId="25016"/>
    <cellStyle name="Normál 49 2 3 3 2 2 3 3" xfId="25017"/>
    <cellStyle name="Normál 49 2 3 3 2 2 4" xfId="16477"/>
    <cellStyle name="Normál 49 2 3 3 2 2 4 2" xfId="25018"/>
    <cellStyle name="Normál 49 2 3 3 2 2 5" xfId="25019"/>
    <cellStyle name="Normál 49 2 3 3 2 3" xfId="16478"/>
    <cellStyle name="Normál 49 2 3 3 2 3 2" xfId="16479"/>
    <cellStyle name="Normál 49 2 3 3 2 3 2 2" xfId="16480"/>
    <cellStyle name="Normál 49 2 3 3 2 3 2 2 2" xfId="25020"/>
    <cellStyle name="Normál 49 2 3 3 2 3 2 3" xfId="25021"/>
    <cellStyle name="Normál 49 2 3 3 2 3 3" xfId="16481"/>
    <cellStyle name="Normál 49 2 3 3 2 3 3 2" xfId="25022"/>
    <cellStyle name="Normál 49 2 3 3 2 3 4" xfId="25023"/>
    <cellStyle name="Normál 49 2 3 3 2 4" xfId="16482"/>
    <cellStyle name="Normál 49 2 3 3 2 4 2" xfId="16483"/>
    <cellStyle name="Normál 49 2 3 3 2 4 2 2" xfId="25024"/>
    <cellStyle name="Normál 49 2 3 3 2 4 3" xfId="25025"/>
    <cellStyle name="Normál 49 2 3 3 2 5" xfId="16484"/>
    <cellStyle name="Normál 49 2 3 3 2 5 2" xfId="25026"/>
    <cellStyle name="Normál 49 2 3 3 2 6" xfId="25027"/>
    <cellStyle name="Normál 49 2 3 3 3" xfId="16485"/>
    <cellStyle name="Normál 49 2 3 3 3 2" xfId="16486"/>
    <cellStyle name="Normál 49 2 3 3 3 2 2" xfId="16487"/>
    <cellStyle name="Normál 49 2 3 3 3 2 2 2" xfId="16488"/>
    <cellStyle name="Normál 49 2 3 3 3 2 2 2 2" xfId="25028"/>
    <cellStyle name="Normál 49 2 3 3 3 2 2 3" xfId="25029"/>
    <cellStyle name="Normál 49 2 3 3 3 2 3" xfId="16489"/>
    <cellStyle name="Normál 49 2 3 3 3 2 3 2" xfId="25030"/>
    <cellStyle name="Normál 49 2 3 3 3 2 4" xfId="25031"/>
    <cellStyle name="Normál 49 2 3 3 3 3" xfId="16490"/>
    <cellStyle name="Normál 49 2 3 3 3 3 2" xfId="16491"/>
    <cellStyle name="Normál 49 2 3 3 3 3 2 2" xfId="25032"/>
    <cellStyle name="Normál 49 2 3 3 3 3 3" xfId="25033"/>
    <cellStyle name="Normál 49 2 3 3 3 4" xfId="16492"/>
    <cellStyle name="Normál 49 2 3 3 3 4 2" xfId="25034"/>
    <cellStyle name="Normál 49 2 3 3 3 5" xfId="25035"/>
    <cellStyle name="Normál 49 2 3 3 4" xfId="16493"/>
    <cellStyle name="Normál 49 2 3 3 4 2" xfId="16494"/>
    <cellStyle name="Normál 49 2 3 3 4 2 2" xfId="16495"/>
    <cellStyle name="Normál 49 2 3 3 4 2 2 2" xfId="25036"/>
    <cellStyle name="Normál 49 2 3 3 4 2 3" xfId="25037"/>
    <cellStyle name="Normál 49 2 3 3 4 3" xfId="16496"/>
    <cellStyle name="Normál 49 2 3 3 4 3 2" xfId="25038"/>
    <cellStyle name="Normál 49 2 3 3 4 4" xfId="25039"/>
    <cellStyle name="Normál 49 2 3 3 5" xfId="16497"/>
    <cellStyle name="Normál 49 2 3 3 5 2" xfId="16498"/>
    <cellStyle name="Normál 49 2 3 3 5 2 2" xfId="25040"/>
    <cellStyle name="Normál 49 2 3 3 5 3" xfId="25041"/>
    <cellStyle name="Normál 49 2 3 3 6" xfId="16499"/>
    <cellStyle name="Normál 49 2 3 3 6 2" xfId="25042"/>
    <cellStyle name="Normál 49 2 3 3 7" xfId="25043"/>
    <cellStyle name="Normál 49 2 3 4" xfId="16500"/>
    <cellStyle name="Normál 49 2 3 4 2" xfId="16501"/>
    <cellStyle name="Normál 49 2 3 4 2 2" xfId="16502"/>
    <cellStyle name="Normál 49 2 3 4 2 2 2" xfId="16503"/>
    <cellStyle name="Normál 49 2 3 4 2 2 2 2" xfId="16504"/>
    <cellStyle name="Normál 49 2 3 4 2 2 2 2 2" xfId="25044"/>
    <cellStyle name="Normál 49 2 3 4 2 2 2 3" xfId="25045"/>
    <cellStyle name="Normál 49 2 3 4 2 2 3" xfId="16505"/>
    <cellStyle name="Normál 49 2 3 4 2 2 3 2" xfId="25046"/>
    <cellStyle name="Normál 49 2 3 4 2 2 4" xfId="25047"/>
    <cellStyle name="Normál 49 2 3 4 2 3" xfId="16506"/>
    <cellStyle name="Normál 49 2 3 4 2 3 2" xfId="16507"/>
    <cellStyle name="Normál 49 2 3 4 2 3 2 2" xfId="25048"/>
    <cellStyle name="Normál 49 2 3 4 2 3 3" xfId="25049"/>
    <cellStyle name="Normál 49 2 3 4 2 4" xfId="16508"/>
    <cellStyle name="Normál 49 2 3 4 2 4 2" xfId="25050"/>
    <cellStyle name="Normál 49 2 3 4 2 5" xfId="25051"/>
    <cellStyle name="Normál 49 2 3 4 3" xfId="16509"/>
    <cellStyle name="Normál 49 2 3 4 3 2" xfId="16510"/>
    <cellStyle name="Normál 49 2 3 4 3 2 2" xfId="16511"/>
    <cellStyle name="Normál 49 2 3 4 3 2 2 2" xfId="25052"/>
    <cellStyle name="Normál 49 2 3 4 3 2 3" xfId="25053"/>
    <cellStyle name="Normál 49 2 3 4 3 3" xfId="16512"/>
    <cellStyle name="Normál 49 2 3 4 3 3 2" xfId="25054"/>
    <cellStyle name="Normál 49 2 3 4 3 4" xfId="25055"/>
    <cellStyle name="Normál 49 2 3 4 4" xfId="16513"/>
    <cellStyle name="Normál 49 2 3 4 4 2" xfId="16514"/>
    <cellStyle name="Normál 49 2 3 4 4 2 2" xfId="25056"/>
    <cellStyle name="Normál 49 2 3 4 4 3" xfId="25057"/>
    <cellStyle name="Normál 49 2 3 4 5" xfId="16515"/>
    <cellStyle name="Normál 49 2 3 4 5 2" xfId="25058"/>
    <cellStyle name="Normál 49 2 3 4 6" xfId="25059"/>
    <cellStyle name="Normál 49 2 3 5" xfId="16516"/>
    <cellStyle name="Normál 49 2 3 5 2" xfId="16517"/>
    <cellStyle name="Normál 49 2 3 5 2 2" xfId="16518"/>
    <cellStyle name="Normál 49 2 3 5 2 2 2" xfId="16519"/>
    <cellStyle name="Normál 49 2 3 5 2 2 2 2" xfId="25060"/>
    <cellStyle name="Normál 49 2 3 5 2 2 3" xfId="25061"/>
    <cellStyle name="Normál 49 2 3 5 2 3" xfId="16520"/>
    <cellStyle name="Normál 49 2 3 5 2 3 2" xfId="25062"/>
    <cellStyle name="Normál 49 2 3 5 2 4" xfId="25063"/>
    <cellStyle name="Normál 49 2 3 5 3" xfId="16521"/>
    <cellStyle name="Normál 49 2 3 5 3 2" xfId="16522"/>
    <cellStyle name="Normál 49 2 3 5 3 2 2" xfId="25064"/>
    <cellStyle name="Normál 49 2 3 5 3 3" xfId="25065"/>
    <cellStyle name="Normál 49 2 3 5 4" xfId="16523"/>
    <cellStyle name="Normál 49 2 3 5 4 2" xfId="25066"/>
    <cellStyle name="Normál 49 2 3 5 5" xfId="25067"/>
    <cellStyle name="Normál 49 2 3 6" xfId="16524"/>
    <cellStyle name="Normál 49 2 3 6 2" xfId="16525"/>
    <cellStyle name="Normál 49 2 3 6 2 2" xfId="16526"/>
    <cellStyle name="Normál 49 2 3 6 2 2 2" xfId="25068"/>
    <cellStyle name="Normál 49 2 3 6 2 3" xfId="25069"/>
    <cellStyle name="Normál 49 2 3 6 3" xfId="16527"/>
    <cellStyle name="Normál 49 2 3 6 3 2" xfId="25070"/>
    <cellStyle name="Normál 49 2 3 6 4" xfId="25071"/>
    <cellStyle name="Normál 49 2 3 7" xfId="16528"/>
    <cellStyle name="Normál 49 2 3 7 2" xfId="16529"/>
    <cellStyle name="Normál 49 2 3 7 2 2" xfId="25072"/>
    <cellStyle name="Normál 49 2 3 7 3" xfId="25073"/>
    <cellStyle name="Normál 49 2 3 8" xfId="16530"/>
    <cellStyle name="Normál 49 2 3 8 2" xfId="25074"/>
    <cellStyle name="Normál 49 2 3 9" xfId="25075"/>
    <cellStyle name="Normál 49 2 4" xfId="16531"/>
    <cellStyle name="Normál 49 2 4 2" xfId="16532"/>
    <cellStyle name="Normál 49 2 4 2 2" xfId="16533"/>
    <cellStyle name="Normál 49 2 4 2 2 2" xfId="16534"/>
    <cellStyle name="Normál 49 2 4 2 2 2 2" xfId="16535"/>
    <cellStyle name="Normál 49 2 4 2 2 2 2 2" xfId="16536"/>
    <cellStyle name="Normál 49 2 4 2 2 2 2 2 2" xfId="16537"/>
    <cellStyle name="Normál 49 2 4 2 2 2 2 2 2 2" xfId="25076"/>
    <cellStyle name="Normál 49 2 4 2 2 2 2 2 3" xfId="25077"/>
    <cellStyle name="Normál 49 2 4 2 2 2 2 3" xfId="16538"/>
    <cellStyle name="Normál 49 2 4 2 2 2 2 3 2" xfId="25078"/>
    <cellStyle name="Normál 49 2 4 2 2 2 2 4" xfId="25079"/>
    <cellStyle name="Normál 49 2 4 2 2 2 3" xfId="16539"/>
    <cellStyle name="Normál 49 2 4 2 2 2 3 2" xfId="16540"/>
    <cellStyle name="Normál 49 2 4 2 2 2 3 2 2" xfId="25080"/>
    <cellStyle name="Normál 49 2 4 2 2 2 3 3" xfId="25081"/>
    <cellStyle name="Normál 49 2 4 2 2 2 4" xfId="16541"/>
    <cellStyle name="Normál 49 2 4 2 2 2 4 2" xfId="25082"/>
    <cellStyle name="Normál 49 2 4 2 2 2 5" xfId="25083"/>
    <cellStyle name="Normál 49 2 4 2 2 3" xfId="16542"/>
    <cellStyle name="Normál 49 2 4 2 2 3 2" xfId="16543"/>
    <cellStyle name="Normál 49 2 4 2 2 3 2 2" xfId="16544"/>
    <cellStyle name="Normál 49 2 4 2 2 3 2 2 2" xfId="25084"/>
    <cellStyle name="Normál 49 2 4 2 2 3 2 3" xfId="25085"/>
    <cellStyle name="Normál 49 2 4 2 2 3 3" xfId="16545"/>
    <cellStyle name="Normál 49 2 4 2 2 3 3 2" xfId="25086"/>
    <cellStyle name="Normál 49 2 4 2 2 3 4" xfId="25087"/>
    <cellStyle name="Normál 49 2 4 2 2 4" xfId="16546"/>
    <cellStyle name="Normál 49 2 4 2 2 4 2" xfId="16547"/>
    <cellStyle name="Normál 49 2 4 2 2 4 2 2" xfId="25088"/>
    <cellStyle name="Normál 49 2 4 2 2 4 3" xfId="25089"/>
    <cellStyle name="Normál 49 2 4 2 2 5" xfId="16548"/>
    <cellStyle name="Normál 49 2 4 2 2 5 2" xfId="25090"/>
    <cellStyle name="Normál 49 2 4 2 2 6" xfId="25091"/>
    <cellStyle name="Normál 49 2 4 2 3" xfId="16549"/>
    <cellStyle name="Normál 49 2 4 2 3 2" xfId="16550"/>
    <cellStyle name="Normál 49 2 4 2 3 2 2" xfId="16551"/>
    <cellStyle name="Normál 49 2 4 2 3 2 2 2" xfId="16552"/>
    <cellStyle name="Normál 49 2 4 2 3 2 2 2 2" xfId="25092"/>
    <cellStyle name="Normál 49 2 4 2 3 2 2 3" xfId="25093"/>
    <cellStyle name="Normál 49 2 4 2 3 2 3" xfId="16553"/>
    <cellStyle name="Normál 49 2 4 2 3 2 3 2" xfId="25094"/>
    <cellStyle name="Normál 49 2 4 2 3 2 4" xfId="25095"/>
    <cellStyle name="Normál 49 2 4 2 3 3" xfId="16554"/>
    <cellStyle name="Normál 49 2 4 2 3 3 2" xfId="16555"/>
    <cellStyle name="Normál 49 2 4 2 3 3 2 2" xfId="25096"/>
    <cellStyle name="Normál 49 2 4 2 3 3 3" xfId="25097"/>
    <cellStyle name="Normál 49 2 4 2 3 4" xfId="16556"/>
    <cellStyle name="Normál 49 2 4 2 3 4 2" xfId="25098"/>
    <cellStyle name="Normál 49 2 4 2 3 5" xfId="25099"/>
    <cellStyle name="Normál 49 2 4 2 4" xfId="16557"/>
    <cellStyle name="Normál 49 2 4 2 4 2" xfId="16558"/>
    <cellStyle name="Normál 49 2 4 2 4 2 2" xfId="16559"/>
    <cellStyle name="Normál 49 2 4 2 4 2 2 2" xfId="25100"/>
    <cellStyle name="Normál 49 2 4 2 4 2 3" xfId="25101"/>
    <cellStyle name="Normál 49 2 4 2 4 3" xfId="16560"/>
    <cellStyle name="Normál 49 2 4 2 4 3 2" xfId="25102"/>
    <cellStyle name="Normál 49 2 4 2 4 4" xfId="25103"/>
    <cellStyle name="Normál 49 2 4 2 5" xfId="16561"/>
    <cellStyle name="Normál 49 2 4 2 5 2" xfId="16562"/>
    <cellStyle name="Normál 49 2 4 2 5 2 2" xfId="25104"/>
    <cellStyle name="Normál 49 2 4 2 5 3" xfId="25105"/>
    <cellStyle name="Normál 49 2 4 2 6" xfId="16563"/>
    <cellStyle name="Normál 49 2 4 2 6 2" xfId="25106"/>
    <cellStyle name="Normál 49 2 4 2 7" xfId="25107"/>
    <cellStyle name="Normál 49 2 4 3" xfId="16564"/>
    <cellStyle name="Normál 49 2 4 3 2" xfId="16565"/>
    <cellStyle name="Normál 49 2 4 3 2 2" xfId="16566"/>
    <cellStyle name="Normál 49 2 4 3 2 2 2" xfId="16567"/>
    <cellStyle name="Normál 49 2 4 3 2 2 2 2" xfId="16568"/>
    <cellStyle name="Normál 49 2 4 3 2 2 2 2 2" xfId="25108"/>
    <cellStyle name="Normál 49 2 4 3 2 2 2 3" xfId="25109"/>
    <cellStyle name="Normál 49 2 4 3 2 2 3" xfId="16569"/>
    <cellStyle name="Normál 49 2 4 3 2 2 3 2" xfId="25110"/>
    <cellStyle name="Normál 49 2 4 3 2 2 4" xfId="25111"/>
    <cellStyle name="Normál 49 2 4 3 2 3" xfId="16570"/>
    <cellStyle name="Normál 49 2 4 3 2 3 2" xfId="16571"/>
    <cellStyle name="Normál 49 2 4 3 2 3 2 2" xfId="25112"/>
    <cellStyle name="Normál 49 2 4 3 2 3 3" xfId="25113"/>
    <cellStyle name="Normál 49 2 4 3 2 4" xfId="16572"/>
    <cellStyle name="Normál 49 2 4 3 2 4 2" xfId="25114"/>
    <cellStyle name="Normál 49 2 4 3 2 5" xfId="25115"/>
    <cellStyle name="Normál 49 2 4 3 3" xfId="16573"/>
    <cellStyle name="Normál 49 2 4 3 3 2" xfId="16574"/>
    <cellStyle name="Normál 49 2 4 3 3 2 2" xfId="16575"/>
    <cellStyle name="Normál 49 2 4 3 3 2 2 2" xfId="25116"/>
    <cellStyle name="Normál 49 2 4 3 3 2 3" xfId="25117"/>
    <cellStyle name="Normál 49 2 4 3 3 3" xfId="16576"/>
    <cellStyle name="Normál 49 2 4 3 3 3 2" xfId="25118"/>
    <cellStyle name="Normál 49 2 4 3 3 4" xfId="25119"/>
    <cellStyle name="Normál 49 2 4 3 4" xfId="16577"/>
    <cellStyle name="Normál 49 2 4 3 4 2" xfId="16578"/>
    <cellStyle name="Normál 49 2 4 3 4 2 2" xfId="25120"/>
    <cellStyle name="Normál 49 2 4 3 4 3" xfId="25121"/>
    <cellStyle name="Normál 49 2 4 3 5" xfId="16579"/>
    <cellStyle name="Normál 49 2 4 3 5 2" xfId="25122"/>
    <cellStyle name="Normál 49 2 4 3 6" xfId="25123"/>
    <cellStyle name="Normál 49 2 4 4" xfId="16580"/>
    <cellStyle name="Normál 49 2 4 4 2" xfId="16581"/>
    <cellStyle name="Normál 49 2 4 4 2 2" xfId="16582"/>
    <cellStyle name="Normál 49 2 4 4 2 2 2" xfId="16583"/>
    <cellStyle name="Normál 49 2 4 4 2 2 2 2" xfId="25124"/>
    <cellStyle name="Normál 49 2 4 4 2 2 3" xfId="25125"/>
    <cellStyle name="Normál 49 2 4 4 2 3" xfId="16584"/>
    <cellStyle name="Normál 49 2 4 4 2 3 2" xfId="25126"/>
    <cellStyle name="Normál 49 2 4 4 2 4" xfId="25127"/>
    <cellStyle name="Normál 49 2 4 4 3" xfId="16585"/>
    <cellStyle name="Normál 49 2 4 4 3 2" xfId="16586"/>
    <cellStyle name="Normál 49 2 4 4 3 2 2" xfId="25128"/>
    <cellStyle name="Normál 49 2 4 4 3 3" xfId="25129"/>
    <cellStyle name="Normál 49 2 4 4 4" xfId="16587"/>
    <cellStyle name="Normál 49 2 4 4 4 2" xfId="25130"/>
    <cellStyle name="Normál 49 2 4 4 5" xfId="25131"/>
    <cellStyle name="Normál 49 2 4 5" xfId="16588"/>
    <cellStyle name="Normál 49 2 4 5 2" xfId="16589"/>
    <cellStyle name="Normál 49 2 4 5 2 2" xfId="16590"/>
    <cellStyle name="Normál 49 2 4 5 2 2 2" xfId="25132"/>
    <cellStyle name="Normál 49 2 4 5 2 3" xfId="25133"/>
    <cellStyle name="Normál 49 2 4 5 3" xfId="16591"/>
    <cellStyle name="Normál 49 2 4 5 3 2" xfId="25134"/>
    <cellStyle name="Normál 49 2 4 5 4" xfId="25135"/>
    <cellStyle name="Normál 49 2 4 6" xfId="16592"/>
    <cellStyle name="Normál 49 2 4 6 2" xfId="16593"/>
    <cellStyle name="Normál 49 2 4 6 2 2" xfId="25136"/>
    <cellStyle name="Normál 49 2 4 6 3" xfId="25137"/>
    <cellStyle name="Normál 49 2 4 7" xfId="16594"/>
    <cellStyle name="Normál 49 2 4 7 2" xfId="25138"/>
    <cellStyle name="Normál 49 2 4 8" xfId="25139"/>
    <cellStyle name="Normál 49 2 5" xfId="16595"/>
    <cellStyle name="Normál 49 2 5 2" xfId="16596"/>
    <cellStyle name="Normál 49 2 5 2 2" xfId="16597"/>
    <cellStyle name="Normál 49 2 5 2 2 2" xfId="16598"/>
    <cellStyle name="Normál 49 2 5 2 2 2 2" xfId="16599"/>
    <cellStyle name="Normál 49 2 5 2 2 2 2 2" xfId="16600"/>
    <cellStyle name="Normál 49 2 5 2 2 2 2 2 2" xfId="25140"/>
    <cellStyle name="Normál 49 2 5 2 2 2 2 3" xfId="25141"/>
    <cellStyle name="Normál 49 2 5 2 2 2 3" xfId="16601"/>
    <cellStyle name="Normál 49 2 5 2 2 2 3 2" xfId="25142"/>
    <cellStyle name="Normál 49 2 5 2 2 2 4" xfId="25143"/>
    <cellStyle name="Normál 49 2 5 2 2 3" xfId="16602"/>
    <cellStyle name="Normál 49 2 5 2 2 3 2" xfId="16603"/>
    <cellStyle name="Normál 49 2 5 2 2 3 2 2" xfId="25144"/>
    <cellStyle name="Normál 49 2 5 2 2 3 3" xfId="25145"/>
    <cellStyle name="Normál 49 2 5 2 2 4" xfId="16604"/>
    <cellStyle name="Normál 49 2 5 2 2 4 2" xfId="25146"/>
    <cellStyle name="Normál 49 2 5 2 2 5" xfId="25147"/>
    <cellStyle name="Normál 49 2 5 2 3" xfId="16605"/>
    <cellStyle name="Normál 49 2 5 2 3 2" xfId="16606"/>
    <cellStyle name="Normál 49 2 5 2 3 2 2" xfId="16607"/>
    <cellStyle name="Normál 49 2 5 2 3 2 2 2" xfId="25148"/>
    <cellStyle name="Normál 49 2 5 2 3 2 3" xfId="25149"/>
    <cellStyle name="Normál 49 2 5 2 3 3" xfId="16608"/>
    <cellStyle name="Normál 49 2 5 2 3 3 2" xfId="25150"/>
    <cellStyle name="Normál 49 2 5 2 3 4" xfId="25151"/>
    <cellStyle name="Normál 49 2 5 2 4" xfId="16609"/>
    <cellStyle name="Normál 49 2 5 2 4 2" xfId="16610"/>
    <cellStyle name="Normál 49 2 5 2 4 2 2" xfId="25152"/>
    <cellStyle name="Normál 49 2 5 2 4 3" xfId="25153"/>
    <cellStyle name="Normál 49 2 5 2 5" xfId="16611"/>
    <cellStyle name="Normál 49 2 5 2 5 2" xfId="25154"/>
    <cellStyle name="Normál 49 2 5 2 6" xfId="25155"/>
    <cellStyle name="Normál 49 2 5 3" xfId="16612"/>
    <cellStyle name="Normál 49 2 5 3 2" xfId="16613"/>
    <cellStyle name="Normál 49 2 5 3 2 2" xfId="16614"/>
    <cellStyle name="Normál 49 2 5 3 2 2 2" xfId="16615"/>
    <cellStyle name="Normál 49 2 5 3 2 2 2 2" xfId="25156"/>
    <cellStyle name="Normál 49 2 5 3 2 2 3" xfId="25157"/>
    <cellStyle name="Normál 49 2 5 3 2 3" xfId="16616"/>
    <cellStyle name="Normál 49 2 5 3 2 3 2" xfId="25158"/>
    <cellStyle name="Normál 49 2 5 3 2 4" xfId="25159"/>
    <cellStyle name="Normál 49 2 5 3 3" xfId="16617"/>
    <cellStyle name="Normál 49 2 5 3 3 2" xfId="16618"/>
    <cellStyle name="Normál 49 2 5 3 3 2 2" xfId="25160"/>
    <cellStyle name="Normál 49 2 5 3 3 3" xfId="25161"/>
    <cellStyle name="Normál 49 2 5 3 4" xfId="16619"/>
    <cellStyle name="Normál 49 2 5 3 4 2" xfId="25162"/>
    <cellStyle name="Normál 49 2 5 3 5" xfId="25163"/>
    <cellStyle name="Normál 49 2 5 4" xfId="16620"/>
    <cellStyle name="Normál 49 2 5 4 2" xfId="16621"/>
    <cellStyle name="Normál 49 2 5 4 2 2" xfId="16622"/>
    <cellStyle name="Normál 49 2 5 4 2 2 2" xfId="25164"/>
    <cellStyle name="Normál 49 2 5 4 2 3" xfId="25165"/>
    <cellStyle name="Normál 49 2 5 4 3" xfId="16623"/>
    <cellStyle name="Normál 49 2 5 4 3 2" xfId="25166"/>
    <cellStyle name="Normál 49 2 5 4 4" xfId="25167"/>
    <cellStyle name="Normál 49 2 5 5" xfId="16624"/>
    <cellStyle name="Normál 49 2 5 5 2" xfId="16625"/>
    <cellStyle name="Normál 49 2 5 5 2 2" xfId="25168"/>
    <cellStyle name="Normál 49 2 5 5 3" xfId="25169"/>
    <cellStyle name="Normál 49 2 5 6" xfId="16626"/>
    <cellStyle name="Normál 49 2 5 6 2" xfId="25170"/>
    <cellStyle name="Normál 49 2 5 7" xfId="25171"/>
    <cellStyle name="Normál 49 2 6" xfId="16627"/>
    <cellStyle name="Normál 49 2 6 2" xfId="16628"/>
    <cellStyle name="Normál 49 2 6 2 2" xfId="16629"/>
    <cellStyle name="Normál 49 2 6 2 2 2" xfId="16630"/>
    <cellStyle name="Normál 49 2 6 2 2 2 2" xfId="16631"/>
    <cellStyle name="Normál 49 2 6 2 2 2 2 2" xfId="25172"/>
    <cellStyle name="Normál 49 2 6 2 2 2 3" xfId="25173"/>
    <cellStyle name="Normál 49 2 6 2 2 3" xfId="16632"/>
    <cellStyle name="Normál 49 2 6 2 2 3 2" xfId="25174"/>
    <cellStyle name="Normál 49 2 6 2 2 4" xfId="25175"/>
    <cellStyle name="Normál 49 2 6 2 3" xfId="16633"/>
    <cellStyle name="Normál 49 2 6 2 3 2" xfId="16634"/>
    <cellStyle name="Normál 49 2 6 2 3 2 2" xfId="25176"/>
    <cellStyle name="Normál 49 2 6 2 3 3" xfId="25177"/>
    <cellStyle name="Normál 49 2 6 2 4" xfId="16635"/>
    <cellStyle name="Normál 49 2 6 2 4 2" xfId="25178"/>
    <cellStyle name="Normál 49 2 6 2 5" xfId="25179"/>
    <cellStyle name="Normál 49 2 6 3" xfId="16636"/>
    <cellStyle name="Normál 49 2 6 3 2" xfId="16637"/>
    <cellStyle name="Normál 49 2 6 3 2 2" xfId="16638"/>
    <cellStyle name="Normál 49 2 6 3 2 2 2" xfId="25180"/>
    <cellStyle name="Normál 49 2 6 3 2 3" xfId="25181"/>
    <cellStyle name="Normál 49 2 6 3 3" xfId="16639"/>
    <cellStyle name="Normál 49 2 6 3 3 2" xfId="25182"/>
    <cellStyle name="Normál 49 2 6 3 4" xfId="25183"/>
    <cellStyle name="Normál 49 2 6 4" xfId="16640"/>
    <cellStyle name="Normál 49 2 6 4 2" xfId="16641"/>
    <cellStyle name="Normál 49 2 6 4 2 2" xfId="25184"/>
    <cellStyle name="Normál 49 2 6 4 3" xfId="25185"/>
    <cellStyle name="Normál 49 2 6 5" xfId="16642"/>
    <cellStyle name="Normál 49 2 6 5 2" xfId="25186"/>
    <cellStyle name="Normál 49 2 6 6" xfId="25187"/>
    <cellStyle name="Normál 49 2 7" xfId="16643"/>
    <cellStyle name="Normál 49 2 7 2" xfId="16644"/>
    <cellStyle name="Normál 49 2 7 2 2" xfId="16645"/>
    <cellStyle name="Normál 49 2 7 2 2 2" xfId="16646"/>
    <cellStyle name="Normál 49 2 7 2 2 2 2" xfId="25188"/>
    <cellStyle name="Normál 49 2 7 2 2 3" xfId="25189"/>
    <cellStyle name="Normál 49 2 7 2 3" xfId="16647"/>
    <cellStyle name="Normál 49 2 7 2 3 2" xfId="25190"/>
    <cellStyle name="Normál 49 2 7 2 4" xfId="25191"/>
    <cellStyle name="Normál 49 2 7 3" xfId="16648"/>
    <cellStyle name="Normál 49 2 7 3 2" xfId="16649"/>
    <cellStyle name="Normál 49 2 7 3 2 2" xfId="25192"/>
    <cellStyle name="Normál 49 2 7 3 3" xfId="25193"/>
    <cellStyle name="Normál 49 2 7 4" xfId="16650"/>
    <cellStyle name="Normál 49 2 7 4 2" xfId="25194"/>
    <cellStyle name="Normál 49 2 7 5" xfId="25195"/>
    <cellStyle name="Normál 49 2 8" xfId="16651"/>
    <cellStyle name="Normál 49 2 8 2" xfId="16652"/>
    <cellStyle name="Normál 49 2 8 2 2" xfId="16653"/>
    <cellStyle name="Normál 49 2 8 2 2 2" xfId="25196"/>
    <cellStyle name="Normál 49 2 8 2 3" xfId="25197"/>
    <cellStyle name="Normál 49 2 8 3" xfId="16654"/>
    <cellStyle name="Normál 49 2 8 3 2" xfId="25198"/>
    <cellStyle name="Normál 49 2 8 4" xfId="25199"/>
    <cellStyle name="Normál 49 2 9" xfId="16655"/>
    <cellStyle name="Normál 49 2 9 2" xfId="16656"/>
    <cellStyle name="Normál 49 2 9 2 2" xfId="25200"/>
    <cellStyle name="Normál 49 2 9 3" xfId="25201"/>
    <cellStyle name="Normal 49 3" xfId="16657"/>
    <cellStyle name="Normál 49 3" xfId="16658"/>
    <cellStyle name="Normál 49 3 10" xfId="25202"/>
    <cellStyle name="Normal 49 3 2" xfId="16659"/>
    <cellStyle name="Normál 49 3 2" xfId="16660"/>
    <cellStyle name="Normál 49 3 2 10" xfId="25203"/>
    <cellStyle name="Normal 49 3 2 2" xfId="25204"/>
    <cellStyle name="Normál 49 3 2 2" xfId="16661"/>
    <cellStyle name="Normál 49 3 2 2 2" xfId="16662"/>
    <cellStyle name="Normál 49 3 2 2 2 2" xfId="16663"/>
    <cellStyle name="Normál 49 3 2 2 2 2 2" xfId="16664"/>
    <cellStyle name="Normál 49 3 2 2 2 2 2 2" xfId="16665"/>
    <cellStyle name="Normál 49 3 2 2 2 2 2 2 2" xfId="16666"/>
    <cellStyle name="Normál 49 3 2 2 2 2 2 2 2 2" xfId="25205"/>
    <cellStyle name="Normál 49 3 2 2 2 2 2 2 3" xfId="25206"/>
    <cellStyle name="Normál 49 3 2 2 2 2 2 3" xfId="16667"/>
    <cellStyle name="Normál 49 3 2 2 2 2 2 3 2" xfId="25207"/>
    <cellStyle name="Normál 49 3 2 2 2 2 2 4" xfId="25208"/>
    <cellStyle name="Normál 49 3 2 2 2 2 3" xfId="16668"/>
    <cellStyle name="Normál 49 3 2 2 2 2 3 2" xfId="16669"/>
    <cellStyle name="Normál 49 3 2 2 2 2 3 2 2" xfId="25209"/>
    <cellStyle name="Normál 49 3 2 2 2 2 3 3" xfId="25210"/>
    <cellStyle name="Normál 49 3 2 2 2 2 4" xfId="16670"/>
    <cellStyle name="Normál 49 3 2 2 2 2 4 2" xfId="25211"/>
    <cellStyle name="Normál 49 3 2 2 2 2 5" xfId="25212"/>
    <cellStyle name="Normál 49 3 2 2 2 3" xfId="16671"/>
    <cellStyle name="Normál 49 3 2 2 2 3 2" xfId="16672"/>
    <cellStyle name="Normál 49 3 2 2 2 3 2 2" xfId="16673"/>
    <cellStyle name="Normál 49 3 2 2 2 3 2 2 2" xfId="25213"/>
    <cellStyle name="Normál 49 3 2 2 2 3 2 3" xfId="25214"/>
    <cellStyle name="Normál 49 3 2 2 2 3 3" xfId="16674"/>
    <cellStyle name="Normál 49 3 2 2 2 3 3 2" xfId="25215"/>
    <cellStyle name="Normál 49 3 2 2 2 3 4" xfId="25216"/>
    <cellStyle name="Normál 49 3 2 2 2 4" xfId="16675"/>
    <cellStyle name="Normál 49 3 2 2 2 4 2" xfId="16676"/>
    <cellStyle name="Normál 49 3 2 2 2 4 2 2" xfId="25217"/>
    <cellStyle name="Normál 49 3 2 2 2 4 3" xfId="25218"/>
    <cellStyle name="Normál 49 3 2 2 2 5" xfId="16677"/>
    <cellStyle name="Normál 49 3 2 2 2 5 2" xfId="25219"/>
    <cellStyle name="Normál 49 3 2 2 2 6" xfId="25220"/>
    <cellStyle name="Normál 49 3 2 2 3" xfId="16678"/>
    <cellStyle name="Normál 49 3 2 2 3 2" xfId="16679"/>
    <cellStyle name="Normál 49 3 2 2 3 2 2" xfId="16680"/>
    <cellStyle name="Normál 49 3 2 2 3 2 2 2" xfId="16681"/>
    <cellStyle name="Normál 49 3 2 2 3 2 2 2 2" xfId="25221"/>
    <cellStyle name="Normál 49 3 2 2 3 2 2 3" xfId="25222"/>
    <cellStyle name="Normál 49 3 2 2 3 2 3" xfId="16682"/>
    <cellStyle name="Normál 49 3 2 2 3 2 3 2" xfId="25223"/>
    <cellStyle name="Normál 49 3 2 2 3 2 4" xfId="25224"/>
    <cellStyle name="Normál 49 3 2 2 3 3" xfId="16683"/>
    <cellStyle name="Normál 49 3 2 2 3 3 2" xfId="16684"/>
    <cellStyle name="Normál 49 3 2 2 3 3 2 2" xfId="25225"/>
    <cellStyle name="Normál 49 3 2 2 3 3 3" xfId="25226"/>
    <cellStyle name="Normál 49 3 2 2 3 4" xfId="16685"/>
    <cellStyle name="Normál 49 3 2 2 3 4 2" xfId="25227"/>
    <cellStyle name="Normál 49 3 2 2 3 5" xfId="25228"/>
    <cellStyle name="Normál 49 3 2 2 4" xfId="16686"/>
    <cellStyle name="Normál 49 3 2 2 4 2" xfId="16687"/>
    <cellStyle name="Normál 49 3 2 2 4 2 2" xfId="16688"/>
    <cellStyle name="Normál 49 3 2 2 4 2 2 2" xfId="25229"/>
    <cellStyle name="Normál 49 3 2 2 4 2 3" xfId="25230"/>
    <cellStyle name="Normál 49 3 2 2 4 3" xfId="16689"/>
    <cellStyle name="Normál 49 3 2 2 4 3 2" xfId="25231"/>
    <cellStyle name="Normál 49 3 2 2 4 4" xfId="25232"/>
    <cellStyle name="Normál 49 3 2 2 5" xfId="16690"/>
    <cellStyle name="Normál 49 3 2 2 5 2" xfId="16691"/>
    <cellStyle name="Normál 49 3 2 2 5 2 2" xfId="25233"/>
    <cellStyle name="Normál 49 3 2 2 5 3" xfId="25234"/>
    <cellStyle name="Normál 49 3 2 2 6" xfId="16692"/>
    <cellStyle name="Normál 49 3 2 2 6 2" xfId="25235"/>
    <cellStyle name="Normál 49 3 2 2 7" xfId="25236"/>
    <cellStyle name="Normal 49 3 2 3" xfId="25237"/>
    <cellStyle name="Normál 49 3 2 3" xfId="16693"/>
    <cellStyle name="Normál 49 3 2 3 2" xfId="16694"/>
    <cellStyle name="Normál 49 3 2 3 2 2" xfId="16695"/>
    <cellStyle name="Normál 49 3 2 3 2 2 2" xfId="16696"/>
    <cellStyle name="Normál 49 3 2 3 2 2 2 2" xfId="16697"/>
    <cellStyle name="Normál 49 3 2 3 2 2 2 2 2" xfId="25238"/>
    <cellStyle name="Normál 49 3 2 3 2 2 2 3" xfId="25239"/>
    <cellStyle name="Normál 49 3 2 3 2 2 3" xfId="16698"/>
    <cellStyle name="Normál 49 3 2 3 2 2 3 2" xfId="25240"/>
    <cellStyle name="Normál 49 3 2 3 2 2 4" xfId="25241"/>
    <cellStyle name="Normál 49 3 2 3 2 3" xfId="16699"/>
    <cellStyle name="Normál 49 3 2 3 2 3 2" xfId="16700"/>
    <cellStyle name="Normál 49 3 2 3 2 3 2 2" xfId="25242"/>
    <cellStyle name="Normál 49 3 2 3 2 3 3" xfId="25243"/>
    <cellStyle name="Normál 49 3 2 3 2 4" xfId="16701"/>
    <cellStyle name="Normál 49 3 2 3 2 4 2" xfId="25244"/>
    <cellStyle name="Normál 49 3 2 3 2 5" xfId="25245"/>
    <cellStyle name="Normál 49 3 2 3 3" xfId="16702"/>
    <cellStyle name="Normál 49 3 2 3 3 2" xfId="16703"/>
    <cellStyle name="Normál 49 3 2 3 3 2 2" xfId="16704"/>
    <cellStyle name="Normál 49 3 2 3 3 2 2 2" xfId="25246"/>
    <cellStyle name="Normál 49 3 2 3 3 2 3" xfId="25247"/>
    <cellStyle name="Normál 49 3 2 3 3 3" xfId="16705"/>
    <cellStyle name="Normál 49 3 2 3 3 3 2" xfId="25248"/>
    <cellStyle name="Normál 49 3 2 3 3 4" xfId="25249"/>
    <cellStyle name="Normál 49 3 2 3 4" xfId="16706"/>
    <cellStyle name="Normál 49 3 2 3 4 2" xfId="16707"/>
    <cellStyle name="Normál 49 3 2 3 4 2 2" xfId="25250"/>
    <cellStyle name="Normál 49 3 2 3 4 3" xfId="25251"/>
    <cellStyle name="Normál 49 3 2 3 5" xfId="16708"/>
    <cellStyle name="Normál 49 3 2 3 5 2" xfId="25252"/>
    <cellStyle name="Normál 49 3 2 3 6" xfId="25253"/>
    <cellStyle name="Normal 49 3 2 4" xfId="25254"/>
    <cellStyle name="Normál 49 3 2 4" xfId="16709"/>
    <cellStyle name="Normál 49 3 2 4 2" xfId="16710"/>
    <cellStyle name="Normál 49 3 2 4 2 2" xfId="16711"/>
    <cellStyle name="Normál 49 3 2 4 2 2 2" xfId="16712"/>
    <cellStyle name="Normál 49 3 2 4 2 2 2 2" xfId="25255"/>
    <cellStyle name="Normál 49 3 2 4 2 2 3" xfId="25256"/>
    <cellStyle name="Normál 49 3 2 4 2 3" xfId="16713"/>
    <cellStyle name="Normál 49 3 2 4 2 3 2" xfId="25257"/>
    <cellStyle name="Normál 49 3 2 4 2 4" xfId="25258"/>
    <cellStyle name="Normál 49 3 2 4 3" xfId="16714"/>
    <cellStyle name="Normál 49 3 2 4 3 2" xfId="16715"/>
    <cellStyle name="Normál 49 3 2 4 3 2 2" xfId="25259"/>
    <cellStyle name="Normál 49 3 2 4 3 3" xfId="25260"/>
    <cellStyle name="Normál 49 3 2 4 4" xfId="16716"/>
    <cellStyle name="Normál 49 3 2 4 4 2" xfId="25261"/>
    <cellStyle name="Normál 49 3 2 4 5" xfId="25262"/>
    <cellStyle name="Normal 49 3 2 5" xfId="25263"/>
    <cellStyle name="Normál 49 3 2 5" xfId="16717"/>
    <cellStyle name="Normál 49 3 2 5 2" xfId="16718"/>
    <cellStyle name="Normál 49 3 2 5 2 2" xfId="16719"/>
    <cellStyle name="Normál 49 3 2 5 2 2 2" xfId="25264"/>
    <cellStyle name="Normál 49 3 2 5 2 3" xfId="25265"/>
    <cellStyle name="Normál 49 3 2 5 3" xfId="16720"/>
    <cellStyle name="Normál 49 3 2 5 3 2" xfId="25266"/>
    <cellStyle name="Normál 49 3 2 5 4" xfId="25267"/>
    <cellStyle name="Normal 49 3 2 6" xfId="25268"/>
    <cellStyle name="Normál 49 3 2 6" xfId="16721"/>
    <cellStyle name="Normál 49 3 2 6 2" xfId="16722"/>
    <cellStyle name="Normál 49 3 2 6 2 2" xfId="25269"/>
    <cellStyle name="Normál 49 3 2 6 3" xfId="25270"/>
    <cellStyle name="Normál 49 3 2 7" xfId="16723"/>
    <cellStyle name="Normál 49 3 2 7 2" xfId="25271"/>
    <cellStyle name="Normál 49 3 2 8" xfId="25272"/>
    <cellStyle name="Normál 49 3 2 9" xfId="25273"/>
    <cellStyle name="Normal 49 3 3" xfId="16724"/>
    <cellStyle name="Normál 49 3 3" xfId="16725"/>
    <cellStyle name="Normál 49 3 3 10" xfId="25274"/>
    <cellStyle name="Normal 49 3 3 2" xfId="25275"/>
    <cellStyle name="Normál 49 3 3 2" xfId="16726"/>
    <cellStyle name="Normál 49 3 3 2 2" xfId="16727"/>
    <cellStyle name="Normál 49 3 3 2 2 2" xfId="16728"/>
    <cellStyle name="Normál 49 3 3 2 2 2 2" xfId="16729"/>
    <cellStyle name="Normál 49 3 3 2 2 2 2 2" xfId="16730"/>
    <cellStyle name="Normál 49 3 3 2 2 2 2 2 2" xfId="25276"/>
    <cellStyle name="Normál 49 3 3 2 2 2 2 3" xfId="25277"/>
    <cellStyle name="Normál 49 3 3 2 2 2 3" xfId="16731"/>
    <cellStyle name="Normál 49 3 3 2 2 2 3 2" xfId="25278"/>
    <cellStyle name="Normál 49 3 3 2 2 2 4" xfId="25279"/>
    <cellStyle name="Normál 49 3 3 2 2 3" xfId="16732"/>
    <cellStyle name="Normál 49 3 3 2 2 3 2" xfId="16733"/>
    <cellStyle name="Normál 49 3 3 2 2 3 2 2" xfId="25280"/>
    <cellStyle name="Normál 49 3 3 2 2 3 3" xfId="25281"/>
    <cellStyle name="Normál 49 3 3 2 2 4" xfId="16734"/>
    <cellStyle name="Normál 49 3 3 2 2 4 2" xfId="25282"/>
    <cellStyle name="Normál 49 3 3 2 2 5" xfId="25283"/>
    <cellStyle name="Normál 49 3 3 2 3" xfId="16735"/>
    <cellStyle name="Normál 49 3 3 2 3 2" xfId="16736"/>
    <cellStyle name="Normál 49 3 3 2 3 2 2" xfId="16737"/>
    <cellStyle name="Normál 49 3 3 2 3 2 2 2" xfId="25284"/>
    <cellStyle name="Normál 49 3 3 2 3 2 3" xfId="25285"/>
    <cellStyle name="Normál 49 3 3 2 3 3" xfId="16738"/>
    <cellStyle name="Normál 49 3 3 2 3 3 2" xfId="25286"/>
    <cellStyle name="Normál 49 3 3 2 3 4" xfId="25287"/>
    <cellStyle name="Normál 49 3 3 2 4" xfId="16739"/>
    <cellStyle name="Normál 49 3 3 2 4 2" xfId="16740"/>
    <cellStyle name="Normál 49 3 3 2 4 2 2" xfId="25288"/>
    <cellStyle name="Normál 49 3 3 2 4 3" xfId="25289"/>
    <cellStyle name="Normál 49 3 3 2 5" xfId="16741"/>
    <cellStyle name="Normál 49 3 3 2 5 2" xfId="25290"/>
    <cellStyle name="Normál 49 3 3 2 6" xfId="25291"/>
    <cellStyle name="Normal 49 3 3 3" xfId="25292"/>
    <cellStyle name="Normál 49 3 3 3" xfId="16742"/>
    <cellStyle name="Normál 49 3 3 3 2" xfId="16743"/>
    <cellStyle name="Normál 49 3 3 3 2 2" xfId="16744"/>
    <cellStyle name="Normál 49 3 3 3 2 2 2" xfId="16745"/>
    <cellStyle name="Normál 49 3 3 3 2 2 2 2" xfId="25293"/>
    <cellStyle name="Normál 49 3 3 3 2 2 3" xfId="25294"/>
    <cellStyle name="Normál 49 3 3 3 2 3" xfId="16746"/>
    <cellStyle name="Normál 49 3 3 3 2 3 2" xfId="25295"/>
    <cellStyle name="Normál 49 3 3 3 2 4" xfId="25296"/>
    <cellStyle name="Normál 49 3 3 3 3" xfId="16747"/>
    <cellStyle name="Normál 49 3 3 3 3 2" xfId="16748"/>
    <cellStyle name="Normál 49 3 3 3 3 2 2" xfId="25297"/>
    <cellStyle name="Normál 49 3 3 3 3 3" xfId="25298"/>
    <cellStyle name="Normál 49 3 3 3 4" xfId="16749"/>
    <cellStyle name="Normál 49 3 3 3 4 2" xfId="25299"/>
    <cellStyle name="Normál 49 3 3 3 5" xfId="25300"/>
    <cellStyle name="Normal 49 3 3 4" xfId="25301"/>
    <cellStyle name="Normál 49 3 3 4" xfId="16750"/>
    <cellStyle name="Normál 49 3 3 4 2" xfId="16751"/>
    <cellStyle name="Normál 49 3 3 4 2 2" xfId="16752"/>
    <cellStyle name="Normál 49 3 3 4 2 2 2" xfId="25302"/>
    <cellStyle name="Normál 49 3 3 4 2 3" xfId="25303"/>
    <cellStyle name="Normál 49 3 3 4 3" xfId="16753"/>
    <cellStyle name="Normál 49 3 3 4 3 2" xfId="25304"/>
    <cellStyle name="Normál 49 3 3 4 4" xfId="25305"/>
    <cellStyle name="Normal 49 3 3 5" xfId="25306"/>
    <cellStyle name="Normál 49 3 3 5" xfId="16754"/>
    <cellStyle name="Normál 49 3 3 5 2" xfId="16755"/>
    <cellStyle name="Normál 49 3 3 5 2 2" xfId="25307"/>
    <cellStyle name="Normál 49 3 3 5 3" xfId="25308"/>
    <cellStyle name="Normal 49 3 3 6" xfId="25309"/>
    <cellStyle name="Normál 49 3 3 6" xfId="16756"/>
    <cellStyle name="Normál 49 3 3 6 2" xfId="25310"/>
    <cellStyle name="Normál 49 3 3 7" xfId="25311"/>
    <cellStyle name="Normál 49 3 3 8" xfId="25312"/>
    <cellStyle name="Normál 49 3 3 9" xfId="25313"/>
    <cellStyle name="Normal 49 3 4" xfId="25314"/>
    <cellStyle name="Normál 49 3 4" xfId="16757"/>
    <cellStyle name="Normál 49 3 4 2" xfId="16758"/>
    <cellStyle name="Normál 49 3 4 2 2" xfId="16759"/>
    <cellStyle name="Normál 49 3 4 2 2 2" xfId="16760"/>
    <cellStyle name="Normál 49 3 4 2 2 2 2" xfId="16761"/>
    <cellStyle name="Normál 49 3 4 2 2 2 2 2" xfId="25315"/>
    <cellStyle name="Normál 49 3 4 2 2 2 3" xfId="25316"/>
    <cellStyle name="Normál 49 3 4 2 2 3" xfId="16762"/>
    <cellStyle name="Normál 49 3 4 2 2 3 2" xfId="25317"/>
    <cellStyle name="Normál 49 3 4 2 2 4" xfId="25318"/>
    <cellStyle name="Normál 49 3 4 2 3" xfId="16763"/>
    <cellStyle name="Normál 49 3 4 2 3 2" xfId="16764"/>
    <cellStyle name="Normál 49 3 4 2 3 2 2" xfId="25319"/>
    <cellStyle name="Normál 49 3 4 2 3 3" xfId="25320"/>
    <cellStyle name="Normál 49 3 4 2 4" xfId="16765"/>
    <cellStyle name="Normál 49 3 4 2 4 2" xfId="25321"/>
    <cellStyle name="Normál 49 3 4 2 5" xfId="25322"/>
    <cellStyle name="Normál 49 3 4 3" xfId="16766"/>
    <cellStyle name="Normál 49 3 4 3 2" xfId="16767"/>
    <cellStyle name="Normál 49 3 4 3 2 2" xfId="16768"/>
    <cellStyle name="Normál 49 3 4 3 2 2 2" xfId="25323"/>
    <cellStyle name="Normál 49 3 4 3 2 3" xfId="25324"/>
    <cellStyle name="Normál 49 3 4 3 3" xfId="16769"/>
    <cellStyle name="Normál 49 3 4 3 3 2" xfId="25325"/>
    <cellStyle name="Normál 49 3 4 3 4" xfId="25326"/>
    <cellStyle name="Normál 49 3 4 4" xfId="16770"/>
    <cellStyle name="Normál 49 3 4 4 2" xfId="16771"/>
    <cellStyle name="Normál 49 3 4 4 2 2" xfId="25327"/>
    <cellStyle name="Normál 49 3 4 4 3" xfId="25328"/>
    <cellStyle name="Normál 49 3 4 5" xfId="16772"/>
    <cellStyle name="Normál 49 3 4 5 2" xfId="25329"/>
    <cellStyle name="Normál 49 3 4 6" xfId="25330"/>
    <cellStyle name="Normal 49 3 5" xfId="25331"/>
    <cellStyle name="Normál 49 3 5" xfId="16773"/>
    <cellStyle name="Normál 49 3 5 2" xfId="16774"/>
    <cellStyle name="Normál 49 3 5 2 2" xfId="16775"/>
    <cellStyle name="Normál 49 3 5 2 2 2" xfId="16776"/>
    <cellStyle name="Normál 49 3 5 2 2 2 2" xfId="25332"/>
    <cellStyle name="Normál 49 3 5 2 2 3" xfId="25333"/>
    <cellStyle name="Normál 49 3 5 2 3" xfId="16777"/>
    <cellStyle name="Normál 49 3 5 2 3 2" xfId="25334"/>
    <cellStyle name="Normál 49 3 5 2 4" xfId="25335"/>
    <cellStyle name="Normál 49 3 5 3" xfId="16778"/>
    <cellStyle name="Normál 49 3 5 3 2" xfId="16779"/>
    <cellStyle name="Normál 49 3 5 3 2 2" xfId="25336"/>
    <cellStyle name="Normál 49 3 5 3 3" xfId="25337"/>
    <cellStyle name="Normál 49 3 5 4" xfId="16780"/>
    <cellStyle name="Normál 49 3 5 4 2" xfId="25338"/>
    <cellStyle name="Normál 49 3 5 5" xfId="25339"/>
    <cellStyle name="Normal 49 3 6" xfId="25340"/>
    <cellStyle name="Normál 49 3 6" xfId="16781"/>
    <cellStyle name="Normál 49 3 6 2" xfId="16782"/>
    <cellStyle name="Normál 49 3 6 2 2" xfId="16783"/>
    <cellStyle name="Normál 49 3 6 2 2 2" xfId="25341"/>
    <cellStyle name="Normál 49 3 6 2 3" xfId="25342"/>
    <cellStyle name="Normál 49 3 6 3" xfId="16784"/>
    <cellStyle name="Normál 49 3 6 3 2" xfId="25343"/>
    <cellStyle name="Normál 49 3 6 4" xfId="25344"/>
    <cellStyle name="Normal 49 3 7" xfId="25345"/>
    <cellStyle name="Normál 49 3 7" xfId="16785"/>
    <cellStyle name="Normál 49 3 7 2" xfId="16786"/>
    <cellStyle name="Normál 49 3 7 2 2" xfId="25346"/>
    <cellStyle name="Normál 49 3 7 3" xfId="25347"/>
    <cellStyle name="Normal 49 3 8" xfId="25348"/>
    <cellStyle name="Normál 49 3 8" xfId="16787"/>
    <cellStyle name="Normál 49 3 8 2" xfId="25349"/>
    <cellStyle name="Normál 49 3 9" xfId="16788"/>
    <cellStyle name="Normál 49 3 9 2" xfId="25350"/>
    <cellStyle name="Normal 49 4" xfId="16789"/>
    <cellStyle name="Normál 49 4" xfId="16790"/>
    <cellStyle name="Normál 49 4 10" xfId="25351"/>
    <cellStyle name="Normal 49 4 2" xfId="25352"/>
    <cellStyle name="Normál 49 4 2" xfId="16791"/>
    <cellStyle name="Normál 49 4 2 2" xfId="16792"/>
    <cellStyle name="Normál 49 4 2 2 2" xfId="16793"/>
    <cellStyle name="Normál 49 4 2 2 2 2" xfId="16794"/>
    <cellStyle name="Normál 49 4 2 2 2 2 2" xfId="16795"/>
    <cellStyle name="Normál 49 4 2 2 2 2 2 2" xfId="16796"/>
    <cellStyle name="Normál 49 4 2 2 2 2 2 2 2" xfId="16797"/>
    <cellStyle name="Normál 49 4 2 2 2 2 2 2 2 2" xfId="25353"/>
    <cellStyle name="Normál 49 4 2 2 2 2 2 2 3" xfId="25354"/>
    <cellStyle name="Normál 49 4 2 2 2 2 2 3" xfId="16798"/>
    <cellStyle name="Normál 49 4 2 2 2 2 2 3 2" xfId="25355"/>
    <cellStyle name="Normál 49 4 2 2 2 2 2 4" xfId="25356"/>
    <cellStyle name="Normál 49 4 2 2 2 2 3" xfId="16799"/>
    <cellStyle name="Normál 49 4 2 2 2 2 3 2" xfId="16800"/>
    <cellStyle name="Normál 49 4 2 2 2 2 3 2 2" xfId="25357"/>
    <cellStyle name="Normál 49 4 2 2 2 2 3 3" xfId="25358"/>
    <cellStyle name="Normál 49 4 2 2 2 2 4" xfId="16801"/>
    <cellStyle name="Normál 49 4 2 2 2 2 4 2" xfId="25359"/>
    <cellStyle name="Normál 49 4 2 2 2 2 5" xfId="25360"/>
    <cellStyle name="Normál 49 4 2 2 2 3" xfId="16802"/>
    <cellStyle name="Normál 49 4 2 2 2 3 2" xfId="16803"/>
    <cellStyle name="Normál 49 4 2 2 2 3 2 2" xfId="16804"/>
    <cellStyle name="Normál 49 4 2 2 2 3 2 2 2" xfId="25361"/>
    <cellStyle name="Normál 49 4 2 2 2 3 2 3" xfId="25362"/>
    <cellStyle name="Normál 49 4 2 2 2 3 3" xfId="16805"/>
    <cellStyle name="Normál 49 4 2 2 2 3 3 2" xfId="25363"/>
    <cellStyle name="Normál 49 4 2 2 2 3 4" xfId="25364"/>
    <cellStyle name="Normál 49 4 2 2 2 4" xfId="16806"/>
    <cellStyle name="Normál 49 4 2 2 2 4 2" xfId="16807"/>
    <cellStyle name="Normál 49 4 2 2 2 4 2 2" xfId="25365"/>
    <cellStyle name="Normál 49 4 2 2 2 4 3" xfId="25366"/>
    <cellStyle name="Normál 49 4 2 2 2 5" xfId="16808"/>
    <cellStyle name="Normál 49 4 2 2 2 5 2" xfId="25367"/>
    <cellStyle name="Normál 49 4 2 2 2 6" xfId="25368"/>
    <cellStyle name="Normál 49 4 2 2 3" xfId="16809"/>
    <cellStyle name="Normál 49 4 2 2 3 2" xfId="16810"/>
    <cellStyle name="Normál 49 4 2 2 3 2 2" xfId="16811"/>
    <cellStyle name="Normál 49 4 2 2 3 2 2 2" xfId="16812"/>
    <cellStyle name="Normál 49 4 2 2 3 2 2 2 2" xfId="25369"/>
    <cellStyle name="Normál 49 4 2 2 3 2 2 3" xfId="25370"/>
    <cellStyle name="Normál 49 4 2 2 3 2 3" xfId="16813"/>
    <cellStyle name="Normál 49 4 2 2 3 2 3 2" xfId="25371"/>
    <cellStyle name="Normál 49 4 2 2 3 2 4" xfId="25372"/>
    <cellStyle name="Normál 49 4 2 2 3 3" xfId="16814"/>
    <cellStyle name="Normál 49 4 2 2 3 3 2" xfId="16815"/>
    <cellStyle name="Normál 49 4 2 2 3 3 2 2" xfId="25373"/>
    <cellStyle name="Normál 49 4 2 2 3 3 3" xfId="25374"/>
    <cellStyle name="Normál 49 4 2 2 3 4" xfId="16816"/>
    <cellStyle name="Normál 49 4 2 2 3 4 2" xfId="25375"/>
    <cellStyle name="Normál 49 4 2 2 3 5" xfId="25376"/>
    <cellStyle name="Normál 49 4 2 2 4" xfId="16817"/>
    <cellStyle name="Normál 49 4 2 2 4 2" xfId="16818"/>
    <cellStyle name="Normál 49 4 2 2 4 2 2" xfId="16819"/>
    <cellStyle name="Normál 49 4 2 2 4 2 2 2" xfId="25377"/>
    <cellStyle name="Normál 49 4 2 2 4 2 3" xfId="25378"/>
    <cellStyle name="Normál 49 4 2 2 4 3" xfId="16820"/>
    <cellStyle name="Normál 49 4 2 2 4 3 2" xfId="25379"/>
    <cellStyle name="Normál 49 4 2 2 4 4" xfId="25380"/>
    <cellStyle name="Normál 49 4 2 2 5" xfId="16821"/>
    <cellStyle name="Normál 49 4 2 2 5 2" xfId="16822"/>
    <cellStyle name="Normál 49 4 2 2 5 2 2" xfId="25381"/>
    <cellStyle name="Normál 49 4 2 2 5 3" xfId="25382"/>
    <cellStyle name="Normál 49 4 2 2 6" xfId="16823"/>
    <cellStyle name="Normál 49 4 2 2 6 2" xfId="25383"/>
    <cellStyle name="Normál 49 4 2 2 7" xfId="25384"/>
    <cellStyle name="Normál 49 4 2 3" xfId="16824"/>
    <cellStyle name="Normál 49 4 2 3 2" xfId="16825"/>
    <cellStyle name="Normál 49 4 2 3 2 2" xfId="16826"/>
    <cellStyle name="Normál 49 4 2 3 2 2 2" xfId="16827"/>
    <cellStyle name="Normál 49 4 2 3 2 2 2 2" xfId="16828"/>
    <cellStyle name="Normál 49 4 2 3 2 2 2 2 2" xfId="25385"/>
    <cellStyle name="Normál 49 4 2 3 2 2 2 3" xfId="25386"/>
    <cellStyle name="Normál 49 4 2 3 2 2 3" xfId="16829"/>
    <cellStyle name="Normál 49 4 2 3 2 2 3 2" xfId="25387"/>
    <cellStyle name="Normál 49 4 2 3 2 2 4" xfId="25388"/>
    <cellStyle name="Normál 49 4 2 3 2 3" xfId="16830"/>
    <cellStyle name="Normál 49 4 2 3 2 3 2" xfId="16831"/>
    <cellStyle name="Normál 49 4 2 3 2 3 2 2" xfId="25389"/>
    <cellStyle name="Normál 49 4 2 3 2 3 3" xfId="25390"/>
    <cellStyle name="Normál 49 4 2 3 2 4" xfId="16832"/>
    <cellStyle name="Normál 49 4 2 3 2 4 2" xfId="25391"/>
    <cellStyle name="Normál 49 4 2 3 2 5" xfId="25392"/>
    <cellStyle name="Normál 49 4 2 3 3" xfId="16833"/>
    <cellStyle name="Normál 49 4 2 3 3 2" xfId="16834"/>
    <cellStyle name="Normál 49 4 2 3 3 2 2" xfId="16835"/>
    <cellStyle name="Normál 49 4 2 3 3 2 2 2" xfId="25393"/>
    <cellStyle name="Normál 49 4 2 3 3 2 3" xfId="25394"/>
    <cellStyle name="Normál 49 4 2 3 3 3" xfId="16836"/>
    <cellStyle name="Normál 49 4 2 3 3 3 2" xfId="25395"/>
    <cellStyle name="Normál 49 4 2 3 3 4" xfId="25396"/>
    <cellStyle name="Normál 49 4 2 3 4" xfId="16837"/>
    <cellStyle name="Normál 49 4 2 3 4 2" xfId="16838"/>
    <cellStyle name="Normál 49 4 2 3 4 2 2" xfId="25397"/>
    <cellStyle name="Normál 49 4 2 3 4 3" xfId="25398"/>
    <cellStyle name="Normál 49 4 2 3 5" xfId="16839"/>
    <cellStyle name="Normál 49 4 2 3 5 2" xfId="25399"/>
    <cellStyle name="Normál 49 4 2 3 6" xfId="25400"/>
    <cellStyle name="Normál 49 4 2 4" xfId="16840"/>
    <cellStyle name="Normál 49 4 2 4 2" xfId="16841"/>
    <cellStyle name="Normál 49 4 2 4 2 2" xfId="16842"/>
    <cellStyle name="Normál 49 4 2 4 2 2 2" xfId="16843"/>
    <cellStyle name="Normál 49 4 2 4 2 2 2 2" xfId="25401"/>
    <cellStyle name="Normál 49 4 2 4 2 2 3" xfId="25402"/>
    <cellStyle name="Normál 49 4 2 4 2 3" xfId="16844"/>
    <cellStyle name="Normál 49 4 2 4 2 3 2" xfId="25403"/>
    <cellStyle name="Normál 49 4 2 4 2 4" xfId="25404"/>
    <cellStyle name="Normál 49 4 2 4 3" xfId="16845"/>
    <cellStyle name="Normál 49 4 2 4 3 2" xfId="16846"/>
    <cellStyle name="Normál 49 4 2 4 3 2 2" xfId="25405"/>
    <cellStyle name="Normál 49 4 2 4 3 3" xfId="25406"/>
    <cellStyle name="Normál 49 4 2 4 4" xfId="16847"/>
    <cellStyle name="Normál 49 4 2 4 4 2" xfId="25407"/>
    <cellStyle name="Normál 49 4 2 4 5" xfId="25408"/>
    <cellStyle name="Normál 49 4 2 5" xfId="16848"/>
    <cellStyle name="Normál 49 4 2 5 2" xfId="16849"/>
    <cellStyle name="Normál 49 4 2 5 2 2" xfId="16850"/>
    <cellStyle name="Normál 49 4 2 5 2 2 2" xfId="25409"/>
    <cellStyle name="Normál 49 4 2 5 2 3" xfId="25410"/>
    <cellStyle name="Normál 49 4 2 5 3" xfId="16851"/>
    <cellStyle name="Normál 49 4 2 5 3 2" xfId="25411"/>
    <cellStyle name="Normál 49 4 2 5 4" xfId="25412"/>
    <cellStyle name="Normál 49 4 2 6" xfId="16852"/>
    <cellStyle name="Normál 49 4 2 6 2" xfId="16853"/>
    <cellStyle name="Normál 49 4 2 6 2 2" xfId="25413"/>
    <cellStyle name="Normál 49 4 2 6 3" xfId="25414"/>
    <cellStyle name="Normál 49 4 2 7" xfId="16854"/>
    <cellStyle name="Normál 49 4 2 7 2" xfId="25415"/>
    <cellStyle name="Normál 49 4 2 8" xfId="25416"/>
    <cellStyle name="Normal 49 4 3" xfId="25417"/>
    <cellStyle name="Normál 49 4 3" xfId="16855"/>
    <cellStyle name="Normál 49 4 3 2" xfId="16856"/>
    <cellStyle name="Normál 49 4 3 2 2" xfId="16857"/>
    <cellStyle name="Normál 49 4 3 2 2 2" xfId="16858"/>
    <cellStyle name="Normál 49 4 3 2 2 2 2" xfId="16859"/>
    <cellStyle name="Normál 49 4 3 2 2 2 2 2" xfId="16860"/>
    <cellStyle name="Normál 49 4 3 2 2 2 2 2 2" xfId="25418"/>
    <cellStyle name="Normál 49 4 3 2 2 2 2 3" xfId="25419"/>
    <cellStyle name="Normál 49 4 3 2 2 2 3" xfId="16861"/>
    <cellStyle name="Normál 49 4 3 2 2 2 3 2" xfId="25420"/>
    <cellStyle name="Normál 49 4 3 2 2 2 4" xfId="25421"/>
    <cellStyle name="Normál 49 4 3 2 2 3" xfId="16862"/>
    <cellStyle name="Normál 49 4 3 2 2 3 2" xfId="16863"/>
    <cellStyle name="Normál 49 4 3 2 2 3 2 2" xfId="25422"/>
    <cellStyle name="Normál 49 4 3 2 2 3 3" xfId="25423"/>
    <cellStyle name="Normál 49 4 3 2 2 4" xfId="16864"/>
    <cellStyle name="Normál 49 4 3 2 2 4 2" xfId="25424"/>
    <cellStyle name="Normál 49 4 3 2 2 5" xfId="25425"/>
    <cellStyle name="Normál 49 4 3 2 3" xfId="16865"/>
    <cellStyle name="Normál 49 4 3 2 3 2" xfId="16866"/>
    <cellStyle name="Normál 49 4 3 2 3 2 2" xfId="16867"/>
    <cellStyle name="Normál 49 4 3 2 3 2 2 2" xfId="25426"/>
    <cellStyle name="Normál 49 4 3 2 3 2 3" xfId="25427"/>
    <cellStyle name="Normál 49 4 3 2 3 3" xfId="16868"/>
    <cellStyle name="Normál 49 4 3 2 3 3 2" xfId="25428"/>
    <cellStyle name="Normál 49 4 3 2 3 4" xfId="25429"/>
    <cellStyle name="Normál 49 4 3 2 4" xfId="16869"/>
    <cellStyle name="Normál 49 4 3 2 4 2" xfId="16870"/>
    <cellStyle name="Normál 49 4 3 2 4 2 2" xfId="25430"/>
    <cellStyle name="Normál 49 4 3 2 4 3" xfId="25431"/>
    <cellStyle name="Normál 49 4 3 2 5" xfId="16871"/>
    <cellStyle name="Normál 49 4 3 2 5 2" xfId="25432"/>
    <cellStyle name="Normál 49 4 3 2 6" xfId="25433"/>
    <cellStyle name="Normál 49 4 3 3" xfId="16872"/>
    <cellStyle name="Normál 49 4 3 3 2" xfId="16873"/>
    <cellStyle name="Normál 49 4 3 3 2 2" xfId="16874"/>
    <cellStyle name="Normál 49 4 3 3 2 2 2" xfId="16875"/>
    <cellStyle name="Normál 49 4 3 3 2 2 2 2" xfId="25434"/>
    <cellStyle name="Normál 49 4 3 3 2 2 3" xfId="25435"/>
    <cellStyle name="Normál 49 4 3 3 2 3" xfId="16876"/>
    <cellStyle name="Normál 49 4 3 3 2 3 2" xfId="25436"/>
    <cellStyle name="Normál 49 4 3 3 2 4" xfId="25437"/>
    <cellStyle name="Normál 49 4 3 3 3" xfId="16877"/>
    <cellStyle name="Normál 49 4 3 3 3 2" xfId="16878"/>
    <cellStyle name="Normál 49 4 3 3 3 2 2" xfId="25438"/>
    <cellStyle name="Normál 49 4 3 3 3 3" xfId="25439"/>
    <cellStyle name="Normál 49 4 3 3 4" xfId="16879"/>
    <cellStyle name="Normál 49 4 3 3 4 2" xfId="25440"/>
    <cellStyle name="Normál 49 4 3 3 5" xfId="25441"/>
    <cellStyle name="Normál 49 4 3 4" xfId="16880"/>
    <cellStyle name="Normál 49 4 3 4 2" xfId="16881"/>
    <cellStyle name="Normál 49 4 3 4 2 2" xfId="16882"/>
    <cellStyle name="Normál 49 4 3 4 2 2 2" xfId="25442"/>
    <cellStyle name="Normál 49 4 3 4 2 3" xfId="25443"/>
    <cellStyle name="Normál 49 4 3 4 3" xfId="16883"/>
    <cellStyle name="Normál 49 4 3 4 3 2" xfId="25444"/>
    <cellStyle name="Normál 49 4 3 4 4" xfId="25445"/>
    <cellStyle name="Normál 49 4 3 5" xfId="16884"/>
    <cellStyle name="Normál 49 4 3 5 2" xfId="16885"/>
    <cellStyle name="Normál 49 4 3 5 2 2" xfId="25446"/>
    <cellStyle name="Normál 49 4 3 5 3" xfId="25447"/>
    <cellStyle name="Normál 49 4 3 6" xfId="16886"/>
    <cellStyle name="Normál 49 4 3 6 2" xfId="25448"/>
    <cellStyle name="Normál 49 4 3 7" xfId="25449"/>
    <cellStyle name="Normal 49 4 4" xfId="25450"/>
    <cellStyle name="Normál 49 4 4" xfId="16887"/>
    <cellStyle name="Normál 49 4 4 2" xfId="16888"/>
    <cellStyle name="Normál 49 4 4 2 2" xfId="16889"/>
    <cellStyle name="Normál 49 4 4 2 2 2" xfId="16890"/>
    <cellStyle name="Normál 49 4 4 2 2 2 2" xfId="16891"/>
    <cellStyle name="Normál 49 4 4 2 2 2 2 2" xfId="25451"/>
    <cellStyle name="Normál 49 4 4 2 2 2 3" xfId="25452"/>
    <cellStyle name="Normál 49 4 4 2 2 3" xfId="16892"/>
    <cellStyle name="Normál 49 4 4 2 2 3 2" xfId="25453"/>
    <cellStyle name="Normál 49 4 4 2 2 4" xfId="25454"/>
    <cellStyle name="Normál 49 4 4 2 3" xfId="16893"/>
    <cellStyle name="Normál 49 4 4 2 3 2" xfId="16894"/>
    <cellStyle name="Normál 49 4 4 2 3 2 2" xfId="25455"/>
    <cellStyle name="Normál 49 4 4 2 3 3" xfId="25456"/>
    <cellStyle name="Normál 49 4 4 2 4" xfId="16895"/>
    <cellStyle name="Normál 49 4 4 2 4 2" xfId="25457"/>
    <cellStyle name="Normál 49 4 4 2 5" xfId="25458"/>
    <cellStyle name="Normál 49 4 4 3" xfId="16896"/>
    <cellStyle name="Normál 49 4 4 3 2" xfId="16897"/>
    <cellStyle name="Normál 49 4 4 3 2 2" xfId="16898"/>
    <cellStyle name="Normál 49 4 4 3 2 2 2" xfId="25459"/>
    <cellStyle name="Normál 49 4 4 3 2 3" xfId="25460"/>
    <cellStyle name="Normál 49 4 4 3 3" xfId="16899"/>
    <cellStyle name="Normál 49 4 4 3 3 2" xfId="25461"/>
    <cellStyle name="Normál 49 4 4 3 4" xfId="25462"/>
    <cellStyle name="Normál 49 4 4 4" xfId="16900"/>
    <cellStyle name="Normál 49 4 4 4 2" xfId="16901"/>
    <cellStyle name="Normál 49 4 4 4 2 2" xfId="25463"/>
    <cellStyle name="Normál 49 4 4 4 3" xfId="25464"/>
    <cellStyle name="Normál 49 4 4 5" xfId="16902"/>
    <cellStyle name="Normál 49 4 4 5 2" xfId="25465"/>
    <cellStyle name="Normál 49 4 4 6" xfId="25466"/>
    <cellStyle name="Normal 49 4 5" xfId="25467"/>
    <cellStyle name="Normál 49 4 5" xfId="16903"/>
    <cellStyle name="Normál 49 4 5 2" xfId="16904"/>
    <cellStyle name="Normál 49 4 5 2 2" xfId="16905"/>
    <cellStyle name="Normál 49 4 5 2 2 2" xfId="16906"/>
    <cellStyle name="Normál 49 4 5 2 2 2 2" xfId="25468"/>
    <cellStyle name="Normál 49 4 5 2 2 3" xfId="25469"/>
    <cellStyle name="Normál 49 4 5 2 3" xfId="16907"/>
    <cellStyle name="Normál 49 4 5 2 3 2" xfId="25470"/>
    <cellStyle name="Normál 49 4 5 2 4" xfId="25471"/>
    <cellStyle name="Normál 49 4 5 3" xfId="16908"/>
    <cellStyle name="Normál 49 4 5 3 2" xfId="16909"/>
    <cellStyle name="Normál 49 4 5 3 2 2" xfId="25472"/>
    <cellStyle name="Normál 49 4 5 3 3" xfId="25473"/>
    <cellStyle name="Normál 49 4 5 4" xfId="16910"/>
    <cellStyle name="Normál 49 4 5 4 2" xfId="25474"/>
    <cellStyle name="Normál 49 4 5 5" xfId="25475"/>
    <cellStyle name="Normal 49 4 6" xfId="25476"/>
    <cellStyle name="Normál 49 4 6" xfId="16911"/>
    <cellStyle name="Normál 49 4 6 2" xfId="16912"/>
    <cellStyle name="Normál 49 4 6 2 2" xfId="16913"/>
    <cellStyle name="Normál 49 4 6 2 2 2" xfId="25477"/>
    <cellStyle name="Normál 49 4 6 2 3" xfId="25478"/>
    <cellStyle name="Normál 49 4 6 3" xfId="16914"/>
    <cellStyle name="Normál 49 4 6 3 2" xfId="25479"/>
    <cellStyle name="Normál 49 4 6 4" xfId="25480"/>
    <cellStyle name="Normál 49 4 7" xfId="16915"/>
    <cellStyle name="Normál 49 4 7 2" xfId="16916"/>
    <cellStyle name="Normál 49 4 7 2 2" xfId="25481"/>
    <cellStyle name="Normál 49 4 7 3" xfId="25482"/>
    <cellStyle name="Normál 49 4 8" xfId="16917"/>
    <cellStyle name="Normál 49 4 8 2" xfId="25483"/>
    <cellStyle name="Normál 49 4 9" xfId="25484"/>
    <cellStyle name="Normal 49 5" xfId="16918"/>
    <cellStyle name="Normál 49 5" xfId="16919"/>
    <cellStyle name="Normál 49 5 10" xfId="25485"/>
    <cellStyle name="Normal 49 5 2" xfId="25486"/>
    <cellStyle name="Normál 49 5 2" xfId="16920"/>
    <cellStyle name="Normál 49 5 2 2" xfId="16921"/>
    <cellStyle name="Normál 49 5 2 2 2" xfId="16922"/>
    <cellStyle name="Normál 49 5 2 2 2 2" xfId="16923"/>
    <cellStyle name="Normál 49 5 2 2 2 2 2" xfId="16924"/>
    <cellStyle name="Normál 49 5 2 2 2 2 2 2" xfId="16925"/>
    <cellStyle name="Normál 49 5 2 2 2 2 2 2 2" xfId="25487"/>
    <cellStyle name="Normál 49 5 2 2 2 2 2 3" xfId="25488"/>
    <cellStyle name="Normál 49 5 2 2 2 2 3" xfId="16926"/>
    <cellStyle name="Normál 49 5 2 2 2 2 3 2" xfId="25489"/>
    <cellStyle name="Normál 49 5 2 2 2 2 4" xfId="25490"/>
    <cellStyle name="Normál 49 5 2 2 2 3" xfId="16927"/>
    <cellStyle name="Normál 49 5 2 2 2 3 2" xfId="16928"/>
    <cellStyle name="Normál 49 5 2 2 2 3 2 2" xfId="25491"/>
    <cellStyle name="Normál 49 5 2 2 2 3 3" xfId="25492"/>
    <cellStyle name="Normál 49 5 2 2 2 4" xfId="16929"/>
    <cellStyle name="Normál 49 5 2 2 2 4 2" xfId="25493"/>
    <cellStyle name="Normál 49 5 2 2 2 5" xfId="25494"/>
    <cellStyle name="Normál 49 5 2 2 3" xfId="16930"/>
    <cellStyle name="Normál 49 5 2 2 3 2" xfId="16931"/>
    <cellStyle name="Normál 49 5 2 2 3 2 2" xfId="16932"/>
    <cellStyle name="Normál 49 5 2 2 3 2 2 2" xfId="25495"/>
    <cellStyle name="Normál 49 5 2 2 3 2 3" xfId="25496"/>
    <cellStyle name="Normál 49 5 2 2 3 3" xfId="16933"/>
    <cellStyle name="Normál 49 5 2 2 3 3 2" xfId="25497"/>
    <cellStyle name="Normál 49 5 2 2 3 4" xfId="25498"/>
    <cellStyle name="Normál 49 5 2 2 4" xfId="16934"/>
    <cellStyle name="Normál 49 5 2 2 4 2" xfId="16935"/>
    <cellStyle name="Normál 49 5 2 2 4 2 2" xfId="25499"/>
    <cellStyle name="Normál 49 5 2 2 4 3" xfId="25500"/>
    <cellStyle name="Normál 49 5 2 2 5" xfId="16936"/>
    <cellStyle name="Normál 49 5 2 2 5 2" xfId="25501"/>
    <cellStyle name="Normál 49 5 2 2 6" xfId="25502"/>
    <cellStyle name="Normál 49 5 2 3" xfId="16937"/>
    <cellStyle name="Normál 49 5 2 3 2" xfId="16938"/>
    <cellStyle name="Normál 49 5 2 3 2 2" xfId="16939"/>
    <cellStyle name="Normál 49 5 2 3 2 2 2" xfId="16940"/>
    <cellStyle name="Normál 49 5 2 3 2 2 2 2" xfId="25503"/>
    <cellStyle name="Normál 49 5 2 3 2 2 3" xfId="25504"/>
    <cellStyle name="Normál 49 5 2 3 2 3" xfId="16941"/>
    <cellStyle name="Normál 49 5 2 3 2 3 2" xfId="25505"/>
    <cellStyle name="Normál 49 5 2 3 2 4" xfId="25506"/>
    <cellStyle name="Normál 49 5 2 3 3" xfId="16942"/>
    <cellStyle name="Normál 49 5 2 3 3 2" xfId="16943"/>
    <cellStyle name="Normál 49 5 2 3 3 2 2" xfId="25507"/>
    <cellStyle name="Normál 49 5 2 3 3 3" xfId="25508"/>
    <cellStyle name="Normál 49 5 2 3 4" xfId="16944"/>
    <cellStyle name="Normál 49 5 2 3 4 2" xfId="25509"/>
    <cellStyle name="Normál 49 5 2 3 5" xfId="25510"/>
    <cellStyle name="Normál 49 5 2 4" xfId="16945"/>
    <cellStyle name="Normál 49 5 2 4 2" xfId="16946"/>
    <cellStyle name="Normál 49 5 2 4 2 2" xfId="16947"/>
    <cellStyle name="Normál 49 5 2 4 2 2 2" xfId="25511"/>
    <cellStyle name="Normál 49 5 2 4 2 3" xfId="25512"/>
    <cellStyle name="Normál 49 5 2 4 3" xfId="16948"/>
    <cellStyle name="Normál 49 5 2 4 3 2" xfId="25513"/>
    <cellStyle name="Normál 49 5 2 4 4" xfId="25514"/>
    <cellStyle name="Normál 49 5 2 5" xfId="16949"/>
    <cellStyle name="Normál 49 5 2 5 2" xfId="16950"/>
    <cellStyle name="Normál 49 5 2 5 2 2" xfId="25515"/>
    <cellStyle name="Normál 49 5 2 5 3" xfId="25516"/>
    <cellStyle name="Normál 49 5 2 6" xfId="16951"/>
    <cellStyle name="Normál 49 5 2 6 2" xfId="25517"/>
    <cellStyle name="Normál 49 5 2 7" xfId="25518"/>
    <cellStyle name="Normal 49 5 3" xfId="25519"/>
    <cellStyle name="Normál 49 5 3" xfId="16952"/>
    <cellStyle name="Normál 49 5 3 2" xfId="16953"/>
    <cellStyle name="Normál 49 5 3 2 2" xfId="16954"/>
    <cellStyle name="Normál 49 5 3 2 2 2" xfId="16955"/>
    <cellStyle name="Normál 49 5 3 2 2 2 2" xfId="16956"/>
    <cellStyle name="Normál 49 5 3 2 2 2 2 2" xfId="25520"/>
    <cellStyle name="Normál 49 5 3 2 2 2 3" xfId="25521"/>
    <cellStyle name="Normál 49 5 3 2 2 3" xfId="16957"/>
    <cellStyle name="Normál 49 5 3 2 2 3 2" xfId="25522"/>
    <cellStyle name="Normál 49 5 3 2 2 4" xfId="25523"/>
    <cellStyle name="Normál 49 5 3 2 3" xfId="16958"/>
    <cellStyle name="Normál 49 5 3 2 3 2" xfId="16959"/>
    <cellStyle name="Normál 49 5 3 2 3 2 2" xfId="25524"/>
    <cellStyle name="Normál 49 5 3 2 3 3" xfId="25525"/>
    <cellStyle name="Normál 49 5 3 2 4" xfId="16960"/>
    <cellStyle name="Normál 49 5 3 2 4 2" xfId="25526"/>
    <cellStyle name="Normál 49 5 3 2 5" xfId="25527"/>
    <cellStyle name="Normál 49 5 3 3" xfId="16961"/>
    <cellStyle name="Normál 49 5 3 3 2" xfId="16962"/>
    <cellStyle name="Normál 49 5 3 3 2 2" xfId="16963"/>
    <cellStyle name="Normál 49 5 3 3 2 2 2" xfId="25528"/>
    <cellStyle name="Normál 49 5 3 3 2 3" xfId="25529"/>
    <cellStyle name="Normál 49 5 3 3 3" xfId="16964"/>
    <cellStyle name="Normál 49 5 3 3 3 2" xfId="25530"/>
    <cellStyle name="Normál 49 5 3 3 4" xfId="25531"/>
    <cellStyle name="Normál 49 5 3 4" xfId="16965"/>
    <cellStyle name="Normál 49 5 3 4 2" xfId="16966"/>
    <cellStyle name="Normál 49 5 3 4 2 2" xfId="25532"/>
    <cellStyle name="Normál 49 5 3 4 3" xfId="25533"/>
    <cellStyle name="Normál 49 5 3 5" xfId="16967"/>
    <cellStyle name="Normál 49 5 3 5 2" xfId="25534"/>
    <cellStyle name="Normál 49 5 3 6" xfId="25535"/>
    <cellStyle name="Normal 49 5 4" xfId="25536"/>
    <cellStyle name="Normál 49 5 4" xfId="16968"/>
    <cellStyle name="Normál 49 5 4 2" xfId="16969"/>
    <cellStyle name="Normál 49 5 4 2 2" xfId="16970"/>
    <cellStyle name="Normál 49 5 4 2 2 2" xfId="16971"/>
    <cellStyle name="Normál 49 5 4 2 2 2 2" xfId="25537"/>
    <cellStyle name="Normál 49 5 4 2 2 3" xfId="25538"/>
    <cellStyle name="Normál 49 5 4 2 3" xfId="16972"/>
    <cellStyle name="Normál 49 5 4 2 3 2" xfId="25539"/>
    <cellStyle name="Normál 49 5 4 2 4" xfId="25540"/>
    <cellStyle name="Normál 49 5 4 3" xfId="16973"/>
    <cellStyle name="Normál 49 5 4 3 2" xfId="16974"/>
    <cellStyle name="Normál 49 5 4 3 2 2" xfId="25541"/>
    <cellStyle name="Normál 49 5 4 3 3" xfId="25542"/>
    <cellStyle name="Normál 49 5 4 4" xfId="16975"/>
    <cellStyle name="Normál 49 5 4 4 2" xfId="25543"/>
    <cellStyle name="Normál 49 5 4 5" xfId="25544"/>
    <cellStyle name="Normal 49 5 5" xfId="25545"/>
    <cellStyle name="Normál 49 5 5" xfId="16976"/>
    <cellStyle name="Normál 49 5 5 2" xfId="16977"/>
    <cellStyle name="Normál 49 5 5 2 2" xfId="16978"/>
    <cellStyle name="Normál 49 5 5 2 2 2" xfId="25546"/>
    <cellStyle name="Normál 49 5 5 2 3" xfId="25547"/>
    <cellStyle name="Normál 49 5 5 3" xfId="16979"/>
    <cellStyle name="Normál 49 5 5 3 2" xfId="25548"/>
    <cellStyle name="Normál 49 5 5 4" xfId="25549"/>
    <cellStyle name="Normal 49 5 6" xfId="25550"/>
    <cellStyle name="Normál 49 5 6" xfId="16980"/>
    <cellStyle name="Normál 49 5 6 2" xfId="16981"/>
    <cellStyle name="Normál 49 5 6 2 2" xfId="25551"/>
    <cellStyle name="Normál 49 5 6 3" xfId="25552"/>
    <cellStyle name="Normál 49 5 7" xfId="16982"/>
    <cellStyle name="Normál 49 5 7 2" xfId="25553"/>
    <cellStyle name="Normál 49 5 8" xfId="25554"/>
    <cellStyle name="Normál 49 5 9" xfId="25555"/>
    <cellStyle name="Normal 49 6" xfId="16983"/>
    <cellStyle name="Normál 49 6" xfId="16984"/>
    <cellStyle name="Normál 49 6 10" xfId="25556"/>
    <cellStyle name="Normal 49 6 2" xfId="25557"/>
    <cellStyle name="Normál 49 6 2" xfId="16985"/>
    <cellStyle name="Normál 49 6 2 2" xfId="16986"/>
    <cellStyle name="Normál 49 6 2 2 2" xfId="16987"/>
    <cellStyle name="Normál 49 6 2 2 2 2" xfId="16988"/>
    <cellStyle name="Normál 49 6 2 2 2 2 2" xfId="16989"/>
    <cellStyle name="Normál 49 6 2 2 2 2 2 2" xfId="25558"/>
    <cellStyle name="Normál 49 6 2 2 2 2 3" xfId="25559"/>
    <cellStyle name="Normál 49 6 2 2 2 3" xfId="16990"/>
    <cellStyle name="Normál 49 6 2 2 2 3 2" xfId="25560"/>
    <cellStyle name="Normál 49 6 2 2 2 4" xfId="25561"/>
    <cellStyle name="Normál 49 6 2 2 3" xfId="16991"/>
    <cellStyle name="Normál 49 6 2 2 3 2" xfId="16992"/>
    <cellStyle name="Normál 49 6 2 2 3 2 2" xfId="25562"/>
    <cellStyle name="Normál 49 6 2 2 3 3" xfId="25563"/>
    <cellStyle name="Normál 49 6 2 2 4" xfId="16993"/>
    <cellStyle name="Normál 49 6 2 2 4 2" xfId="25564"/>
    <cellStyle name="Normál 49 6 2 2 5" xfId="25565"/>
    <cellStyle name="Normál 49 6 2 3" xfId="16994"/>
    <cellStyle name="Normál 49 6 2 3 2" xfId="16995"/>
    <cellStyle name="Normál 49 6 2 3 2 2" xfId="16996"/>
    <cellStyle name="Normál 49 6 2 3 2 2 2" xfId="25566"/>
    <cellStyle name="Normál 49 6 2 3 2 3" xfId="25567"/>
    <cellStyle name="Normál 49 6 2 3 3" xfId="16997"/>
    <cellStyle name="Normál 49 6 2 3 3 2" xfId="25568"/>
    <cellStyle name="Normál 49 6 2 3 4" xfId="25569"/>
    <cellStyle name="Normál 49 6 2 4" xfId="16998"/>
    <cellStyle name="Normál 49 6 2 4 2" xfId="16999"/>
    <cellStyle name="Normál 49 6 2 4 2 2" xfId="25570"/>
    <cellStyle name="Normál 49 6 2 4 3" xfId="25571"/>
    <cellStyle name="Normál 49 6 2 5" xfId="17000"/>
    <cellStyle name="Normál 49 6 2 5 2" xfId="25572"/>
    <cellStyle name="Normál 49 6 2 6" xfId="25573"/>
    <cellStyle name="Normal 49 6 3" xfId="25574"/>
    <cellStyle name="Normál 49 6 3" xfId="17001"/>
    <cellStyle name="Normál 49 6 3 2" xfId="17002"/>
    <cellStyle name="Normál 49 6 3 2 2" xfId="17003"/>
    <cellStyle name="Normál 49 6 3 2 2 2" xfId="17004"/>
    <cellStyle name="Normál 49 6 3 2 2 2 2" xfId="25575"/>
    <cellStyle name="Normál 49 6 3 2 2 3" xfId="25576"/>
    <cellStyle name="Normál 49 6 3 2 3" xfId="17005"/>
    <cellStyle name="Normál 49 6 3 2 3 2" xfId="25577"/>
    <cellStyle name="Normál 49 6 3 2 4" xfId="25578"/>
    <cellStyle name="Normál 49 6 3 3" xfId="17006"/>
    <cellStyle name="Normál 49 6 3 3 2" xfId="17007"/>
    <cellStyle name="Normál 49 6 3 3 2 2" xfId="25579"/>
    <cellStyle name="Normál 49 6 3 3 3" xfId="25580"/>
    <cellStyle name="Normál 49 6 3 4" xfId="17008"/>
    <cellStyle name="Normál 49 6 3 4 2" xfId="25581"/>
    <cellStyle name="Normál 49 6 3 5" xfId="25582"/>
    <cellStyle name="Normal 49 6 4" xfId="25583"/>
    <cellStyle name="Normál 49 6 4" xfId="17009"/>
    <cellStyle name="Normál 49 6 4 2" xfId="17010"/>
    <cellStyle name="Normál 49 6 4 2 2" xfId="17011"/>
    <cellStyle name="Normál 49 6 4 2 2 2" xfId="25584"/>
    <cellStyle name="Normál 49 6 4 2 3" xfId="25585"/>
    <cellStyle name="Normál 49 6 4 3" xfId="17012"/>
    <cellStyle name="Normál 49 6 4 3 2" xfId="25586"/>
    <cellStyle name="Normál 49 6 4 4" xfId="25587"/>
    <cellStyle name="Normal 49 6 5" xfId="25588"/>
    <cellStyle name="Normál 49 6 5" xfId="17013"/>
    <cellStyle name="Normál 49 6 5 2" xfId="17014"/>
    <cellStyle name="Normál 49 6 5 2 2" xfId="25589"/>
    <cellStyle name="Normál 49 6 5 3" xfId="25590"/>
    <cellStyle name="Normal 49 6 6" xfId="25591"/>
    <cellStyle name="Normál 49 6 6" xfId="17015"/>
    <cellStyle name="Normál 49 6 6 2" xfId="25592"/>
    <cellStyle name="Normál 49 6 7" xfId="25593"/>
    <cellStyle name="Normál 49 6 8" xfId="25594"/>
    <cellStyle name="Normál 49 6 9" xfId="25595"/>
    <cellStyle name="Normál 49 7" xfId="17016"/>
    <cellStyle name="Normál 49 7 2" xfId="17017"/>
    <cellStyle name="Normál 49 7 2 2" xfId="17018"/>
    <cellStyle name="Normál 49 7 2 2 2" xfId="17019"/>
    <cellStyle name="Normál 49 7 2 2 2 2" xfId="17020"/>
    <cellStyle name="Normál 49 7 2 2 2 2 2" xfId="25596"/>
    <cellStyle name="Normál 49 7 2 2 2 3" xfId="25597"/>
    <cellStyle name="Normál 49 7 2 2 3" xfId="17021"/>
    <cellStyle name="Normál 49 7 2 2 3 2" xfId="25598"/>
    <cellStyle name="Normál 49 7 2 2 4" xfId="25599"/>
    <cellStyle name="Normál 49 7 2 3" xfId="17022"/>
    <cellStyle name="Normál 49 7 2 3 2" xfId="17023"/>
    <cellStyle name="Normál 49 7 2 3 2 2" xfId="25600"/>
    <cellStyle name="Normál 49 7 2 3 3" xfId="25601"/>
    <cellStyle name="Normál 49 7 2 4" xfId="17024"/>
    <cellStyle name="Normál 49 7 2 4 2" xfId="25602"/>
    <cellStyle name="Normál 49 7 2 5" xfId="25603"/>
    <cellStyle name="Normál 49 7 3" xfId="17025"/>
    <cellStyle name="Normál 49 7 3 2" xfId="17026"/>
    <cellStyle name="Normál 49 7 3 2 2" xfId="17027"/>
    <cellStyle name="Normál 49 7 3 2 2 2" xfId="25604"/>
    <cellStyle name="Normál 49 7 3 2 3" xfId="25605"/>
    <cellStyle name="Normál 49 7 3 3" xfId="17028"/>
    <cellStyle name="Normál 49 7 3 3 2" xfId="25606"/>
    <cellStyle name="Normál 49 7 3 4" xfId="25607"/>
    <cellStyle name="Normál 49 7 4" xfId="17029"/>
    <cellStyle name="Normál 49 7 4 2" xfId="17030"/>
    <cellStyle name="Normál 49 7 4 2 2" xfId="25608"/>
    <cellStyle name="Normál 49 7 4 3" xfId="25609"/>
    <cellStyle name="Normál 49 7 5" xfId="17031"/>
    <cellStyle name="Normál 49 7 5 2" xfId="25610"/>
    <cellStyle name="Normál 49 7 6" xfId="25611"/>
    <cellStyle name="Normál 49 8" xfId="17032"/>
    <cellStyle name="Normál 49 8 2" xfId="17033"/>
    <cellStyle name="Normál 49 8 2 2" xfId="17034"/>
    <cellStyle name="Normál 49 8 2 2 2" xfId="17035"/>
    <cellStyle name="Normál 49 8 2 2 2 2" xfId="25612"/>
    <cellStyle name="Normál 49 8 2 2 3" xfId="25613"/>
    <cellStyle name="Normál 49 8 2 3" xfId="17036"/>
    <cellStyle name="Normál 49 8 2 3 2" xfId="25614"/>
    <cellStyle name="Normál 49 8 2 4" xfId="25615"/>
    <cellStyle name="Normál 49 8 3" xfId="17037"/>
    <cellStyle name="Normál 49 8 3 2" xfId="17038"/>
    <cellStyle name="Normál 49 8 3 2 2" xfId="25616"/>
    <cellStyle name="Normál 49 8 3 3" xfId="25617"/>
    <cellStyle name="Normál 49 8 4" xfId="17039"/>
    <cellStyle name="Normál 49 8 4 2" xfId="25618"/>
    <cellStyle name="Normál 49 8 5" xfId="25619"/>
    <cellStyle name="Normál 49 9" xfId="17040"/>
    <cellStyle name="Normál 49 9 2" xfId="17041"/>
    <cellStyle name="Normál 49 9 2 2" xfId="17042"/>
    <cellStyle name="Normál 49 9 2 2 2" xfId="25620"/>
    <cellStyle name="Normál 49 9 2 3" xfId="25621"/>
    <cellStyle name="Normál 49 9 3" xfId="17043"/>
    <cellStyle name="Normál 49 9 3 2" xfId="25622"/>
    <cellStyle name="Normál 49 9 4" xfId="25623"/>
    <cellStyle name="Normal 5" xfId="238"/>
    <cellStyle name="Normál 5" xfId="239"/>
    <cellStyle name="Normal 5 10" xfId="3643"/>
    <cellStyle name="Normál 5 10" xfId="4957"/>
    <cellStyle name="Normal 5 10 2" xfId="35920"/>
    <cellStyle name="Normál 5 10 2" xfId="17047"/>
    <cellStyle name="Normál 5 10 3" xfId="17046"/>
    <cellStyle name="Normal 5 11" xfId="3696"/>
    <cellStyle name="Normál 5 11" xfId="4908"/>
    <cellStyle name="Normal 5 11 2" xfId="35951"/>
    <cellStyle name="Normál 5 11 2" xfId="17048"/>
    <cellStyle name="Normál 5 11 3" xfId="36331"/>
    <cellStyle name="Normal 5 12" xfId="4008"/>
    <cellStyle name="Normál 5 12" xfId="17049"/>
    <cellStyle name="Normal 5 12 2" xfId="36010"/>
    <cellStyle name="Normal 5 13" xfId="4818"/>
    <cellStyle name="Normál 5 13" xfId="17050"/>
    <cellStyle name="Normal 5 13 2" xfId="36291"/>
    <cellStyle name="Normal 5 14" xfId="4857"/>
    <cellStyle name="Normál 5 14" xfId="17051"/>
    <cellStyle name="Normal 5 14 2" xfId="36312"/>
    <cellStyle name="Normal 5 15" xfId="4826"/>
    <cellStyle name="Normál 5 15" xfId="17052"/>
    <cellStyle name="Normal 5 15 2" xfId="36295"/>
    <cellStyle name="Normal 5 16" xfId="5287"/>
    <cellStyle name="Normál 5 16" xfId="17053"/>
    <cellStyle name="Normal 5 17" xfId="5598"/>
    <cellStyle name="Normál 5 17" xfId="17054"/>
    <cellStyle name="Normal 5 18" xfId="5552"/>
    <cellStyle name="Normál 5 18" xfId="17055"/>
    <cellStyle name="Normal 5 19" xfId="5599"/>
    <cellStyle name="Normál 5 19" xfId="17056"/>
    <cellStyle name="Normal 5 2" xfId="3196"/>
    <cellStyle name="Normál 5 2" xfId="240"/>
    <cellStyle name="Normal 5 2 10" xfId="17057"/>
    <cellStyle name="Normál 5 2 10" xfId="30410"/>
    <cellStyle name="Normal 5 2 11" xfId="35608"/>
    <cellStyle name="Normál 5 2 11" xfId="7007"/>
    <cellStyle name="Normal 5 2 12" xfId="36762"/>
    <cellStyle name="Normál 5 2 12" xfId="31336"/>
    <cellStyle name="Normál 5 2 13" xfId="6918"/>
    <cellStyle name="Normál 5 2 14" xfId="30591"/>
    <cellStyle name="Normál 5 2 15" xfId="29976"/>
    <cellStyle name="Normál 5 2 16" xfId="30182"/>
    <cellStyle name="Normál 5 2 17" xfId="36763"/>
    <cellStyle name="Normal 5 2 2" xfId="17058"/>
    <cellStyle name="Normál 5 2 2" xfId="241"/>
    <cellStyle name="Normál 5 2 2 10" xfId="32780"/>
    <cellStyle name="Normal 5 2 2 2" xfId="17060"/>
    <cellStyle name="Normál 5 2 2 2" xfId="17059"/>
    <cellStyle name="Normál 5 2 2 2 2" xfId="34377"/>
    <cellStyle name="Normál 5 2 2 3" xfId="31558"/>
    <cellStyle name="Normál 5 2 2 4" xfId="32911"/>
    <cellStyle name="Normál 5 2 2 5" xfId="30374"/>
    <cellStyle name="Normál 5 2 2 6" xfId="32290"/>
    <cellStyle name="Normál 5 2 2 7" xfId="30797"/>
    <cellStyle name="Normál 5 2 2 8" xfId="31937"/>
    <cellStyle name="Normál 5 2 2 9" xfId="32131"/>
    <cellStyle name="Normal 5 2 3" xfId="17061"/>
    <cellStyle name="Normál 5 2 3" xfId="611"/>
    <cellStyle name="Normál 5 2 3 2" xfId="17062"/>
    <cellStyle name="Normal 5 2 4" xfId="17063"/>
    <cellStyle name="Normál 5 2 4" xfId="2592"/>
    <cellStyle name="Normál 5 2 4 2" xfId="35206"/>
    <cellStyle name="Normal 5 2 5" xfId="17064"/>
    <cellStyle name="Normál 5 2 5" xfId="29793"/>
    <cellStyle name="Normál 5 2 5 2" xfId="34263"/>
    <cellStyle name="Normal 5 2 6" xfId="17065"/>
    <cellStyle name="Normál 5 2 6" xfId="32259"/>
    <cellStyle name="Normal 5 2 7" xfId="17066"/>
    <cellStyle name="Normál 5 2 7" xfId="7004"/>
    <cellStyle name="Normal 5 2 8" xfId="29750"/>
    <cellStyle name="Normál 5 2 8" xfId="31722"/>
    <cellStyle name="Normal 5 2 9" xfId="29733"/>
    <cellStyle name="Normál 5 2 9" xfId="32873"/>
    <cellStyle name="Normál 5 2_Flash Gas_PP_Q1_2013 -Mol_final" xfId="3201"/>
    <cellStyle name="Normal 5 20" xfId="5551"/>
    <cellStyle name="Normál 5 20" xfId="17067"/>
    <cellStyle name="Normal 5 21" xfId="5720"/>
    <cellStyle name="Normál 5 21" xfId="17068"/>
    <cellStyle name="Normal 5 22" xfId="5664"/>
    <cellStyle name="Normál 5 22" xfId="17069"/>
    <cellStyle name="Normal 5 23" xfId="5721"/>
    <cellStyle name="Normál 5 23" xfId="17070"/>
    <cellStyle name="Normal 5 24" xfId="5663"/>
    <cellStyle name="Normál 5 24" xfId="17071"/>
    <cellStyle name="Normal 5 25" xfId="5722"/>
    <cellStyle name="Normál 5 25" xfId="17072"/>
    <cellStyle name="Normal 5 26" xfId="5004"/>
    <cellStyle name="Normál 5 26" xfId="17073"/>
    <cellStyle name="Normal 5 27" xfId="5799"/>
    <cellStyle name="Normál 5 27" xfId="17074"/>
    <cellStyle name="Normal 5 28" xfId="5811"/>
    <cellStyle name="Normál 5 28" xfId="17075"/>
    <cellStyle name="Normal 5 29" xfId="5854"/>
    <cellStyle name="Normál 5 29" xfId="17076"/>
    <cellStyle name="Normal 5 3" xfId="2995"/>
    <cellStyle name="Normál 5 3" xfId="1836"/>
    <cellStyle name="Normál 5 3 10" xfId="33321"/>
    <cellStyle name="Normál 5 3 11" xfId="36764"/>
    <cellStyle name="Normal 5 3 2" xfId="17077"/>
    <cellStyle name="Normál 5 3 2" xfId="2593"/>
    <cellStyle name="Normál 5 3 2 10" xfId="31573"/>
    <cellStyle name="Normál 5 3 2 11" xfId="34336"/>
    <cellStyle name="Normal 5 3 2 2" xfId="17079"/>
    <cellStyle name="Normál 5 3 2 2" xfId="17078"/>
    <cellStyle name="Normál 5 3 2 2 2" xfId="35207"/>
    <cellStyle name="Normál 5 3 2 3" xfId="31559"/>
    <cellStyle name="Normál 5 3 2 4" xfId="31364"/>
    <cellStyle name="Normál 5 3 2 5" xfId="31472"/>
    <cellStyle name="Normál 5 3 2 6" xfId="31419"/>
    <cellStyle name="Normál 5 3 2 7" xfId="31452"/>
    <cellStyle name="Normál 5 3 2 8" xfId="30999"/>
    <cellStyle name="Normál 5 3 2 9" xfId="30614"/>
    <cellStyle name="Normal 5 3 3" xfId="17080"/>
    <cellStyle name="Normál 5 3 3" xfId="17081"/>
    <cellStyle name="Normál 5 3 3 2" xfId="34949"/>
    <cellStyle name="Normal 5 3 4" xfId="17082"/>
    <cellStyle name="Normál 5 3 4" xfId="29833"/>
    <cellStyle name="Normál 5 3 4 2" xfId="34264"/>
    <cellStyle name="Normal 5 3 5" xfId="17083"/>
    <cellStyle name="Normál 5 3 5" xfId="32232"/>
    <cellStyle name="Normal 5 3 6" xfId="17084"/>
    <cellStyle name="Normál 5 3 6" xfId="30817"/>
    <cellStyle name="Normal 5 3 7" xfId="35449"/>
    <cellStyle name="Normál 5 3 7" xfId="31715"/>
    <cellStyle name="Normál 5 3 8" xfId="32882"/>
    <cellStyle name="Normál 5 3 9" xfId="7051"/>
    <cellStyle name="Normal 5 30" xfId="1835"/>
    <cellStyle name="Normál 5 30" xfId="17085"/>
    <cellStyle name="Normal 5 31" xfId="17086"/>
    <cellStyle name="Normál 5 31" xfId="17087"/>
    <cellStyle name="Normal 5 32" xfId="17088"/>
    <cellStyle name="Normál 5 32" xfId="17089"/>
    <cellStyle name="Normal 5 33" xfId="17090"/>
    <cellStyle name="Normál 5 33" xfId="17091"/>
    <cellStyle name="Normal 5 34" xfId="17092"/>
    <cellStyle name="Normál 5 34" xfId="17093"/>
    <cellStyle name="Normal 5 35" xfId="17094"/>
    <cellStyle name="Normál 5 35" xfId="17095"/>
    <cellStyle name="Normal 5 36" xfId="17096"/>
    <cellStyle name="Normál 5 36" xfId="17097"/>
    <cellStyle name="Normal 5 37" xfId="17098"/>
    <cellStyle name="Normál 5 37" xfId="17099"/>
    <cellStyle name="Normal 5 38" xfId="17100"/>
    <cellStyle name="Normál 5 38" xfId="17101"/>
    <cellStyle name="Normal 5 39" xfId="17102"/>
    <cellStyle name="Normál 5 39" xfId="17103"/>
    <cellStyle name="Normal 5 4" xfId="3128"/>
    <cellStyle name="Normál 5 4" xfId="2183"/>
    <cellStyle name="Normal 5 4 2" xfId="17104"/>
    <cellStyle name="Normál 5 4 2" xfId="17105"/>
    <cellStyle name="Normal 5 4 3" xfId="17106"/>
    <cellStyle name="Normál 5 4 3" xfId="17107"/>
    <cellStyle name="Normal 5 4 4" xfId="17108"/>
    <cellStyle name="Normál 5 4 4" xfId="35076"/>
    <cellStyle name="Normal 5 4 5" xfId="17109"/>
    <cellStyle name="Normál 5 4 5" xfId="36765"/>
    <cellStyle name="Normal 5 4 6" xfId="35559"/>
    <cellStyle name="Normal 5 40" xfId="17110"/>
    <cellStyle name="Normál 5 40" xfId="17111"/>
    <cellStyle name="Normal 5 41" xfId="17112"/>
    <cellStyle name="Normál 5 41" xfId="17113"/>
    <cellStyle name="Normal 5 42" xfId="17114"/>
    <cellStyle name="Normál 5 42" xfId="17115"/>
    <cellStyle name="Normal 5 43" xfId="17116"/>
    <cellStyle name="Normál 5 43" xfId="17117"/>
    <cellStyle name="Normal 5 44" xfId="17118"/>
    <cellStyle name="Normál 5 44" xfId="17119"/>
    <cellStyle name="Normal 5 45" xfId="17120"/>
    <cellStyle name="Normál 5 45" xfId="17121"/>
    <cellStyle name="Normal 5 46" xfId="17122"/>
    <cellStyle name="Normál 5 46" xfId="17123"/>
    <cellStyle name="Normal 5 47" xfId="17124"/>
    <cellStyle name="Normál 5 47" xfId="17125"/>
    <cellStyle name="Normal 5 48" xfId="17126"/>
    <cellStyle name="Normál 5 48" xfId="17127"/>
    <cellStyle name="Normal 5 49" xfId="17128"/>
    <cellStyle name="Normál 5 49" xfId="17129"/>
    <cellStyle name="Normal 5 5" xfId="3120"/>
    <cellStyle name="Normál 5 5" xfId="2591"/>
    <cellStyle name="Normál 5 5 10" xfId="33710"/>
    <cellStyle name="Normál 5 5 11" xfId="35205"/>
    <cellStyle name="Normál 5 5 12" xfId="36766"/>
    <cellStyle name="Normal 5 5 2" xfId="17131"/>
    <cellStyle name="Normál 5 5 2" xfId="17132"/>
    <cellStyle name="Normal 5 5 3" xfId="17133"/>
    <cellStyle name="Normál 5 5 3" xfId="17130"/>
    <cellStyle name="Normal 5 5 4" xfId="17134"/>
    <cellStyle name="Normál 5 5 4" xfId="31571"/>
    <cellStyle name="Normal 5 5 5" xfId="35553"/>
    <cellStyle name="Normál 5 5 5" xfId="31357"/>
    <cellStyle name="Normál 5 5 6" xfId="32987"/>
    <cellStyle name="Normál 5 5 7" xfId="30327"/>
    <cellStyle name="Normál 5 5 8" xfId="32470"/>
    <cellStyle name="Normál 5 5 9" xfId="7628"/>
    <cellStyle name="Normal 5 50" xfId="17135"/>
    <cellStyle name="Normál 5 50" xfId="17136"/>
    <cellStyle name="Normal 5 51" xfId="17137"/>
    <cellStyle name="Normál 5 51" xfId="17138"/>
    <cellStyle name="Normal 5 52" xfId="17139"/>
    <cellStyle name="Normál 5 52" xfId="17140"/>
    <cellStyle name="Normal 5 53" xfId="17141"/>
    <cellStyle name="Normál 5 53" xfId="17142"/>
    <cellStyle name="Normal 5 54" xfId="17143"/>
    <cellStyle name="Normál 5 54" xfId="17144"/>
    <cellStyle name="Normal 5 55" xfId="17145"/>
    <cellStyle name="Normál 5 55" xfId="17146"/>
    <cellStyle name="Normal 5 56" xfId="17147"/>
    <cellStyle name="Normál 5 56" xfId="17148"/>
    <cellStyle name="Normal 5 57" xfId="17149"/>
    <cellStyle name="Normál 5 57" xfId="17150"/>
    <cellStyle name="Normal 5 58" xfId="17151"/>
    <cellStyle name="Normál 5 58" xfId="17152"/>
    <cellStyle name="Normal 5 59" xfId="17153"/>
    <cellStyle name="Normál 5 59" xfId="17154"/>
    <cellStyle name="Normal 5 6" xfId="3515"/>
    <cellStyle name="Normál 5 6" xfId="4131"/>
    <cellStyle name="Normál 5 6 10" xfId="33137"/>
    <cellStyle name="Normál 5 6 11" xfId="36044"/>
    <cellStyle name="Normál 5 6 12" xfId="36767"/>
    <cellStyle name="Normal 5 6 2" xfId="17156"/>
    <cellStyle name="Normál 5 6 2" xfId="17157"/>
    <cellStyle name="Normal 5 6 3" xfId="17158"/>
    <cellStyle name="Normál 5 6 3" xfId="17155"/>
    <cellStyle name="Normal 5 6 4" xfId="17159"/>
    <cellStyle name="Normál 5 6 4" xfId="31576"/>
    <cellStyle name="Normal 5 6 5" xfId="35862"/>
    <cellStyle name="Normál 5 6 5" xfId="31356"/>
    <cellStyle name="Normál 5 6 6" xfId="32989"/>
    <cellStyle name="Normál 5 6 7" xfId="7482"/>
    <cellStyle name="Normál 5 6 8" xfId="31962"/>
    <cellStyle name="Normál 5 6 9" xfId="32415"/>
    <cellStyle name="Normal 5 60" xfId="17160"/>
    <cellStyle name="Normál 5 60" xfId="17161"/>
    <cellStyle name="Normal 5 61" xfId="29748"/>
    <cellStyle name="Normál 5 61" xfId="17162"/>
    <cellStyle name="Normal 5 62" xfId="29735"/>
    <cellStyle name="Normál 5 62" xfId="17163"/>
    <cellStyle name="Normal 5 63" xfId="17044"/>
    <cellStyle name="Normál 5 63" xfId="17164"/>
    <cellStyle name="Normal 5 64" xfId="34948"/>
    <cellStyle name="Normál 5 64" xfId="17165"/>
    <cellStyle name="Normal 5 65" xfId="36760"/>
    <cellStyle name="Normál 5 65" xfId="29749"/>
    <cellStyle name="Normál 5 66" xfId="29734"/>
    <cellStyle name="Normál 5 67" xfId="17045"/>
    <cellStyle name="Normál 5 68" xfId="6997"/>
    <cellStyle name="Normál 5 69" xfId="33739"/>
    <cellStyle name="Normal 5 7" xfId="3506"/>
    <cellStyle name="Normál 5 7" xfId="4441"/>
    <cellStyle name="Normál 5 7 10" xfId="31642"/>
    <cellStyle name="Normal 5 7 2" xfId="17167"/>
    <cellStyle name="Normál 5 7 2" xfId="17168"/>
    <cellStyle name="Normal 5 7 3" xfId="17169"/>
    <cellStyle name="Normál 5 7 3" xfId="17166"/>
    <cellStyle name="Normal 5 7 4" xfId="17170"/>
    <cellStyle name="Normál 5 7 4" xfId="31581"/>
    <cellStyle name="Normal 5 7 5" xfId="35856"/>
    <cellStyle name="Normál 5 7 5" xfId="29835"/>
    <cellStyle name="Normál 5 7 6" xfId="32230"/>
    <cellStyle name="Normál 5 7 7" xfId="32746"/>
    <cellStyle name="Normál 5 7 8" xfId="32548"/>
    <cellStyle name="Normál 5 7 9" xfId="30754"/>
    <cellStyle name="Normál 5 70" xfId="7411"/>
    <cellStyle name="Normál 5 71" xfId="6941"/>
    <cellStyle name="Normál 5 72" xfId="32426"/>
    <cellStyle name="Normál 5 73" xfId="30502"/>
    <cellStyle name="Normál 5 74" xfId="33840"/>
    <cellStyle name="Normál 5 75" xfId="33910"/>
    <cellStyle name="Normál 5 76" xfId="33963"/>
    <cellStyle name="Normál 5 77" xfId="34003"/>
    <cellStyle name="Normál 5 78" xfId="34072"/>
    <cellStyle name="Normál 5 79" xfId="34135"/>
    <cellStyle name="Normal 5 8" xfId="3518"/>
    <cellStyle name="Normál 5 8" xfId="4796"/>
    <cellStyle name="Normál 5 8 10" xfId="30654"/>
    <cellStyle name="Normal 5 8 2" xfId="17172"/>
    <cellStyle name="Normál 5 8 2" xfId="17173"/>
    <cellStyle name="Normal 5 8 3" xfId="17174"/>
    <cellStyle name="Normál 5 8 3" xfId="17171"/>
    <cellStyle name="Normal 5 8 4" xfId="17175"/>
    <cellStyle name="Normál 5 8 4" xfId="31585"/>
    <cellStyle name="Normal 5 8 5" xfId="35865"/>
    <cellStyle name="Normál 5 8 5" xfId="32908"/>
    <cellStyle name="Normál 5 8 6" xfId="30378"/>
    <cellStyle name="Normál 5 8 7" xfId="32289"/>
    <cellStyle name="Normál 5 8 8" xfId="30798"/>
    <cellStyle name="Normál 5 8 9" xfId="32464"/>
    <cellStyle name="Normál 5 80" xfId="34162"/>
    <cellStyle name="Normál 5 81" xfId="36761"/>
    <cellStyle name="Normal 5 9" xfId="3556"/>
    <cellStyle name="Normál 5 9" xfId="4024"/>
    <cellStyle name="Normál 5 9 10" xfId="31016"/>
    <cellStyle name="Normal 5 9 2" xfId="17177"/>
    <cellStyle name="Normál 5 9 2" xfId="17178"/>
    <cellStyle name="Normal 5 9 3" xfId="17179"/>
    <cellStyle name="Normál 5 9 3" xfId="17176"/>
    <cellStyle name="Normal 5 9 4" xfId="17180"/>
    <cellStyle name="Normál 5 9 4" xfId="31586"/>
    <cellStyle name="Normal 5 9 5" xfId="35877"/>
    <cellStyle name="Normál 5 9 5" xfId="31354"/>
    <cellStyle name="Normál 5 9 6" xfId="32990"/>
    <cellStyle name="Normál 5 9 7" xfId="30326"/>
    <cellStyle name="Normál 5 9 8" xfId="32471"/>
    <cellStyle name="Normál 5 9 9" xfId="30346"/>
    <cellStyle name="Normál 5_5_Petchem_newTables_2nd_round" xfId="242"/>
    <cellStyle name="Normal 5_Business_review_template_tables" xfId="4442"/>
    <cellStyle name="Normal 50" xfId="6247"/>
    <cellStyle name="Normál 50" xfId="1837"/>
    <cellStyle name="Normál 50 10" xfId="17182"/>
    <cellStyle name="Normál 50 11" xfId="17181"/>
    <cellStyle name="Normál 50 12" xfId="34950"/>
    <cellStyle name="Normal 50 2" xfId="17183"/>
    <cellStyle name="Normál 50 2" xfId="2594"/>
    <cellStyle name="Normal 50 2 2" xfId="17184"/>
    <cellStyle name="Normál 50 2 2" xfId="35208"/>
    <cellStyle name="Normál 50 2 3" xfId="36768"/>
    <cellStyle name="Normal 50 3" xfId="17185"/>
    <cellStyle name="Normál 50 3" xfId="17186"/>
    <cellStyle name="Normal 50 3 2" xfId="17187"/>
    <cellStyle name="Normal 50 3 2 2" xfId="25624"/>
    <cellStyle name="Normal 50 3 3" xfId="17188"/>
    <cellStyle name="Normal 50 3 3 2" xfId="25625"/>
    <cellStyle name="Normal 50 3 4" xfId="25626"/>
    <cellStyle name="Normal 50 3 5" xfId="25627"/>
    <cellStyle name="Normal 50 3 6" xfId="25628"/>
    <cellStyle name="Normal 50 3 7" xfId="25629"/>
    <cellStyle name="Normal 50 3 8" xfId="25630"/>
    <cellStyle name="Normal 50 4" xfId="17189"/>
    <cellStyle name="Normál 50 4" xfId="17190"/>
    <cellStyle name="Normal 50 4 2" xfId="25631"/>
    <cellStyle name="Normal 50 4 3" xfId="25632"/>
    <cellStyle name="Normal 50 4 4" xfId="25633"/>
    <cellStyle name="Normal 50 4 5" xfId="25634"/>
    <cellStyle name="Normal 50 4 6" xfId="25635"/>
    <cellStyle name="Normal 50 5" xfId="17191"/>
    <cellStyle name="Normál 50 5" xfId="17192"/>
    <cellStyle name="Normal 50 5 2" xfId="25636"/>
    <cellStyle name="Normal 50 5 3" xfId="25637"/>
    <cellStyle name="Normal 50 5 4" xfId="25638"/>
    <cellStyle name="Normal 50 5 5" xfId="25639"/>
    <cellStyle name="Normal 50 5 6" xfId="25640"/>
    <cellStyle name="Normal 50 6" xfId="17193"/>
    <cellStyle name="Normál 50 6" xfId="17194"/>
    <cellStyle name="Normal 50 6 2" xfId="25641"/>
    <cellStyle name="Normal 50 6 3" xfId="25642"/>
    <cellStyle name="Normal 50 6 4" xfId="25643"/>
    <cellStyle name="Normal 50 6 5" xfId="25644"/>
    <cellStyle name="Normal 50 6 6" xfId="25645"/>
    <cellStyle name="Normál 50 7" xfId="17195"/>
    <cellStyle name="Normál 50 8" xfId="17196"/>
    <cellStyle name="Normál 50 9" xfId="17197"/>
    <cellStyle name="Normal 51" xfId="6248"/>
    <cellStyle name="Normál 51" xfId="1838"/>
    <cellStyle name="Normál 51 10" xfId="17199"/>
    <cellStyle name="Normál 51 11" xfId="17198"/>
    <cellStyle name="Normál 51 12" xfId="34951"/>
    <cellStyle name="Normal 51 2" xfId="17200"/>
    <cellStyle name="Normál 51 2" xfId="2596"/>
    <cellStyle name="Normal 51 2 2" xfId="17201"/>
    <cellStyle name="Normál 51 2 2" xfId="35210"/>
    <cellStyle name="Normál 51 2 3" xfId="36769"/>
    <cellStyle name="Normal 51 3" xfId="17202"/>
    <cellStyle name="Normál 51 3" xfId="2595"/>
    <cellStyle name="Normal 51 3 2" xfId="17203"/>
    <cellStyle name="Normál 51 3 2" xfId="35209"/>
    <cellStyle name="Normal 51 3 2 2" xfId="25646"/>
    <cellStyle name="Normal 51 3 3" xfId="17204"/>
    <cellStyle name="Normál 51 3 3" xfId="36770"/>
    <cellStyle name="Normal 51 3 3 2" xfId="25647"/>
    <cellStyle name="Normal 51 3 4" xfId="25648"/>
    <cellStyle name="Normal 51 3 5" xfId="25649"/>
    <cellStyle name="Normal 51 3 6" xfId="25650"/>
    <cellStyle name="Normal 51 3 7" xfId="25651"/>
    <cellStyle name="Normal 51 3 8" xfId="25652"/>
    <cellStyle name="Normal 51 4" xfId="17205"/>
    <cellStyle name="Normál 51 4" xfId="17206"/>
    <cellStyle name="Normal 51 4 2" xfId="25653"/>
    <cellStyle name="Normal 51 4 3" xfId="25654"/>
    <cellStyle name="Normal 51 4 4" xfId="25655"/>
    <cellStyle name="Normal 51 4 5" xfId="25656"/>
    <cellStyle name="Normal 51 4 6" xfId="25657"/>
    <cellStyle name="Normal 51 5" xfId="17207"/>
    <cellStyle name="Normál 51 5" xfId="17208"/>
    <cellStyle name="Normal 51 5 2" xfId="25658"/>
    <cellStyle name="Normal 51 5 3" xfId="25659"/>
    <cellStyle name="Normal 51 5 4" xfId="25660"/>
    <cellStyle name="Normal 51 5 5" xfId="25661"/>
    <cellStyle name="Normal 51 5 6" xfId="25662"/>
    <cellStyle name="Normal 51 6" xfId="17209"/>
    <cellStyle name="Normál 51 6" xfId="17210"/>
    <cellStyle name="Normal 51 6 2" xfId="25663"/>
    <cellStyle name="Normal 51 6 3" xfId="25664"/>
    <cellStyle name="Normal 51 6 4" xfId="25665"/>
    <cellStyle name="Normal 51 6 5" xfId="25666"/>
    <cellStyle name="Normal 51 6 6" xfId="25667"/>
    <cellStyle name="Normál 51 7" xfId="17211"/>
    <cellStyle name="Normál 51 8" xfId="17212"/>
    <cellStyle name="Normál 51 9" xfId="17213"/>
    <cellStyle name="Normal 52" xfId="6249"/>
    <cellStyle name="Normál 52" xfId="1839"/>
    <cellStyle name="Normál 52 10" xfId="17215"/>
    <cellStyle name="Normál 52 11" xfId="17214"/>
    <cellStyle name="Normál 52 12" xfId="34952"/>
    <cellStyle name="Normál 52 13" xfId="36771"/>
    <cellStyle name="Normal 52 2" xfId="17216"/>
    <cellStyle name="Normál 52 2" xfId="2598"/>
    <cellStyle name="Normal 52 2 2" xfId="17217"/>
    <cellStyle name="Normál 52 2 2" xfId="35212"/>
    <cellStyle name="Normál 52 2 3" xfId="36772"/>
    <cellStyle name="Normal 52 3" xfId="17218"/>
    <cellStyle name="Normál 52 3" xfId="2597"/>
    <cellStyle name="Normal 52 3 2" xfId="17219"/>
    <cellStyle name="Normál 52 3 2" xfId="35211"/>
    <cellStyle name="Normal 52 3 2 2" xfId="25668"/>
    <cellStyle name="Normal 52 3 3" xfId="17220"/>
    <cellStyle name="Normal 52 3 3 2" xfId="25669"/>
    <cellStyle name="Normal 52 3 4" xfId="25670"/>
    <cellStyle name="Normal 52 3 5" xfId="25671"/>
    <cellStyle name="Normal 52 3 6" xfId="25672"/>
    <cellStyle name="Normal 52 3 7" xfId="25673"/>
    <cellStyle name="Normal 52 3 8" xfId="25674"/>
    <cellStyle name="Normal 52 4" xfId="17221"/>
    <cellStyle name="Normál 52 4" xfId="17222"/>
    <cellStyle name="Normal 52 4 2" xfId="25675"/>
    <cellStyle name="Normal 52 4 3" xfId="25676"/>
    <cellStyle name="Normal 52 4 4" xfId="25677"/>
    <cellStyle name="Normal 52 4 5" xfId="25678"/>
    <cellStyle name="Normal 52 4 6" xfId="25679"/>
    <cellStyle name="Normal 52 5" xfId="17223"/>
    <cellStyle name="Normál 52 5" xfId="17224"/>
    <cellStyle name="Normal 52 5 2" xfId="25680"/>
    <cellStyle name="Normal 52 5 3" xfId="25681"/>
    <cellStyle name="Normal 52 5 4" xfId="25682"/>
    <cellStyle name="Normal 52 5 5" xfId="25683"/>
    <cellStyle name="Normal 52 5 6" xfId="25684"/>
    <cellStyle name="Normal 52 6" xfId="17225"/>
    <cellStyle name="Normál 52 6" xfId="17226"/>
    <cellStyle name="Normal 52 6 2" xfId="25685"/>
    <cellStyle name="Normal 52 6 3" xfId="25686"/>
    <cellStyle name="Normal 52 6 4" xfId="25687"/>
    <cellStyle name="Normal 52 6 5" xfId="25688"/>
    <cellStyle name="Normal 52 6 6" xfId="25689"/>
    <cellStyle name="Normál 52 7" xfId="17227"/>
    <cellStyle name="Normál 52 8" xfId="17228"/>
    <cellStyle name="Normál 52 9" xfId="17229"/>
    <cellStyle name="Normal 53" xfId="6250"/>
    <cellStyle name="Normál 53" xfId="1840"/>
    <cellStyle name="Normál 53 10" xfId="17231"/>
    <cellStyle name="Normál 53 11" xfId="17230"/>
    <cellStyle name="Normál 53 12" xfId="34953"/>
    <cellStyle name="Normál 53 13" xfId="36773"/>
    <cellStyle name="Normal 53 2" xfId="17232"/>
    <cellStyle name="Normál 53 2" xfId="2600"/>
    <cellStyle name="Normal 53 2 2" xfId="17233"/>
    <cellStyle name="Normál 53 2 2" xfId="35214"/>
    <cellStyle name="Normál 53 2 3" xfId="36774"/>
    <cellStyle name="Normal 53 3" xfId="17234"/>
    <cellStyle name="Normál 53 3" xfId="2599"/>
    <cellStyle name="Normal 53 3 2" xfId="17235"/>
    <cellStyle name="Normál 53 3 2" xfId="35213"/>
    <cellStyle name="Normal 53 3 2 2" xfId="25690"/>
    <cellStyle name="Normal 53 3 3" xfId="17236"/>
    <cellStyle name="Normal 53 3 3 2" xfId="25691"/>
    <cellStyle name="Normal 53 3 4" xfId="25692"/>
    <cellStyle name="Normal 53 3 5" xfId="25693"/>
    <cellStyle name="Normal 53 3 6" xfId="25694"/>
    <cellStyle name="Normal 53 3 7" xfId="25695"/>
    <cellStyle name="Normal 53 3 8" xfId="25696"/>
    <cellStyle name="Normal 53 4" xfId="17237"/>
    <cellStyle name="Normál 53 4" xfId="17238"/>
    <cellStyle name="Normal 53 4 2" xfId="25697"/>
    <cellStyle name="Normal 53 4 3" xfId="25698"/>
    <cellStyle name="Normal 53 4 4" xfId="25699"/>
    <cellStyle name="Normal 53 4 5" xfId="25700"/>
    <cellStyle name="Normal 53 4 6" xfId="25701"/>
    <cellStyle name="Normal 53 5" xfId="17239"/>
    <cellStyle name="Normál 53 5" xfId="17240"/>
    <cellStyle name="Normal 53 5 2" xfId="25702"/>
    <cellStyle name="Normal 53 5 3" xfId="25703"/>
    <cellStyle name="Normal 53 5 4" xfId="25704"/>
    <cellStyle name="Normal 53 5 5" xfId="25705"/>
    <cellStyle name="Normal 53 5 6" xfId="25706"/>
    <cellStyle name="Normal 53 6" xfId="17241"/>
    <cellStyle name="Normál 53 6" xfId="17242"/>
    <cellStyle name="Normal 53 6 2" xfId="25707"/>
    <cellStyle name="Normal 53 6 3" xfId="25708"/>
    <cellStyle name="Normal 53 6 4" xfId="25709"/>
    <cellStyle name="Normal 53 6 5" xfId="25710"/>
    <cellStyle name="Normal 53 6 6" xfId="25711"/>
    <cellStyle name="Normál 53 7" xfId="17243"/>
    <cellStyle name="Normál 53 8" xfId="17244"/>
    <cellStyle name="Normál 53 9" xfId="17245"/>
    <cellStyle name="Normal 54" xfId="6251"/>
    <cellStyle name="Normál 54" xfId="1841"/>
    <cellStyle name="Normál 54 10" xfId="17247"/>
    <cellStyle name="Normál 54 11" xfId="17246"/>
    <cellStyle name="Normál 54 12" xfId="34954"/>
    <cellStyle name="Normál 54 13" xfId="36775"/>
    <cellStyle name="Normal 54 2" xfId="17248"/>
    <cellStyle name="Normál 54 2" xfId="2602"/>
    <cellStyle name="Normal 54 2 2" xfId="17249"/>
    <cellStyle name="Normál 54 2 2" xfId="35216"/>
    <cellStyle name="Normál 54 2 3" xfId="36776"/>
    <cellStyle name="Normal 54 3" xfId="17250"/>
    <cellStyle name="Normál 54 3" xfId="2601"/>
    <cellStyle name="Normal 54 3 2" xfId="17251"/>
    <cellStyle name="Normál 54 3 2" xfId="35215"/>
    <cellStyle name="Normal 54 3 2 2" xfId="25712"/>
    <cellStyle name="Normal 54 3 3" xfId="17252"/>
    <cellStyle name="Normal 54 3 3 2" xfId="25713"/>
    <cellStyle name="Normal 54 3 4" xfId="25714"/>
    <cellStyle name="Normal 54 3 5" xfId="25715"/>
    <cellStyle name="Normal 54 3 6" xfId="25716"/>
    <cellStyle name="Normal 54 3 7" xfId="25717"/>
    <cellStyle name="Normal 54 3 8" xfId="25718"/>
    <cellStyle name="Normal 54 4" xfId="17253"/>
    <cellStyle name="Normál 54 4" xfId="17254"/>
    <cellStyle name="Normal 54 4 2" xfId="25719"/>
    <cellStyle name="Normal 54 4 3" xfId="25720"/>
    <cellStyle name="Normal 54 4 4" xfId="25721"/>
    <cellStyle name="Normal 54 4 5" xfId="25722"/>
    <cellStyle name="Normal 54 4 6" xfId="25723"/>
    <cellStyle name="Normal 54 5" xfId="17255"/>
    <cellStyle name="Normál 54 5" xfId="17256"/>
    <cellStyle name="Normal 54 5 2" xfId="25724"/>
    <cellStyle name="Normal 54 5 3" xfId="25725"/>
    <cellStyle name="Normal 54 5 4" xfId="25726"/>
    <cellStyle name="Normal 54 5 5" xfId="25727"/>
    <cellStyle name="Normal 54 5 6" xfId="25728"/>
    <cellStyle name="Normal 54 6" xfId="17257"/>
    <cellStyle name="Normál 54 6" xfId="17258"/>
    <cellStyle name="Normal 54 6 2" xfId="25729"/>
    <cellStyle name="Normal 54 6 3" xfId="25730"/>
    <cellStyle name="Normal 54 6 4" xfId="25731"/>
    <cellStyle name="Normal 54 6 5" xfId="25732"/>
    <cellStyle name="Normal 54 6 6" xfId="25733"/>
    <cellStyle name="Normál 54 7" xfId="17259"/>
    <cellStyle name="Normál 54 8" xfId="17260"/>
    <cellStyle name="Normál 54 9" xfId="17261"/>
    <cellStyle name="Normal 55" xfId="6252"/>
    <cellStyle name="Normál 55" xfId="1842"/>
    <cellStyle name="Normál 55 10" xfId="17263"/>
    <cellStyle name="Normál 55 11" xfId="17262"/>
    <cellStyle name="Normál 55 12" xfId="34955"/>
    <cellStyle name="Normál 55 13" xfId="36777"/>
    <cellStyle name="Normal 55 2" xfId="17264"/>
    <cellStyle name="Normál 55 2" xfId="2603"/>
    <cellStyle name="Normal 55 2 2" xfId="17265"/>
    <cellStyle name="Normál 55 2 2" xfId="35217"/>
    <cellStyle name="Normál 55 2 3" xfId="36778"/>
    <cellStyle name="Normal 55 3" xfId="17266"/>
    <cellStyle name="Normál 55 3" xfId="17267"/>
    <cellStyle name="Normal 55 3 2" xfId="17268"/>
    <cellStyle name="Normal 55 3 2 2" xfId="25734"/>
    <cellStyle name="Normal 55 3 3" xfId="17269"/>
    <cellStyle name="Normal 55 3 3 2" xfId="25735"/>
    <cellStyle name="Normal 55 3 4" xfId="25736"/>
    <cellStyle name="Normal 55 3 5" xfId="25737"/>
    <cellStyle name="Normal 55 3 6" xfId="25738"/>
    <cellStyle name="Normal 55 3 7" xfId="25739"/>
    <cellStyle name="Normal 55 3 8" xfId="25740"/>
    <cellStyle name="Normal 55 4" xfId="17270"/>
    <cellStyle name="Normál 55 4" xfId="17271"/>
    <cellStyle name="Normal 55 4 2" xfId="25741"/>
    <cellStyle name="Normal 55 4 3" xfId="25742"/>
    <cellStyle name="Normal 55 4 4" xfId="25743"/>
    <cellStyle name="Normal 55 4 5" xfId="25744"/>
    <cellStyle name="Normal 55 4 6" xfId="25745"/>
    <cellStyle name="Normal 55 5" xfId="17272"/>
    <cellStyle name="Normál 55 5" xfId="17273"/>
    <cellStyle name="Normal 55 5 2" xfId="25746"/>
    <cellStyle name="Normal 55 5 3" xfId="25747"/>
    <cellStyle name="Normal 55 5 4" xfId="25748"/>
    <cellStyle name="Normal 55 5 5" xfId="25749"/>
    <cellStyle name="Normal 55 5 6" xfId="25750"/>
    <cellStyle name="Normal 55 6" xfId="17274"/>
    <cellStyle name="Normál 55 6" xfId="17275"/>
    <cellStyle name="Normal 55 6 2" xfId="25751"/>
    <cellStyle name="Normal 55 6 3" xfId="25752"/>
    <cellStyle name="Normal 55 6 4" xfId="25753"/>
    <cellStyle name="Normal 55 6 5" xfId="25754"/>
    <cellStyle name="Normal 55 6 6" xfId="25755"/>
    <cellStyle name="Normál 55 7" xfId="17276"/>
    <cellStyle name="Normál 55 8" xfId="17277"/>
    <cellStyle name="Normál 55 9" xfId="17278"/>
    <cellStyle name="Normal 56" xfId="6253"/>
    <cellStyle name="Normál 56" xfId="1630"/>
    <cellStyle name="Normál 56 10" xfId="17280"/>
    <cellStyle name="Normál 56 10 2" xfId="17281"/>
    <cellStyle name="Normál 56 10 2 2" xfId="25756"/>
    <cellStyle name="Normál 56 10 3" xfId="25757"/>
    <cellStyle name="Normál 56 11" xfId="17279"/>
    <cellStyle name="Normál 56 12" xfId="36779"/>
    <cellStyle name="Normal 56 2" xfId="17282"/>
    <cellStyle name="Normál 56 2" xfId="2605"/>
    <cellStyle name="Normal 56 2 2" xfId="17283"/>
    <cellStyle name="Normál 56 2 2" xfId="17284"/>
    <cellStyle name="Normál 56 2 2 10" xfId="25758"/>
    <cellStyle name="Normal 56 2 2 2" xfId="25759"/>
    <cellStyle name="Normál 56 2 2 2" xfId="17285"/>
    <cellStyle name="Normál 56 2 2 2 2" xfId="17286"/>
    <cellStyle name="Normál 56 2 2 2 2 2" xfId="17287"/>
    <cellStyle name="Normál 56 2 2 2 2 2 2" xfId="17288"/>
    <cellStyle name="Normál 56 2 2 2 2 2 2 2" xfId="17289"/>
    <cellStyle name="Normál 56 2 2 2 2 2 2 2 2" xfId="25760"/>
    <cellStyle name="Normál 56 2 2 2 2 2 2 3" xfId="25761"/>
    <cellStyle name="Normál 56 2 2 2 2 2 3" xfId="17290"/>
    <cellStyle name="Normál 56 2 2 2 2 2 3 2" xfId="25762"/>
    <cellStyle name="Normál 56 2 2 2 2 2 4" xfId="25763"/>
    <cellStyle name="Normál 56 2 2 2 2 3" xfId="17291"/>
    <cellStyle name="Normál 56 2 2 2 2 3 2" xfId="17292"/>
    <cellStyle name="Normál 56 2 2 2 2 3 2 2" xfId="25764"/>
    <cellStyle name="Normál 56 2 2 2 2 3 3" xfId="25765"/>
    <cellStyle name="Normál 56 2 2 2 2 4" xfId="17293"/>
    <cellStyle name="Normál 56 2 2 2 2 4 2" xfId="25766"/>
    <cellStyle name="Normál 56 2 2 2 2 5" xfId="25767"/>
    <cellStyle name="Normál 56 2 2 2 3" xfId="17294"/>
    <cellStyle name="Normál 56 2 2 2 3 2" xfId="17295"/>
    <cellStyle name="Normál 56 2 2 2 3 2 2" xfId="17296"/>
    <cellStyle name="Normál 56 2 2 2 3 2 2 2" xfId="25768"/>
    <cellStyle name="Normál 56 2 2 2 3 2 3" xfId="25769"/>
    <cellStyle name="Normál 56 2 2 2 3 3" xfId="17297"/>
    <cellStyle name="Normál 56 2 2 2 3 3 2" xfId="25770"/>
    <cellStyle name="Normál 56 2 2 2 3 4" xfId="25771"/>
    <cellStyle name="Normál 56 2 2 2 4" xfId="17298"/>
    <cellStyle name="Normál 56 2 2 2 4 2" xfId="17299"/>
    <cellStyle name="Normál 56 2 2 2 4 2 2" xfId="25772"/>
    <cellStyle name="Normál 56 2 2 2 4 3" xfId="25773"/>
    <cellStyle name="Normál 56 2 2 2 5" xfId="17300"/>
    <cellStyle name="Normál 56 2 2 2 5 2" xfId="25774"/>
    <cellStyle name="Normál 56 2 2 2 6" xfId="25775"/>
    <cellStyle name="Normal 56 2 2 3" xfId="25776"/>
    <cellStyle name="Normál 56 2 2 3" xfId="17301"/>
    <cellStyle name="Normál 56 2 2 3 2" xfId="17302"/>
    <cellStyle name="Normál 56 2 2 3 2 2" xfId="17303"/>
    <cellStyle name="Normál 56 2 2 3 2 2 2" xfId="17304"/>
    <cellStyle name="Normál 56 2 2 3 2 2 2 2" xfId="25777"/>
    <cellStyle name="Normál 56 2 2 3 2 2 3" xfId="25778"/>
    <cellStyle name="Normál 56 2 2 3 2 3" xfId="17305"/>
    <cellStyle name="Normál 56 2 2 3 2 3 2" xfId="25779"/>
    <cellStyle name="Normál 56 2 2 3 2 4" xfId="25780"/>
    <cellStyle name="Normál 56 2 2 3 3" xfId="17306"/>
    <cellStyle name="Normál 56 2 2 3 3 2" xfId="17307"/>
    <cellStyle name="Normál 56 2 2 3 3 2 2" xfId="25781"/>
    <cellStyle name="Normál 56 2 2 3 3 3" xfId="25782"/>
    <cellStyle name="Normál 56 2 2 3 4" xfId="17308"/>
    <cellStyle name="Normál 56 2 2 3 4 2" xfId="25783"/>
    <cellStyle name="Normál 56 2 2 3 5" xfId="25784"/>
    <cellStyle name="Normal 56 2 2 4" xfId="25785"/>
    <cellStyle name="Normál 56 2 2 4" xfId="17309"/>
    <cellStyle name="Normál 56 2 2 4 2" xfId="17310"/>
    <cellStyle name="Normál 56 2 2 4 2 2" xfId="17311"/>
    <cellStyle name="Normál 56 2 2 4 2 2 2" xfId="25786"/>
    <cellStyle name="Normál 56 2 2 4 2 3" xfId="25787"/>
    <cellStyle name="Normál 56 2 2 4 3" xfId="17312"/>
    <cellStyle name="Normál 56 2 2 4 3 2" xfId="25788"/>
    <cellStyle name="Normál 56 2 2 4 4" xfId="25789"/>
    <cellStyle name="Normal 56 2 2 5" xfId="25790"/>
    <cellStyle name="Normál 56 2 2 5" xfId="17313"/>
    <cellStyle name="Normál 56 2 2 5 2" xfId="17314"/>
    <cellStyle name="Normál 56 2 2 5 2 2" xfId="25791"/>
    <cellStyle name="Normál 56 2 2 5 3" xfId="25792"/>
    <cellStyle name="Normal 56 2 2 6" xfId="25793"/>
    <cellStyle name="Normál 56 2 2 6" xfId="17315"/>
    <cellStyle name="Normál 56 2 2 6 2" xfId="25794"/>
    <cellStyle name="Normál 56 2 2 7" xfId="25795"/>
    <cellStyle name="Normál 56 2 2 8" xfId="25796"/>
    <cellStyle name="Normál 56 2 2 9" xfId="25797"/>
    <cellStyle name="Normal 56 2 3" xfId="17316"/>
    <cellStyle name="Normál 56 2 3" xfId="17317"/>
    <cellStyle name="Normál 56 2 3 10" xfId="25798"/>
    <cellStyle name="Normal 56 2 3 2" xfId="25799"/>
    <cellStyle name="Normál 56 2 3 2" xfId="17318"/>
    <cellStyle name="Normál 56 2 3 2 2" xfId="17319"/>
    <cellStyle name="Normál 56 2 3 2 2 2" xfId="17320"/>
    <cellStyle name="Normál 56 2 3 2 2 2 2" xfId="17321"/>
    <cellStyle name="Normál 56 2 3 2 2 2 2 2" xfId="25800"/>
    <cellStyle name="Normál 56 2 3 2 2 2 3" xfId="25801"/>
    <cellStyle name="Normál 56 2 3 2 2 3" xfId="17322"/>
    <cellStyle name="Normál 56 2 3 2 2 3 2" xfId="25802"/>
    <cellStyle name="Normál 56 2 3 2 2 4" xfId="25803"/>
    <cellStyle name="Normál 56 2 3 2 3" xfId="17323"/>
    <cellStyle name="Normál 56 2 3 2 3 2" xfId="17324"/>
    <cellStyle name="Normál 56 2 3 2 3 2 2" xfId="25804"/>
    <cellStyle name="Normál 56 2 3 2 3 3" xfId="25805"/>
    <cellStyle name="Normál 56 2 3 2 4" xfId="17325"/>
    <cellStyle name="Normál 56 2 3 2 4 2" xfId="25806"/>
    <cellStyle name="Normál 56 2 3 2 5" xfId="25807"/>
    <cellStyle name="Normal 56 2 3 3" xfId="25808"/>
    <cellStyle name="Normál 56 2 3 3" xfId="17326"/>
    <cellStyle name="Normál 56 2 3 3 2" xfId="17327"/>
    <cellStyle name="Normál 56 2 3 3 2 2" xfId="17328"/>
    <cellStyle name="Normál 56 2 3 3 2 2 2" xfId="25809"/>
    <cellStyle name="Normál 56 2 3 3 2 3" xfId="25810"/>
    <cellStyle name="Normál 56 2 3 3 3" xfId="17329"/>
    <cellStyle name="Normál 56 2 3 3 3 2" xfId="25811"/>
    <cellStyle name="Normál 56 2 3 3 4" xfId="25812"/>
    <cellStyle name="Normal 56 2 3 4" xfId="25813"/>
    <cellStyle name="Normál 56 2 3 4" xfId="17330"/>
    <cellStyle name="Normál 56 2 3 4 2" xfId="17331"/>
    <cellStyle name="Normál 56 2 3 4 2 2" xfId="25814"/>
    <cellStyle name="Normál 56 2 3 4 3" xfId="25815"/>
    <cellStyle name="Normal 56 2 3 5" xfId="25816"/>
    <cellStyle name="Normál 56 2 3 5" xfId="17332"/>
    <cellStyle name="Normál 56 2 3 5 2" xfId="25817"/>
    <cellStyle name="Normal 56 2 3 6" xfId="25818"/>
    <cellStyle name="Normál 56 2 3 6" xfId="25819"/>
    <cellStyle name="Normál 56 2 3 7" xfId="25820"/>
    <cellStyle name="Normál 56 2 3 8" xfId="25821"/>
    <cellStyle name="Normál 56 2 3 9" xfId="25822"/>
    <cellStyle name="Normal 56 2 4" xfId="25823"/>
    <cellStyle name="Normál 56 2 4" xfId="17333"/>
    <cellStyle name="Normál 56 2 4 2" xfId="17334"/>
    <cellStyle name="Normál 56 2 4 2 2" xfId="17335"/>
    <cellStyle name="Normál 56 2 4 2 2 2" xfId="17336"/>
    <cellStyle name="Normál 56 2 4 2 2 2 2" xfId="25824"/>
    <cellStyle name="Normál 56 2 4 2 2 3" xfId="25825"/>
    <cellStyle name="Normál 56 2 4 2 3" xfId="17337"/>
    <cellStyle name="Normál 56 2 4 2 3 2" xfId="25826"/>
    <cellStyle name="Normál 56 2 4 2 4" xfId="25827"/>
    <cellStyle name="Normál 56 2 4 3" xfId="17338"/>
    <cellStyle name="Normál 56 2 4 3 2" xfId="17339"/>
    <cellStyle name="Normál 56 2 4 3 2 2" xfId="25828"/>
    <cellStyle name="Normál 56 2 4 3 3" xfId="25829"/>
    <cellStyle name="Normál 56 2 4 4" xfId="17340"/>
    <cellStyle name="Normál 56 2 4 4 2" xfId="25830"/>
    <cellStyle name="Normál 56 2 4 5" xfId="25831"/>
    <cellStyle name="Normal 56 2 5" xfId="25832"/>
    <cellStyle name="Normál 56 2 5" xfId="17341"/>
    <cellStyle name="Normál 56 2 5 2" xfId="17342"/>
    <cellStyle name="Normál 56 2 5 2 2" xfId="17343"/>
    <cellStyle name="Normál 56 2 5 2 2 2" xfId="25833"/>
    <cellStyle name="Normál 56 2 5 2 3" xfId="25834"/>
    <cellStyle name="Normál 56 2 5 3" xfId="17344"/>
    <cellStyle name="Normál 56 2 5 3 2" xfId="25835"/>
    <cellStyle name="Normál 56 2 5 4" xfId="25836"/>
    <cellStyle name="Normal 56 2 6" xfId="25837"/>
    <cellStyle name="Normál 56 2 6" xfId="17345"/>
    <cellStyle name="Normál 56 2 6 2" xfId="17346"/>
    <cellStyle name="Normál 56 2 6 2 2" xfId="25838"/>
    <cellStyle name="Normál 56 2 6 3" xfId="25839"/>
    <cellStyle name="Normal 56 2 7" xfId="25840"/>
    <cellStyle name="Normál 56 2 7" xfId="17347"/>
    <cellStyle name="Normál 56 2 7 2" xfId="17348"/>
    <cellStyle name="Normál 56 2 7 2 2" xfId="25841"/>
    <cellStyle name="Normál 56 2 7 3" xfId="25842"/>
    <cellStyle name="Normal 56 2 8" xfId="25843"/>
    <cellStyle name="Normál 56 2 8" xfId="35219"/>
    <cellStyle name="Normál 56 2 9" xfId="36780"/>
    <cellStyle name="Normal 56 3" xfId="17349"/>
    <cellStyle name="Normál 56 3" xfId="2604"/>
    <cellStyle name="Normál 56 3 10" xfId="25844"/>
    <cellStyle name="Normál 56 3 11" xfId="35218"/>
    <cellStyle name="Normal 56 3 2" xfId="25845"/>
    <cellStyle name="Normál 56 3 2" xfId="17350"/>
    <cellStyle name="Normál 56 3 2 2" xfId="17351"/>
    <cellStyle name="Normál 56 3 2 2 2" xfId="17352"/>
    <cellStyle name="Normál 56 3 2 2 2 2" xfId="17353"/>
    <cellStyle name="Normál 56 3 2 2 2 2 2" xfId="17354"/>
    <cellStyle name="Normál 56 3 2 2 2 2 2 2" xfId="25846"/>
    <cellStyle name="Normál 56 3 2 2 2 2 3" xfId="25847"/>
    <cellStyle name="Normál 56 3 2 2 2 3" xfId="17355"/>
    <cellStyle name="Normál 56 3 2 2 2 3 2" xfId="25848"/>
    <cellStyle name="Normál 56 3 2 2 2 4" xfId="25849"/>
    <cellStyle name="Normál 56 3 2 2 3" xfId="17356"/>
    <cellStyle name="Normál 56 3 2 2 3 2" xfId="17357"/>
    <cellStyle name="Normál 56 3 2 2 3 2 2" xfId="25850"/>
    <cellStyle name="Normál 56 3 2 2 3 3" xfId="25851"/>
    <cellStyle name="Normál 56 3 2 2 4" xfId="17358"/>
    <cellStyle name="Normál 56 3 2 2 4 2" xfId="25852"/>
    <cellStyle name="Normál 56 3 2 2 5" xfId="25853"/>
    <cellStyle name="Normál 56 3 2 3" xfId="17359"/>
    <cellStyle name="Normál 56 3 2 3 2" xfId="17360"/>
    <cellStyle name="Normál 56 3 2 3 2 2" xfId="17361"/>
    <cellStyle name="Normál 56 3 2 3 2 2 2" xfId="25854"/>
    <cellStyle name="Normál 56 3 2 3 2 3" xfId="25855"/>
    <cellStyle name="Normál 56 3 2 3 3" xfId="17362"/>
    <cellStyle name="Normál 56 3 2 3 3 2" xfId="25856"/>
    <cellStyle name="Normál 56 3 2 3 4" xfId="25857"/>
    <cellStyle name="Normál 56 3 2 4" xfId="17363"/>
    <cellStyle name="Normál 56 3 2 4 2" xfId="17364"/>
    <cellStyle name="Normál 56 3 2 4 2 2" xfId="25858"/>
    <cellStyle name="Normál 56 3 2 4 3" xfId="25859"/>
    <cellStyle name="Normál 56 3 2 5" xfId="17365"/>
    <cellStyle name="Normál 56 3 2 5 2" xfId="25860"/>
    <cellStyle name="Normál 56 3 2 6" xfId="25861"/>
    <cellStyle name="Normal 56 3 3" xfId="25862"/>
    <cellStyle name="Normál 56 3 3" xfId="17366"/>
    <cellStyle name="Normál 56 3 3 2" xfId="17367"/>
    <cellStyle name="Normál 56 3 3 2 2" xfId="17368"/>
    <cellStyle name="Normál 56 3 3 2 2 2" xfId="17369"/>
    <cellStyle name="Normál 56 3 3 2 2 2 2" xfId="25863"/>
    <cellStyle name="Normál 56 3 3 2 2 3" xfId="25864"/>
    <cellStyle name="Normál 56 3 3 2 3" xfId="17370"/>
    <cellStyle name="Normál 56 3 3 2 3 2" xfId="25865"/>
    <cellStyle name="Normál 56 3 3 2 4" xfId="25866"/>
    <cellStyle name="Normál 56 3 3 3" xfId="17371"/>
    <cellStyle name="Normál 56 3 3 3 2" xfId="17372"/>
    <cellStyle name="Normál 56 3 3 3 2 2" xfId="25867"/>
    <cellStyle name="Normál 56 3 3 3 3" xfId="25868"/>
    <cellStyle name="Normál 56 3 3 4" xfId="17373"/>
    <cellStyle name="Normál 56 3 3 4 2" xfId="25869"/>
    <cellStyle name="Normál 56 3 3 5" xfId="25870"/>
    <cellStyle name="Normal 56 3 4" xfId="25871"/>
    <cellStyle name="Normál 56 3 4" xfId="17374"/>
    <cellStyle name="Normál 56 3 4 2" xfId="17375"/>
    <cellStyle name="Normál 56 3 4 2 2" xfId="17376"/>
    <cellStyle name="Normál 56 3 4 2 2 2" xfId="25872"/>
    <cellStyle name="Normál 56 3 4 2 3" xfId="25873"/>
    <cellStyle name="Normál 56 3 4 3" xfId="17377"/>
    <cellStyle name="Normál 56 3 4 3 2" xfId="25874"/>
    <cellStyle name="Normál 56 3 4 4" xfId="25875"/>
    <cellStyle name="Normal 56 3 5" xfId="25876"/>
    <cellStyle name="Normál 56 3 5" xfId="17378"/>
    <cellStyle name="Normál 56 3 5 2" xfId="17379"/>
    <cellStyle name="Normál 56 3 5 2 2" xfId="25877"/>
    <cellStyle name="Normál 56 3 5 3" xfId="25878"/>
    <cellStyle name="Normal 56 3 6" xfId="25879"/>
    <cellStyle name="Normál 56 3 6" xfId="17380"/>
    <cellStyle name="Normál 56 3 6 2" xfId="25880"/>
    <cellStyle name="Normál 56 3 7" xfId="25881"/>
    <cellStyle name="Normál 56 3 8" xfId="25882"/>
    <cellStyle name="Normál 56 3 9" xfId="25883"/>
    <cellStyle name="Normal 56 4" xfId="17381"/>
    <cellStyle name="Normál 56 4" xfId="17382"/>
    <cellStyle name="Normál 56 4 10" xfId="25884"/>
    <cellStyle name="Normal 56 4 2" xfId="25885"/>
    <cellStyle name="Normál 56 4 2" xfId="17383"/>
    <cellStyle name="Normál 56 4 2 2" xfId="17384"/>
    <cellStyle name="Normál 56 4 2 2 2" xfId="17385"/>
    <cellStyle name="Normál 56 4 2 2 2 2" xfId="17386"/>
    <cellStyle name="Normál 56 4 2 2 2 2 2" xfId="25886"/>
    <cellStyle name="Normál 56 4 2 2 2 3" xfId="25887"/>
    <cellStyle name="Normál 56 4 2 2 3" xfId="17387"/>
    <cellStyle name="Normál 56 4 2 2 3 2" xfId="25888"/>
    <cellStyle name="Normál 56 4 2 2 4" xfId="25889"/>
    <cellStyle name="Normál 56 4 2 3" xfId="17388"/>
    <cellStyle name="Normál 56 4 2 3 2" xfId="17389"/>
    <cellStyle name="Normál 56 4 2 3 2 2" xfId="25890"/>
    <cellStyle name="Normál 56 4 2 3 3" xfId="25891"/>
    <cellStyle name="Normál 56 4 2 4" xfId="17390"/>
    <cellStyle name="Normál 56 4 2 4 2" xfId="25892"/>
    <cellStyle name="Normál 56 4 2 5" xfId="25893"/>
    <cellStyle name="Normal 56 4 3" xfId="25894"/>
    <cellStyle name="Normál 56 4 3" xfId="17391"/>
    <cellStyle name="Normál 56 4 3 2" xfId="17392"/>
    <cellStyle name="Normál 56 4 3 2 2" xfId="17393"/>
    <cellStyle name="Normál 56 4 3 2 2 2" xfId="25895"/>
    <cellStyle name="Normál 56 4 3 2 3" xfId="25896"/>
    <cellStyle name="Normál 56 4 3 3" xfId="17394"/>
    <cellStyle name="Normál 56 4 3 3 2" xfId="25897"/>
    <cellStyle name="Normál 56 4 3 4" xfId="25898"/>
    <cellStyle name="Normal 56 4 4" xfId="25899"/>
    <cellStyle name="Normál 56 4 4" xfId="17395"/>
    <cellStyle name="Normál 56 4 4 2" xfId="17396"/>
    <cellStyle name="Normál 56 4 4 2 2" xfId="25900"/>
    <cellStyle name="Normál 56 4 4 3" xfId="25901"/>
    <cellStyle name="Normal 56 4 5" xfId="25902"/>
    <cellStyle name="Normál 56 4 5" xfId="17397"/>
    <cellStyle name="Normál 56 4 5 2" xfId="25903"/>
    <cellStyle name="Normal 56 4 6" xfId="25904"/>
    <cellStyle name="Normál 56 4 6" xfId="25905"/>
    <cellStyle name="Normál 56 4 7" xfId="25906"/>
    <cellStyle name="Normál 56 4 8" xfId="25907"/>
    <cellStyle name="Normál 56 4 9" xfId="25908"/>
    <cellStyle name="Normal 56 5" xfId="17398"/>
    <cellStyle name="Normál 56 5" xfId="17399"/>
    <cellStyle name="Normal 56 5 2" xfId="25909"/>
    <cellStyle name="Normál 56 5 2" xfId="17400"/>
    <cellStyle name="Normál 56 5 2 2" xfId="17401"/>
    <cellStyle name="Normál 56 5 2 2 2" xfId="17402"/>
    <cellStyle name="Normál 56 5 2 2 2 2" xfId="25910"/>
    <cellStyle name="Normál 56 5 2 2 3" xfId="25911"/>
    <cellStyle name="Normál 56 5 2 3" xfId="17403"/>
    <cellStyle name="Normál 56 5 2 3 2" xfId="25912"/>
    <cellStyle name="Normál 56 5 2 4" xfId="25913"/>
    <cellStyle name="Normal 56 5 3" xfId="25914"/>
    <cellStyle name="Normál 56 5 3" xfId="17404"/>
    <cellStyle name="Normál 56 5 3 2" xfId="17405"/>
    <cellStyle name="Normál 56 5 3 2 2" xfId="25915"/>
    <cellStyle name="Normál 56 5 3 3" xfId="25916"/>
    <cellStyle name="Normal 56 5 4" xfId="25917"/>
    <cellStyle name="Normál 56 5 4" xfId="17406"/>
    <cellStyle name="Normál 56 5 4 2" xfId="25918"/>
    <cellStyle name="Normal 56 5 5" xfId="25919"/>
    <cellStyle name="Normál 56 5 5" xfId="25920"/>
    <cellStyle name="Normal 56 5 6" xfId="25921"/>
    <cellStyle name="Normál 56 5 6" xfId="25922"/>
    <cellStyle name="Normál 56 5 7" xfId="25923"/>
    <cellStyle name="Normál 56 5 8" xfId="25924"/>
    <cellStyle name="Normál 56 5 9" xfId="25925"/>
    <cellStyle name="Normál 56 6" xfId="17407"/>
    <cellStyle name="Normál 56 6 2" xfId="17408"/>
    <cellStyle name="Normál 56 6 2 2" xfId="17409"/>
    <cellStyle name="Normál 56 6 2 2 2" xfId="25926"/>
    <cellStyle name="Normál 56 6 2 3" xfId="25927"/>
    <cellStyle name="Normál 56 6 3" xfId="17410"/>
    <cellStyle name="Normál 56 6 3 2" xfId="25928"/>
    <cellStyle name="Normál 56 6 4" xfId="25929"/>
    <cellStyle name="Normál 56 7" xfId="17411"/>
    <cellStyle name="Normál 56 7 2" xfId="17412"/>
    <cellStyle name="Normál 56 7 2 2" xfId="25930"/>
    <cellStyle name="Normál 56 7 3" xfId="25931"/>
    <cellStyle name="Normál 56 8" xfId="17413"/>
    <cellStyle name="Normál 56 8 2" xfId="17414"/>
    <cellStyle name="Normál 56 8 2 2" xfId="25932"/>
    <cellStyle name="Normál 56 8 3" xfId="25933"/>
    <cellStyle name="Normál 56 9" xfId="17415"/>
    <cellStyle name="Normál 56 9 2" xfId="17416"/>
    <cellStyle name="Normál 56 9 2 2" xfId="25934"/>
    <cellStyle name="Normál 56 9 3" xfId="25935"/>
    <cellStyle name="Normal 57" xfId="6254"/>
    <cellStyle name="Normál 57" xfId="1995"/>
    <cellStyle name="Normál 57 10" xfId="17418"/>
    <cellStyle name="Normál 57 10 2" xfId="17419"/>
    <cellStyle name="Normál 57 10 2 2" xfId="25936"/>
    <cellStyle name="Normál 57 10 3" xfId="25937"/>
    <cellStyle name="Normál 57 11" xfId="17417"/>
    <cellStyle name="Normál 57 12" xfId="36781"/>
    <cellStyle name="Normal 57 2" xfId="17420"/>
    <cellStyle name="Normál 57 2" xfId="2607"/>
    <cellStyle name="Normal 57 2 2" xfId="17421"/>
    <cellStyle name="Normál 57 2 2" xfId="17422"/>
    <cellStyle name="Normál 57 2 2 10" xfId="25938"/>
    <cellStyle name="Normal 57 2 2 2" xfId="25939"/>
    <cellStyle name="Normál 57 2 2 2" xfId="17423"/>
    <cellStyle name="Normál 57 2 2 2 2" xfId="17424"/>
    <cellStyle name="Normál 57 2 2 2 2 2" xfId="17425"/>
    <cellStyle name="Normál 57 2 2 2 2 2 2" xfId="17426"/>
    <cellStyle name="Normál 57 2 2 2 2 2 2 2" xfId="17427"/>
    <cellStyle name="Normál 57 2 2 2 2 2 2 2 2" xfId="25940"/>
    <cellStyle name="Normál 57 2 2 2 2 2 2 3" xfId="25941"/>
    <cellStyle name="Normál 57 2 2 2 2 2 3" xfId="17428"/>
    <cellStyle name="Normál 57 2 2 2 2 2 3 2" xfId="25942"/>
    <cellStyle name="Normál 57 2 2 2 2 2 4" xfId="25943"/>
    <cellStyle name="Normál 57 2 2 2 2 3" xfId="17429"/>
    <cellStyle name="Normál 57 2 2 2 2 3 2" xfId="17430"/>
    <cellStyle name="Normál 57 2 2 2 2 3 2 2" xfId="25944"/>
    <cellStyle name="Normál 57 2 2 2 2 3 3" xfId="25945"/>
    <cellStyle name="Normál 57 2 2 2 2 4" xfId="17431"/>
    <cellStyle name="Normál 57 2 2 2 2 4 2" xfId="25946"/>
    <cellStyle name="Normál 57 2 2 2 2 5" xfId="25947"/>
    <cellStyle name="Normál 57 2 2 2 3" xfId="17432"/>
    <cellStyle name="Normál 57 2 2 2 3 2" xfId="17433"/>
    <cellStyle name="Normál 57 2 2 2 3 2 2" xfId="17434"/>
    <cellStyle name="Normál 57 2 2 2 3 2 2 2" xfId="25948"/>
    <cellStyle name="Normál 57 2 2 2 3 2 3" xfId="25949"/>
    <cellStyle name="Normál 57 2 2 2 3 3" xfId="17435"/>
    <cellStyle name="Normál 57 2 2 2 3 3 2" xfId="25950"/>
    <cellStyle name="Normál 57 2 2 2 3 4" xfId="25951"/>
    <cellStyle name="Normál 57 2 2 2 4" xfId="17436"/>
    <cellStyle name="Normál 57 2 2 2 4 2" xfId="17437"/>
    <cellStyle name="Normál 57 2 2 2 4 2 2" xfId="25952"/>
    <cellStyle name="Normál 57 2 2 2 4 3" xfId="25953"/>
    <cellStyle name="Normál 57 2 2 2 5" xfId="17438"/>
    <cellStyle name="Normál 57 2 2 2 5 2" xfId="25954"/>
    <cellStyle name="Normál 57 2 2 2 6" xfId="25955"/>
    <cellStyle name="Normal 57 2 2 3" xfId="25956"/>
    <cellStyle name="Normál 57 2 2 3" xfId="17439"/>
    <cellStyle name="Normál 57 2 2 3 2" xfId="17440"/>
    <cellStyle name="Normál 57 2 2 3 2 2" xfId="17441"/>
    <cellStyle name="Normál 57 2 2 3 2 2 2" xfId="17442"/>
    <cellStyle name="Normál 57 2 2 3 2 2 2 2" xfId="25957"/>
    <cellStyle name="Normál 57 2 2 3 2 2 3" xfId="25958"/>
    <cellStyle name="Normál 57 2 2 3 2 3" xfId="17443"/>
    <cellStyle name="Normál 57 2 2 3 2 3 2" xfId="25959"/>
    <cellStyle name="Normál 57 2 2 3 2 4" xfId="25960"/>
    <cellStyle name="Normál 57 2 2 3 3" xfId="17444"/>
    <cellStyle name="Normál 57 2 2 3 3 2" xfId="17445"/>
    <cellStyle name="Normál 57 2 2 3 3 2 2" xfId="25961"/>
    <cellStyle name="Normál 57 2 2 3 3 3" xfId="25962"/>
    <cellStyle name="Normál 57 2 2 3 4" xfId="17446"/>
    <cellStyle name="Normál 57 2 2 3 4 2" xfId="25963"/>
    <cellStyle name="Normál 57 2 2 3 5" xfId="25964"/>
    <cellStyle name="Normal 57 2 2 4" xfId="25965"/>
    <cellStyle name="Normál 57 2 2 4" xfId="17447"/>
    <cellStyle name="Normál 57 2 2 4 2" xfId="17448"/>
    <cellStyle name="Normál 57 2 2 4 2 2" xfId="17449"/>
    <cellStyle name="Normál 57 2 2 4 2 2 2" xfId="25966"/>
    <cellStyle name="Normál 57 2 2 4 2 3" xfId="25967"/>
    <cellStyle name="Normál 57 2 2 4 3" xfId="17450"/>
    <cellStyle name="Normál 57 2 2 4 3 2" xfId="25968"/>
    <cellStyle name="Normál 57 2 2 4 4" xfId="25969"/>
    <cellStyle name="Normal 57 2 2 5" xfId="25970"/>
    <cellStyle name="Normál 57 2 2 5" xfId="17451"/>
    <cellStyle name="Normál 57 2 2 5 2" xfId="17452"/>
    <cellStyle name="Normál 57 2 2 5 2 2" xfId="25971"/>
    <cellStyle name="Normál 57 2 2 5 3" xfId="25972"/>
    <cellStyle name="Normal 57 2 2 6" xfId="25973"/>
    <cellStyle name="Normál 57 2 2 6" xfId="17453"/>
    <cellStyle name="Normál 57 2 2 6 2" xfId="25974"/>
    <cellStyle name="Normál 57 2 2 7" xfId="25975"/>
    <cellStyle name="Normál 57 2 2 8" xfId="25976"/>
    <cellStyle name="Normál 57 2 2 9" xfId="25977"/>
    <cellStyle name="Normal 57 2 3" xfId="17454"/>
    <cellStyle name="Normál 57 2 3" xfId="17455"/>
    <cellStyle name="Normál 57 2 3 10" xfId="25978"/>
    <cellStyle name="Normal 57 2 3 2" xfId="25979"/>
    <cellStyle name="Normál 57 2 3 2" xfId="17456"/>
    <cellStyle name="Normál 57 2 3 2 2" xfId="17457"/>
    <cellStyle name="Normál 57 2 3 2 2 2" xfId="17458"/>
    <cellStyle name="Normál 57 2 3 2 2 2 2" xfId="17459"/>
    <cellStyle name="Normál 57 2 3 2 2 2 2 2" xfId="25980"/>
    <cellStyle name="Normál 57 2 3 2 2 2 3" xfId="25981"/>
    <cellStyle name="Normál 57 2 3 2 2 3" xfId="17460"/>
    <cellStyle name="Normál 57 2 3 2 2 3 2" xfId="25982"/>
    <cellStyle name="Normál 57 2 3 2 2 4" xfId="25983"/>
    <cellStyle name="Normál 57 2 3 2 3" xfId="17461"/>
    <cellStyle name="Normál 57 2 3 2 3 2" xfId="17462"/>
    <cellStyle name="Normál 57 2 3 2 3 2 2" xfId="25984"/>
    <cellStyle name="Normál 57 2 3 2 3 3" xfId="25985"/>
    <cellStyle name="Normál 57 2 3 2 4" xfId="17463"/>
    <cellStyle name="Normál 57 2 3 2 4 2" xfId="25986"/>
    <cellStyle name="Normál 57 2 3 2 5" xfId="25987"/>
    <cellStyle name="Normal 57 2 3 3" xfId="25988"/>
    <cellStyle name="Normál 57 2 3 3" xfId="17464"/>
    <cellStyle name="Normál 57 2 3 3 2" xfId="17465"/>
    <cellStyle name="Normál 57 2 3 3 2 2" xfId="17466"/>
    <cellStyle name="Normál 57 2 3 3 2 2 2" xfId="25989"/>
    <cellStyle name="Normál 57 2 3 3 2 3" xfId="25990"/>
    <cellStyle name="Normál 57 2 3 3 3" xfId="17467"/>
    <cellStyle name="Normál 57 2 3 3 3 2" xfId="25991"/>
    <cellStyle name="Normál 57 2 3 3 4" xfId="25992"/>
    <cellStyle name="Normal 57 2 3 4" xfId="25993"/>
    <cellStyle name="Normál 57 2 3 4" xfId="17468"/>
    <cellStyle name="Normál 57 2 3 4 2" xfId="17469"/>
    <cellStyle name="Normál 57 2 3 4 2 2" xfId="25994"/>
    <cellStyle name="Normál 57 2 3 4 3" xfId="25995"/>
    <cellStyle name="Normal 57 2 3 5" xfId="25996"/>
    <cellStyle name="Normál 57 2 3 5" xfId="17470"/>
    <cellStyle name="Normál 57 2 3 5 2" xfId="25997"/>
    <cellStyle name="Normal 57 2 3 6" xfId="25998"/>
    <cellStyle name="Normál 57 2 3 6" xfId="25999"/>
    <cellStyle name="Normál 57 2 3 7" xfId="26000"/>
    <cellStyle name="Normál 57 2 3 8" xfId="26001"/>
    <cellStyle name="Normál 57 2 3 9" xfId="26002"/>
    <cellStyle name="Normal 57 2 4" xfId="26003"/>
    <cellStyle name="Normál 57 2 4" xfId="17471"/>
    <cellStyle name="Normál 57 2 4 2" xfId="17472"/>
    <cellStyle name="Normál 57 2 4 2 2" xfId="17473"/>
    <cellStyle name="Normál 57 2 4 2 2 2" xfId="17474"/>
    <cellStyle name="Normál 57 2 4 2 2 2 2" xfId="26004"/>
    <cellStyle name="Normál 57 2 4 2 2 3" xfId="26005"/>
    <cellStyle name="Normál 57 2 4 2 3" xfId="17475"/>
    <cellStyle name="Normál 57 2 4 2 3 2" xfId="26006"/>
    <cellStyle name="Normál 57 2 4 2 4" xfId="26007"/>
    <cellStyle name="Normál 57 2 4 3" xfId="17476"/>
    <cellStyle name="Normál 57 2 4 3 2" xfId="17477"/>
    <cellStyle name="Normál 57 2 4 3 2 2" xfId="26008"/>
    <cellStyle name="Normál 57 2 4 3 3" xfId="26009"/>
    <cellStyle name="Normál 57 2 4 4" xfId="17478"/>
    <cellStyle name="Normál 57 2 4 4 2" xfId="26010"/>
    <cellStyle name="Normál 57 2 4 5" xfId="26011"/>
    <cellStyle name="Normal 57 2 5" xfId="26012"/>
    <cellStyle name="Normál 57 2 5" xfId="17479"/>
    <cellStyle name="Normál 57 2 5 2" xfId="17480"/>
    <cellStyle name="Normál 57 2 5 2 2" xfId="17481"/>
    <cellStyle name="Normál 57 2 5 2 2 2" xfId="26013"/>
    <cellStyle name="Normál 57 2 5 2 3" xfId="26014"/>
    <cellStyle name="Normál 57 2 5 3" xfId="17482"/>
    <cellStyle name="Normál 57 2 5 3 2" xfId="26015"/>
    <cellStyle name="Normál 57 2 5 4" xfId="26016"/>
    <cellStyle name="Normal 57 2 6" xfId="26017"/>
    <cellStyle name="Normál 57 2 6" xfId="17483"/>
    <cellStyle name="Normál 57 2 6 2" xfId="17484"/>
    <cellStyle name="Normál 57 2 6 2 2" xfId="26018"/>
    <cellStyle name="Normál 57 2 6 3" xfId="26019"/>
    <cellStyle name="Normal 57 2 7" xfId="26020"/>
    <cellStyle name="Normál 57 2 7" xfId="17485"/>
    <cellStyle name="Normál 57 2 7 2" xfId="17486"/>
    <cellStyle name="Normál 57 2 7 2 2" xfId="26021"/>
    <cellStyle name="Normál 57 2 7 3" xfId="26022"/>
    <cellStyle name="Normal 57 2 8" xfId="26023"/>
    <cellStyle name="Normál 57 2 8" xfId="35221"/>
    <cellStyle name="Normál 57 2 9" xfId="36782"/>
    <cellStyle name="Normal 57 3" xfId="17487"/>
    <cellStyle name="Normál 57 3" xfId="2606"/>
    <cellStyle name="Normál 57 3 10" xfId="26024"/>
    <cellStyle name="Normál 57 3 11" xfId="35220"/>
    <cellStyle name="Normal 57 3 2" xfId="26025"/>
    <cellStyle name="Normál 57 3 2" xfId="17488"/>
    <cellStyle name="Normál 57 3 2 2" xfId="17489"/>
    <cellStyle name="Normál 57 3 2 2 2" xfId="17490"/>
    <cellStyle name="Normál 57 3 2 2 2 2" xfId="17491"/>
    <cellStyle name="Normál 57 3 2 2 2 2 2" xfId="17492"/>
    <cellStyle name="Normál 57 3 2 2 2 2 2 2" xfId="26026"/>
    <cellStyle name="Normál 57 3 2 2 2 2 3" xfId="26027"/>
    <cellStyle name="Normál 57 3 2 2 2 3" xfId="17493"/>
    <cellStyle name="Normál 57 3 2 2 2 3 2" xfId="26028"/>
    <cellStyle name="Normál 57 3 2 2 2 4" xfId="26029"/>
    <cellStyle name="Normál 57 3 2 2 3" xfId="17494"/>
    <cellStyle name="Normál 57 3 2 2 3 2" xfId="17495"/>
    <cellStyle name="Normál 57 3 2 2 3 2 2" xfId="26030"/>
    <cellStyle name="Normál 57 3 2 2 3 3" xfId="26031"/>
    <cellStyle name="Normál 57 3 2 2 4" xfId="17496"/>
    <cellStyle name="Normál 57 3 2 2 4 2" xfId="26032"/>
    <cellStyle name="Normál 57 3 2 2 5" xfId="26033"/>
    <cellStyle name="Normál 57 3 2 3" xfId="17497"/>
    <cellStyle name="Normál 57 3 2 3 2" xfId="17498"/>
    <cellStyle name="Normál 57 3 2 3 2 2" xfId="17499"/>
    <cellStyle name="Normál 57 3 2 3 2 2 2" xfId="26034"/>
    <cellStyle name="Normál 57 3 2 3 2 3" xfId="26035"/>
    <cellStyle name="Normál 57 3 2 3 3" xfId="17500"/>
    <cellStyle name="Normál 57 3 2 3 3 2" xfId="26036"/>
    <cellStyle name="Normál 57 3 2 3 4" xfId="26037"/>
    <cellStyle name="Normál 57 3 2 4" xfId="17501"/>
    <cellStyle name="Normál 57 3 2 4 2" xfId="17502"/>
    <cellStyle name="Normál 57 3 2 4 2 2" xfId="26038"/>
    <cellStyle name="Normál 57 3 2 4 3" xfId="26039"/>
    <cellStyle name="Normál 57 3 2 5" xfId="17503"/>
    <cellStyle name="Normál 57 3 2 5 2" xfId="26040"/>
    <cellStyle name="Normál 57 3 2 6" xfId="26041"/>
    <cellStyle name="Normal 57 3 3" xfId="26042"/>
    <cellStyle name="Normál 57 3 3" xfId="17504"/>
    <cellStyle name="Normál 57 3 3 2" xfId="17505"/>
    <cellStyle name="Normál 57 3 3 2 2" xfId="17506"/>
    <cellStyle name="Normál 57 3 3 2 2 2" xfId="17507"/>
    <cellStyle name="Normál 57 3 3 2 2 2 2" xfId="26043"/>
    <cellStyle name="Normál 57 3 3 2 2 3" xfId="26044"/>
    <cellStyle name="Normál 57 3 3 2 3" xfId="17508"/>
    <cellStyle name="Normál 57 3 3 2 3 2" xfId="26045"/>
    <cellStyle name="Normál 57 3 3 2 4" xfId="26046"/>
    <cellStyle name="Normál 57 3 3 3" xfId="17509"/>
    <cellStyle name="Normál 57 3 3 3 2" xfId="17510"/>
    <cellStyle name="Normál 57 3 3 3 2 2" xfId="26047"/>
    <cellStyle name="Normál 57 3 3 3 3" xfId="26048"/>
    <cellStyle name="Normál 57 3 3 4" xfId="17511"/>
    <cellStyle name="Normál 57 3 3 4 2" xfId="26049"/>
    <cellStyle name="Normál 57 3 3 5" xfId="26050"/>
    <cellStyle name="Normal 57 3 4" xfId="26051"/>
    <cellStyle name="Normál 57 3 4" xfId="17512"/>
    <cellStyle name="Normál 57 3 4 2" xfId="17513"/>
    <cellStyle name="Normál 57 3 4 2 2" xfId="17514"/>
    <cellStyle name="Normál 57 3 4 2 2 2" xfId="26052"/>
    <cellStyle name="Normál 57 3 4 2 3" xfId="26053"/>
    <cellStyle name="Normál 57 3 4 3" xfId="17515"/>
    <cellStyle name="Normál 57 3 4 3 2" xfId="26054"/>
    <cellStyle name="Normál 57 3 4 4" xfId="26055"/>
    <cellStyle name="Normal 57 3 5" xfId="26056"/>
    <cellStyle name="Normál 57 3 5" xfId="17516"/>
    <cellStyle name="Normál 57 3 5 2" xfId="17517"/>
    <cellStyle name="Normál 57 3 5 2 2" xfId="26057"/>
    <cellStyle name="Normál 57 3 5 3" xfId="26058"/>
    <cellStyle name="Normal 57 3 6" xfId="26059"/>
    <cellStyle name="Normál 57 3 6" xfId="17518"/>
    <cellStyle name="Normál 57 3 6 2" xfId="26060"/>
    <cellStyle name="Normál 57 3 7" xfId="26061"/>
    <cellStyle name="Normál 57 3 8" xfId="26062"/>
    <cellStyle name="Normál 57 3 9" xfId="26063"/>
    <cellStyle name="Normal 57 4" xfId="17519"/>
    <cellStyle name="Normál 57 4" xfId="17520"/>
    <cellStyle name="Normál 57 4 10" xfId="26064"/>
    <cellStyle name="Normal 57 4 2" xfId="26065"/>
    <cellStyle name="Normál 57 4 2" xfId="17521"/>
    <cellStyle name="Normál 57 4 2 2" xfId="17522"/>
    <cellStyle name="Normál 57 4 2 2 2" xfId="17523"/>
    <cellStyle name="Normál 57 4 2 2 2 2" xfId="17524"/>
    <cellStyle name="Normál 57 4 2 2 2 2 2" xfId="26066"/>
    <cellStyle name="Normál 57 4 2 2 2 3" xfId="26067"/>
    <cellStyle name="Normál 57 4 2 2 3" xfId="17525"/>
    <cellStyle name="Normál 57 4 2 2 3 2" xfId="26068"/>
    <cellStyle name="Normál 57 4 2 2 4" xfId="26069"/>
    <cellStyle name="Normál 57 4 2 3" xfId="17526"/>
    <cellStyle name="Normál 57 4 2 3 2" xfId="17527"/>
    <cellStyle name="Normál 57 4 2 3 2 2" xfId="26070"/>
    <cellStyle name="Normál 57 4 2 3 3" xfId="26071"/>
    <cellStyle name="Normál 57 4 2 4" xfId="17528"/>
    <cellStyle name="Normál 57 4 2 4 2" xfId="26072"/>
    <cellStyle name="Normál 57 4 2 5" xfId="26073"/>
    <cellStyle name="Normal 57 4 3" xfId="26074"/>
    <cellStyle name="Normál 57 4 3" xfId="17529"/>
    <cellStyle name="Normál 57 4 3 2" xfId="17530"/>
    <cellStyle name="Normál 57 4 3 2 2" xfId="17531"/>
    <cellStyle name="Normál 57 4 3 2 2 2" xfId="26075"/>
    <cellStyle name="Normál 57 4 3 2 3" xfId="26076"/>
    <cellStyle name="Normál 57 4 3 3" xfId="17532"/>
    <cellStyle name="Normál 57 4 3 3 2" xfId="26077"/>
    <cellStyle name="Normál 57 4 3 4" xfId="26078"/>
    <cellStyle name="Normal 57 4 4" xfId="26079"/>
    <cellStyle name="Normál 57 4 4" xfId="17533"/>
    <cellStyle name="Normál 57 4 4 2" xfId="17534"/>
    <cellStyle name="Normál 57 4 4 2 2" xfId="26080"/>
    <cellStyle name="Normál 57 4 4 3" xfId="26081"/>
    <cellStyle name="Normal 57 4 5" xfId="26082"/>
    <cellStyle name="Normál 57 4 5" xfId="17535"/>
    <cellStyle name="Normál 57 4 5 2" xfId="26083"/>
    <cellStyle name="Normal 57 4 6" xfId="26084"/>
    <cellStyle name="Normál 57 4 6" xfId="26085"/>
    <cellStyle name="Normál 57 4 7" xfId="26086"/>
    <cellStyle name="Normál 57 4 8" xfId="26087"/>
    <cellStyle name="Normál 57 4 9" xfId="26088"/>
    <cellStyle name="Normal 57 5" xfId="17536"/>
    <cellStyle name="Normál 57 5" xfId="17537"/>
    <cellStyle name="Normal 57 5 2" xfId="26089"/>
    <cellStyle name="Normál 57 5 2" xfId="17538"/>
    <cellStyle name="Normál 57 5 2 2" xfId="17539"/>
    <cellStyle name="Normál 57 5 2 2 2" xfId="17540"/>
    <cellStyle name="Normál 57 5 2 2 2 2" xfId="26090"/>
    <cellStyle name="Normál 57 5 2 2 3" xfId="26091"/>
    <cellStyle name="Normál 57 5 2 3" xfId="17541"/>
    <cellStyle name="Normál 57 5 2 3 2" xfId="26092"/>
    <cellStyle name="Normál 57 5 2 4" xfId="26093"/>
    <cellStyle name="Normal 57 5 3" xfId="26094"/>
    <cellStyle name="Normál 57 5 3" xfId="17542"/>
    <cellStyle name="Normál 57 5 3 2" xfId="17543"/>
    <cellStyle name="Normál 57 5 3 2 2" xfId="26095"/>
    <cellStyle name="Normál 57 5 3 3" xfId="26096"/>
    <cellStyle name="Normal 57 5 4" xfId="26097"/>
    <cellStyle name="Normál 57 5 4" xfId="17544"/>
    <cellStyle name="Normál 57 5 4 2" xfId="26098"/>
    <cellStyle name="Normal 57 5 5" xfId="26099"/>
    <cellStyle name="Normál 57 5 5" xfId="26100"/>
    <cellStyle name="Normal 57 5 6" xfId="26101"/>
    <cellStyle name="Normál 57 5 6" xfId="26102"/>
    <cellStyle name="Normál 57 5 7" xfId="26103"/>
    <cellStyle name="Normál 57 5 8" xfId="26104"/>
    <cellStyle name="Normál 57 5 9" xfId="26105"/>
    <cellStyle name="Normál 57 6" xfId="17545"/>
    <cellStyle name="Normál 57 6 2" xfId="17546"/>
    <cellStyle name="Normál 57 6 2 2" xfId="17547"/>
    <cellStyle name="Normál 57 6 2 2 2" xfId="26106"/>
    <cellStyle name="Normál 57 6 2 3" xfId="26107"/>
    <cellStyle name="Normál 57 6 3" xfId="17548"/>
    <cellStyle name="Normál 57 6 3 2" xfId="26108"/>
    <cellStyle name="Normál 57 6 4" xfId="26109"/>
    <cellStyle name="Normál 57 7" xfId="17549"/>
    <cellStyle name="Normál 57 7 2" xfId="17550"/>
    <cellStyle name="Normál 57 7 2 2" xfId="26110"/>
    <cellStyle name="Normál 57 7 3" xfId="26111"/>
    <cellStyle name="Normál 57 8" xfId="17551"/>
    <cellStyle name="Normál 57 8 2" xfId="17552"/>
    <cellStyle name="Normál 57 8 2 2" xfId="26112"/>
    <cellStyle name="Normál 57 8 3" xfId="26113"/>
    <cellStyle name="Normál 57 9" xfId="17553"/>
    <cellStyle name="Normál 57 9 2" xfId="17554"/>
    <cellStyle name="Normál 57 9 2 2" xfId="26114"/>
    <cellStyle name="Normál 57 9 3" xfId="26115"/>
    <cellStyle name="Normal 58" xfId="6255"/>
    <cellStyle name="Normál 58" xfId="2277"/>
    <cellStyle name="Normál 58 10" xfId="17556"/>
    <cellStyle name="Normál 58 10 2" xfId="17557"/>
    <cellStyle name="Normál 58 10 2 2" xfId="26116"/>
    <cellStyle name="Normál 58 10 3" xfId="26117"/>
    <cellStyle name="Normál 58 11" xfId="17555"/>
    <cellStyle name="Normal 58 2" xfId="17558"/>
    <cellStyle name="Normál 58 2" xfId="17559"/>
    <cellStyle name="Normal 58 2 2" xfId="17560"/>
    <cellStyle name="Normál 58 2 2" xfId="17561"/>
    <cellStyle name="Normál 58 2 2 10" xfId="26118"/>
    <cellStyle name="Normal 58 2 2 2" xfId="26119"/>
    <cellStyle name="Normál 58 2 2 2" xfId="17562"/>
    <cellStyle name="Normál 58 2 2 2 2" xfId="17563"/>
    <cellStyle name="Normál 58 2 2 2 2 2" xfId="17564"/>
    <cellStyle name="Normál 58 2 2 2 2 2 2" xfId="17565"/>
    <cellStyle name="Normál 58 2 2 2 2 2 2 2" xfId="26120"/>
    <cellStyle name="Normál 58 2 2 2 2 2 3" xfId="26121"/>
    <cellStyle name="Normál 58 2 2 2 2 3" xfId="17566"/>
    <cellStyle name="Normál 58 2 2 2 2 3 2" xfId="26122"/>
    <cellStyle name="Normál 58 2 2 2 2 4" xfId="26123"/>
    <cellStyle name="Normál 58 2 2 2 3" xfId="17567"/>
    <cellStyle name="Normál 58 2 2 2 3 2" xfId="17568"/>
    <cellStyle name="Normál 58 2 2 2 3 2 2" xfId="26124"/>
    <cellStyle name="Normál 58 2 2 2 3 3" xfId="26125"/>
    <cellStyle name="Normál 58 2 2 2 4" xfId="17569"/>
    <cellStyle name="Normál 58 2 2 2 4 2" xfId="26126"/>
    <cellStyle name="Normál 58 2 2 2 5" xfId="26127"/>
    <cellStyle name="Normal 58 2 2 3" xfId="26128"/>
    <cellStyle name="Normál 58 2 2 3" xfId="17570"/>
    <cellStyle name="Normál 58 2 2 3 2" xfId="17571"/>
    <cellStyle name="Normál 58 2 2 3 2 2" xfId="17572"/>
    <cellStyle name="Normál 58 2 2 3 2 2 2" xfId="26129"/>
    <cellStyle name="Normál 58 2 2 3 2 3" xfId="26130"/>
    <cellStyle name="Normál 58 2 2 3 3" xfId="17573"/>
    <cellStyle name="Normál 58 2 2 3 3 2" xfId="26131"/>
    <cellStyle name="Normál 58 2 2 3 4" xfId="26132"/>
    <cellStyle name="Normal 58 2 2 4" xfId="26133"/>
    <cellStyle name="Normál 58 2 2 4" xfId="17574"/>
    <cellStyle name="Normál 58 2 2 4 2" xfId="17575"/>
    <cellStyle name="Normál 58 2 2 4 2 2" xfId="26134"/>
    <cellStyle name="Normál 58 2 2 4 3" xfId="26135"/>
    <cellStyle name="Normal 58 2 2 5" xfId="26136"/>
    <cellStyle name="Normál 58 2 2 5" xfId="17576"/>
    <cellStyle name="Normál 58 2 2 5 2" xfId="26137"/>
    <cellStyle name="Normal 58 2 2 6" xfId="26138"/>
    <cellStyle name="Normál 58 2 2 6" xfId="26139"/>
    <cellStyle name="Normál 58 2 2 7" xfId="26140"/>
    <cellStyle name="Normál 58 2 2 8" xfId="26141"/>
    <cellStyle name="Normál 58 2 2 9" xfId="26142"/>
    <cellStyle name="Normal 58 2 3" xfId="17577"/>
    <cellStyle name="Normál 58 2 3" xfId="17578"/>
    <cellStyle name="Normal 58 2 3 2" xfId="26143"/>
    <cellStyle name="Normál 58 2 3 2" xfId="17579"/>
    <cellStyle name="Normál 58 2 3 2 2" xfId="17580"/>
    <cellStyle name="Normál 58 2 3 2 2 2" xfId="17581"/>
    <cellStyle name="Normál 58 2 3 2 2 2 2" xfId="26144"/>
    <cellStyle name="Normál 58 2 3 2 2 3" xfId="26145"/>
    <cellStyle name="Normál 58 2 3 2 3" xfId="17582"/>
    <cellStyle name="Normál 58 2 3 2 3 2" xfId="26146"/>
    <cellStyle name="Normál 58 2 3 2 4" xfId="26147"/>
    <cellStyle name="Normal 58 2 3 3" xfId="26148"/>
    <cellStyle name="Normál 58 2 3 3" xfId="17583"/>
    <cellStyle name="Normál 58 2 3 3 2" xfId="17584"/>
    <cellStyle name="Normál 58 2 3 3 2 2" xfId="26149"/>
    <cellStyle name="Normál 58 2 3 3 3" xfId="26150"/>
    <cellStyle name="Normal 58 2 3 4" xfId="26151"/>
    <cellStyle name="Normál 58 2 3 4" xfId="17585"/>
    <cellStyle name="Normál 58 2 3 4 2" xfId="26152"/>
    <cellStyle name="Normal 58 2 3 5" xfId="26153"/>
    <cellStyle name="Normál 58 2 3 5" xfId="26154"/>
    <cellStyle name="Normal 58 2 3 6" xfId="26155"/>
    <cellStyle name="Normál 58 2 3 6" xfId="26156"/>
    <cellStyle name="Normál 58 2 3 7" xfId="26157"/>
    <cellStyle name="Normál 58 2 3 8" xfId="26158"/>
    <cellStyle name="Normál 58 2 3 9" xfId="26159"/>
    <cellStyle name="Normal 58 2 4" xfId="26160"/>
    <cellStyle name="Normál 58 2 4" xfId="17586"/>
    <cellStyle name="Normál 58 2 4 2" xfId="17587"/>
    <cellStyle name="Normál 58 2 4 2 2" xfId="17588"/>
    <cellStyle name="Normál 58 2 4 2 2 2" xfId="26161"/>
    <cellStyle name="Normál 58 2 4 2 3" xfId="26162"/>
    <cellStyle name="Normál 58 2 4 3" xfId="17589"/>
    <cellStyle name="Normál 58 2 4 3 2" xfId="26163"/>
    <cellStyle name="Normál 58 2 4 4" xfId="26164"/>
    <cellStyle name="Normal 58 2 5" xfId="26165"/>
    <cellStyle name="Normál 58 2 5" xfId="17590"/>
    <cellStyle name="Normál 58 2 5 2" xfId="17591"/>
    <cellStyle name="Normál 58 2 5 2 2" xfId="26166"/>
    <cellStyle name="Normál 58 2 5 3" xfId="26167"/>
    <cellStyle name="Normal 58 2 6" xfId="26168"/>
    <cellStyle name="Normál 58 2 6" xfId="17592"/>
    <cellStyle name="Normál 58 2 6 2" xfId="17593"/>
    <cellStyle name="Normál 58 2 6 2 2" xfId="26169"/>
    <cellStyle name="Normál 58 2 6 3" xfId="26170"/>
    <cellStyle name="Normal 58 2 7" xfId="26171"/>
    <cellStyle name="Normal 58 2 8" xfId="26172"/>
    <cellStyle name="Normal 58 3" xfId="17594"/>
    <cellStyle name="Normál 58 3" xfId="17595"/>
    <cellStyle name="Normál 58 3 10" xfId="26173"/>
    <cellStyle name="Normal 58 3 2" xfId="26174"/>
    <cellStyle name="Normál 58 3 2" xfId="17596"/>
    <cellStyle name="Normál 58 3 2 2" xfId="17597"/>
    <cellStyle name="Normál 58 3 2 2 2" xfId="17598"/>
    <cellStyle name="Normál 58 3 2 2 2 2" xfId="17599"/>
    <cellStyle name="Normál 58 3 2 2 2 2 2" xfId="26175"/>
    <cellStyle name="Normál 58 3 2 2 2 3" xfId="26176"/>
    <cellStyle name="Normál 58 3 2 2 3" xfId="17600"/>
    <cellStyle name="Normál 58 3 2 2 3 2" xfId="26177"/>
    <cellStyle name="Normál 58 3 2 2 4" xfId="26178"/>
    <cellStyle name="Normál 58 3 2 3" xfId="17601"/>
    <cellStyle name="Normál 58 3 2 3 2" xfId="17602"/>
    <cellStyle name="Normál 58 3 2 3 2 2" xfId="26179"/>
    <cellStyle name="Normál 58 3 2 3 3" xfId="26180"/>
    <cellStyle name="Normál 58 3 2 4" xfId="17603"/>
    <cellStyle name="Normál 58 3 2 4 2" xfId="26181"/>
    <cellStyle name="Normál 58 3 2 5" xfId="26182"/>
    <cellStyle name="Normal 58 3 3" xfId="26183"/>
    <cellStyle name="Normál 58 3 3" xfId="17604"/>
    <cellStyle name="Normál 58 3 3 2" xfId="17605"/>
    <cellStyle name="Normál 58 3 3 2 2" xfId="17606"/>
    <cellStyle name="Normál 58 3 3 2 2 2" xfId="26184"/>
    <cellStyle name="Normál 58 3 3 2 3" xfId="26185"/>
    <cellStyle name="Normál 58 3 3 3" xfId="17607"/>
    <cellStyle name="Normál 58 3 3 3 2" xfId="26186"/>
    <cellStyle name="Normál 58 3 3 4" xfId="26187"/>
    <cellStyle name="Normal 58 3 4" xfId="26188"/>
    <cellStyle name="Normál 58 3 4" xfId="17608"/>
    <cellStyle name="Normál 58 3 4 2" xfId="17609"/>
    <cellStyle name="Normál 58 3 4 2 2" xfId="26189"/>
    <cellStyle name="Normál 58 3 4 3" xfId="26190"/>
    <cellStyle name="Normal 58 3 5" xfId="26191"/>
    <cellStyle name="Normál 58 3 5" xfId="17610"/>
    <cellStyle name="Normál 58 3 5 2" xfId="26192"/>
    <cellStyle name="Normal 58 3 6" xfId="26193"/>
    <cellStyle name="Normál 58 3 6" xfId="26194"/>
    <cellStyle name="Normál 58 3 7" xfId="26195"/>
    <cellStyle name="Normál 58 3 8" xfId="26196"/>
    <cellStyle name="Normál 58 3 9" xfId="26197"/>
    <cellStyle name="Normal 58 4" xfId="17611"/>
    <cellStyle name="Normál 58 4" xfId="17612"/>
    <cellStyle name="Normal 58 4 2" xfId="26198"/>
    <cellStyle name="Normál 58 4 2" xfId="17613"/>
    <cellStyle name="Normál 58 4 2 2" xfId="17614"/>
    <cellStyle name="Normál 58 4 2 2 2" xfId="17615"/>
    <cellStyle name="Normál 58 4 2 2 2 2" xfId="26199"/>
    <cellStyle name="Normál 58 4 2 2 3" xfId="26200"/>
    <cellStyle name="Normál 58 4 2 3" xfId="17616"/>
    <cellStyle name="Normál 58 4 2 3 2" xfId="26201"/>
    <cellStyle name="Normál 58 4 2 4" xfId="26202"/>
    <cellStyle name="Normal 58 4 3" xfId="26203"/>
    <cellStyle name="Normál 58 4 3" xfId="17617"/>
    <cellStyle name="Normál 58 4 3 2" xfId="17618"/>
    <cellStyle name="Normál 58 4 3 2 2" xfId="26204"/>
    <cellStyle name="Normál 58 4 3 3" xfId="26205"/>
    <cellStyle name="Normal 58 4 4" xfId="26206"/>
    <cellStyle name="Normál 58 4 4" xfId="17619"/>
    <cellStyle name="Normál 58 4 4 2" xfId="26207"/>
    <cellStyle name="Normal 58 4 5" xfId="26208"/>
    <cellStyle name="Normál 58 4 5" xfId="26209"/>
    <cellStyle name="Normal 58 4 6" xfId="26210"/>
    <cellStyle name="Normál 58 4 6" xfId="26211"/>
    <cellStyle name="Normál 58 4 7" xfId="26212"/>
    <cellStyle name="Normál 58 4 8" xfId="26213"/>
    <cellStyle name="Normál 58 4 9" xfId="26214"/>
    <cellStyle name="Normal 58 5" xfId="17620"/>
    <cellStyle name="Normál 58 5" xfId="17621"/>
    <cellStyle name="Normal 58 5 2" xfId="26215"/>
    <cellStyle name="Normál 58 5 2" xfId="17622"/>
    <cellStyle name="Normál 58 5 2 2" xfId="17623"/>
    <cellStyle name="Normál 58 5 2 2 2" xfId="26216"/>
    <cellStyle name="Normál 58 5 2 3" xfId="26217"/>
    <cellStyle name="Normal 58 5 3" xfId="26218"/>
    <cellStyle name="Normál 58 5 3" xfId="17624"/>
    <cellStyle name="Normál 58 5 3 2" xfId="26219"/>
    <cellStyle name="Normal 58 5 4" xfId="26220"/>
    <cellStyle name="Normál 58 5 4" xfId="26221"/>
    <cellStyle name="Normal 58 5 5" xfId="26222"/>
    <cellStyle name="Normál 58 5 5" xfId="26223"/>
    <cellStyle name="Normal 58 5 6" xfId="26224"/>
    <cellStyle name="Normál 58 5 6" xfId="26225"/>
    <cellStyle name="Normál 58 5 7" xfId="26226"/>
    <cellStyle name="Normál 58 5 8" xfId="26227"/>
    <cellStyle name="Normál 58 6" xfId="17625"/>
    <cellStyle name="Normál 58 6 2" xfId="17626"/>
    <cellStyle name="Normál 58 6 2 2" xfId="26228"/>
    <cellStyle name="Normál 58 6 3" xfId="26229"/>
    <cellStyle name="Normál 58 7" xfId="17627"/>
    <cellStyle name="Normál 58 7 2" xfId="17628"/>
    <cellStyle name="Normál 58 7 2 2" xfId="26230"/>
    <cellStyle name="Normál 58 7 3" xfId="26231"/>
    <cellStyle name="Normál 58 8" xfId="17629"/>
    <cellStyle name="Normál 58 8 2" xfId="17630"/>
    <cellStyle name="Normál 58 8 2 2" xfId="26232"/>
    <cellStyle name="Normál 58 8 3" xfId="26233"/>
    <cellStyle name="Normál 58 9" xfId="17631"/>
    <cellStyle name="Normál 58 9 2" xfId="17632"/>
    <cellStyle name="Normál 58 9 2 2" xfId="26234"/>
    <cellStyle name="Normál 58 9 3" xfId="26235"/>
    <cellStyle name="Normal 59" xfId="6256"/>
    <cellStyle name="Normál 59" xfId="2278"/>
    <cellStyle name="Normál 59 10" xfId="17634"/>
    <cellStyle name="Normál 59 11" xfId="17633"/>
    <cellStyle name="Normál 59 12" xfId="35120"/>
    <cellStyle name="Normál 59 13" xfId="36783"/>
    <cellStyle name="Normal 59 2" xfId="17635"/>
    <cellStyle name="Normál 59 2" xfId="2608"/>
    <cellStyle name="Normal 59 2 2" xfId="17636"/>
    <cellStyle name="Normál 59 2 2" xfId="35222"/>
    <cellStyle name="Normal 59 2 2 2" xfId="26236"/>
    <cellStyle name="Normal 59 2 3" xfId="17637"/>
    <cellStyle name="Normal 59 2 3 2" xfId="26237"/>
    <cellStyle name="Normal 59 2 4" xfId="26238"/>
    <cellStyle name="Normal 59 2 5" xfId="26239"/>
    <cellStyle name="Normal 59 2 6" xfId="26240"/>
    <cellStyle name="Normal 59 2 7" xfId="26241"/>
    <cellStyle name="Normal 59 2 8" xfId="26242"/>
    <cellStyle name="Normal 59 3" xfId="17638"/>
    <cellStyle name="Normál 59 3" xfId="17639"/>
    <cellStyle name="Normal 59 3 2" xfId="26243"/>
    <cellStyle name="Normal 59 3 3" xfId="26244"/>
    <cellStyle name="Normal 59 3 4" xfId="26245"/>
    <cellStyle name="Normal 59 3 5" xfId="26246"/>
    <cellStyle name="Normal 59 3 6" xfId="26247"/>
    <cellStyle name="Normal 59 4" xfId="17640"/>
    <cellStyle name="Normál 59 4" xfId="17641"/>
    <cellStyle name="Normal 59 4 2" xfId="26248"/>
    <cellStyle name="Normal 59 4 3" xfId="26249"/>
    <cellStyle name="Normal 59 4 4" xfId="26250"/>
    <cellStyle name="Normal 59 4 5" xfId="26251"/>
    <cellStyle name="Normal 59 4 6" xfId="26252"/>
    <cellStyle name="Normal 59 5" xfId="17642"/>
    <cellStyle name="Normál 59 5" xfId="17643"/>
    <cellStyle name="Normal 59 5 2" xfId="26253"/>
    <cellStyle name="Normal 59 5 3" xfId="26254"/>
    <cellStyle name="Normal 59 5 4" xfId="26255"/>
    <cellStyle name="Normal 59 5 5" xfId="26256"/>
    <cellStyle name="Normal 59 5 6" xfId="26257"/>
    <cellStyle name="Normál 59 6" xfId="17644"/>
    <cellStyle name="Normál 59 7" xfId="17645"/>
    <cellStyle name="Normál 59 8" xfId="17646"/>
    <cellStyle name="Normál 59 9" xfId="17647"/>
    <cellStyle name="Normal 6" xfId="243"/>
    <cellStyle name="Normál 6" xfId="244"/>
    <cellStyle name="Normal 6 10" xfId="4898"/>
    <cellStyle name="Normál 6 10" xfId="3684"/>
    <cellStyle name="Normal 6 10 2" xfId="36328"/>
    <cellStyle name="Normál 6 10 2" xfId="17649"/>
    <cellStyle name="Normál 6 10 3" xfId="35946"/>
    <cellStyle name="Normal 6 11" xfId="3203"/>
    <cellStyle name="Normál 6 11" xfId="4134"/>
    <cellStyle name="Normál 6 11 2" xfId="17650"/>
    <cellStyle name="Normál 6 11 3" xfId="36046"/>
    <cellStyle name="Normal 6 12" xfId="17651"/>
    <cellStyle name="Normál 6 12" xfId="4974"/>
    <cellStyle name="Normál 6 12 2" xfId="36353"/>
    <cellStyle name="Normal 6 13" xfId="17652"/>
    <cellStyle name="Normál 6 13" xfId="5288"/>
    <cellStyle name="Normál 6 13 2" xfId="17653"/>
    <cellStyle name="Normál 6 13 2 2" xfId="26258"/>
    <cellStyle name="Normál 6 13 3" xfId="26259"/>
    <cellStyle name="Normál 6 13 4" xfId="34552"/>
    <cellStyle name="Normal 6 14" xfId="17654"/>
    <cellStyle name="Normál 6 14" xfId="5600"/>
    <cellStyle name="Normál 6 14 2" xfId="17655"/>
    <cellStyle name="Normál 6 14 2 2" xfId="26260"/>
    <cellStyle name="Normál 6 14 3" xfId="26261"/>
    <cellStyle name="Normál 6 14 4" xfId="34378"/>
    <cellStyle name="Normal 6 15" xfId="17656"/>
    <cellStyle name="Normál 6 15" xfId="5550"/>
    <cellStyle name="Normál 6 15 2" xfId="17657"/>
    <cellStyle name="Normál 6 15 2 2" xfId="26262"/>
    <cellStyle name="Normál 6 15 3" xfId="26263"/>
    <cellStyle name="Normál 6 15 4" xfId="34350"/>
    <cellStyle name="Normal 6 16" xfId="17658"/>
    <cellStyle name="Normál 6 16" xfId="5602"/>
    <cellStyle name="Normál 6 16 2" xfId="17659"/>
    <cellStyle name="Normál 6 16 2 2" xfId="26264"/>
    <cellStyle name="Normál 6 16 3" xfId="26265"/>
    <cellStyle name="Normal 6 17" xfId="17660"/>
    <cellStyle name="Normál 6 17" xfId="5548"/>
    <cellStyle name="Normál 6 17 2" xfId="17661"/>
    <cellStyle name="Normál 6 17 2 2" xfId="26266"/>
    <cellStyle name="Normál 6 17 3" xfId="26267"/>
    <cellStyle name="Normal 6 18" xfId="17662"/>
    <cellStyle name="Normál 6 18" xfId="5723"/>
    <cellStyle name="Normál 6 18 2" xfId="17663"/>
    <cellStyle name="Normál 6 18 2 2" xfId="26268"/>
    <cellStyle name="Normál 6 18 3" xfId="26269"/>
    <cellStyle name="Normal 6 19" xfId="17664"/>
    <cellStyle name="Normál 6 19" xfId="5662"/>
    <cellStyle name="Normál 6 19 2" xfId="17665"/>
    <cellStyle name="Normál 6 19 2 2" xfId="26270"/>
    <cellStyle name="Normál 6 19 3" xfId="26271"/>
    <cellStyle name="Normal 6 2" xfId="3118"/>
    <cellStyle name="Normál 6 2" xfId="613"/>
    <cellStyle name="Normál 6 2 10" xfId="5603"/>
    <cellStyle name="Normál 6 2 10 2" xfId="17667"/>
    <cellStyle name="Normál 6 2 10 2 2" xfId="26272"/>
    <cellStyle name="Normál 6 2 10 3" xfId="26273"/>
    <cellStyle name="Normál 6 2 11" xfId="4993"/>
    <cellStyle name="Normál 6 2 11 2" xfId="17668"/>
    <cellStyle name="Normál 6 2 11 2 2" xfId="26274"/>
    <cellStyle name="Normál 6 2 11 3" xfId="26275"/>
    <cellStyle name="Normál 6 2 12" xfId="17666"/>
    <cellStyle name="Normál 6 2 13" xfId="36787"/>
    <cellStyle name="Normal 6 2 2" xfId="4443"/>
    <cellStyle name="Normál 6 2 2" xfId="945"/>
    <cellStyle name="Normál 6 2 2 10" xfId="17669"/>
    <cellStyle name="Normál 6 2 2 10 2" xfId="17670"/>
    <cellStyle name="Normál 6 2 2 10 2 2" xfId="26276"/>
    <cellStyle name="Normál 6 2 2 10 3" xfId="26277"/>
    <cellStyle name="Normál 6 2 2 11" xfId="34684"/>
    <cellStyle name="Normal 6 2 2 2" xfId="17671"/>
    <cellStyle name="Normál 6 2 2 2" xfId="17672"/>
    <cellStyle name="Normál 6 2 2 2 2" xfId="17673"/>
    <cellStyle name="Normál 6 2 2 2 2 2" xfId="17674"/>
    <cellStyle name="Normál 6 2 2 2 2 2 2" xfId="17675"/>
    <cellStyle name="Normál 6 2 2 2 2 2 2 2" xfId="17676"/>
    <cellStyle name="Normál 6 2 2 2 2 2 2 2 2" xfId="17677"/>
    <cellStyle name="Normál 6 2 2 2 2 2 2 2 2 2" xfId="17678"/>
    <cellStyle name="Normál 6 2 2 2 2 2 2 2 2 2 2" xfId="17679"/>
    <cellStyle name="Normál 6 2 2 2 2 2 2 2 2 2 2 2" xfId="26278"/>
    <cellStyle name="Normál 6 2 2 2 2 2 2 2 2 2 3" xfId="26279"/>
    <cellStyle name="Normál 6 2 2 2 2 2 2 2 2 3" xfId="17680"/>
    <cellStyle name="Normál 6 2 2 2 2 2 2 2 2 3 2" xfId="26280"/>
    <cellStyle name="Normál 6 2 2 2 2 2 2 2 2 4" xfId="26281"/>
    <cellStyle name="Normál 6 2 2 2 2 2 2 2 3" xfId="17681"/>
    <cellStyle name="Normál 6 2 2 2 2 2 2 2 3 2" xfId="17682"/>
    <cellStyle name="Normál 6 2 2 2 2 2 2 2 3 2 2" xfId="26282"/>
    <cellStyle name="Normál 6 2 2 2 2 2 2 2 3 3" xfId="26283"/>
    <cellStyle name="Normál 6 2 2 2 2 2 2 2 4" xfId="17683"/>
    <cellStyle name="Normál 6 2 2 2 2 2 2 2 4 2" xfId="26284"/>
    <cellStyle name="Normál 6 2 2 2 2 2 2 2 5" xfId="26285"/>
    <cellStyle name="Normál 6 2 2 2 2 2 2 3" xfId="17684"/>
    <cellStyle name="Normál 6 2 2 2 2 2 2 3 2" xfId="17685"/>
    <cellStyle name="Normál 6 2 2 2 2 2 2 3 2 2" xfId="17686"/>
    <cellStyle name="Normál 6 2 2 2 2 2 2 3 2 2 2" xfId="26286"/>
    <cellStyle name="Normál 6 2 2 2 2 2 2 3 2 3" xfId="26287"/>
    <cellStyle name="Normál 6 2 2 2 2 2 2 3 3" xfId="17687"/>
    <cellStyle name="Normál 6 2 2 2 2 2 2 3 3 2" xfId="26288"/>
    <cellStyle name="Normál 6 2 2 2 2 2 2 3 4" xfId="26289"/>
    <cellStyle name="Normál 6 2 2 2 2 2 2 4" xfId="17688"/>
    <cellStyle name="Normál 6 2 2 2 2 2 2 4 2" xfId="17689"/>
    <cellStyle name="Normál 6 2 2 2 2 2 2 4 2 2" xfId="26290"/>
    <cellStyle name="Normál 6 2 2 2 2 2 2 4 3" xfId="26291"/>
    <cellStyle name="Normál 6 2 2 2 2 2 2 5" xfId="17690"/>
    <cellStyle name="Normál 6 2 2 2 2 2 2 5 2" xfId="26292"/>
    <cellStyle name="Normál 6 2 2 2 2 2 2 6" xfId="26293"/>
    <cellStyle name="Normál 6 2 2 2 2 2 3" xfId="17691"/>
    <cellStyle name="Normál 6 2 2 2 2 2 3 2" xfId="17692"/>
    <cellStyle name="Normál 6 2 2 2 2 2 3 2 2" xfId="17693"/>
    <cellStyle name="Normál 6 2 2 2 2 2 3 2 2 2" xfId="17694"/>
    <cellStyle name="Normál 6 2 2 2 2 2 3 2 2 2 2" xfId="26294"/>
    <cellStyle name="Normál 6 2 2 2 2 2 3 2 2 3" xfId="26295"/>
    <cellStyle name="Normál 6 2 2 2 2 2 3 2 3" xfId="17695"/>
    <cellStyle name="Normál 6 2 2 2 2 2 3 2 3 2" xfId="26296"/>
    <cellStyle name="Normál 6 2 2 2 2 2 3 2 4" xfId="26297"/>
    <cellStyle name="Normál 6 2 2 2 2 2 3 3" xfId="17696"/>
    <cellStyle name="Normál 6 2 2 2 2 2 3 3 2" xfId="17697"/>
    <cellStyle name="Normál 6 2 2 2 2 2 3 3 2 2" xfId="26298"/>
    <cellStyle name="Normál 6 2 2 2 2 2 3 3 3" xfId="26299"/>
    <cellStyle name="Normál 6 2 2 2 2 2 3 4" xfId="17698"/>
    <cellStyle name="Normál 6 2 2 2 2 2 3 4 2" xfId="26300"/>
    <cellStyle name="Normál 6 2 2 2 2 2 3 5" xfId="26301"/>
    <cellStyle name="Normál 6 2 2 2 2 2 4" xfId="17699"/>
    <cellStyle name="Normál 6 2 2 2 2 2 4 2" xfId="17700"/>
    <cellStyle name="Normál 6 2 2 2 2 2 4 2 2" xfId="17701"/>
    <cellStyle name="Normál 6 2 2 2 2 2 4 2 2 2" xfId="26302"/>
    <cellStyle name="Normál 6 2 2 2 2 2 4 2 3" xfId="26303"/>
    <cellStyle name="Normál 6 2 2 2 2 2 4 3" xfId="17702"/>
    <cellStyle name="Normál 6 2 2 2 2 2 4 3 2" xfId="26304"/>
    <cellStyle name="Normál 6 2 2 2 2 2 4 4" xfId="26305"/>
    <cellStyle name="Normál 6 2 2 2 2 2 5" xfId="17703"/>
    <cellStyle name="Normál 6 2 2 2 2 2 5 2" xfId="17704"/>
    <cellStyle name="Normál 6 2 2 2 2 2 5 2 2" xfId="26306"/>
    <cellStyle name="Normál 6 2 2 2 2 2 5 3" xfId="26307"/>
    <cellStyle name="Normál 6 2 2 2 2 2 6" xfId="17705"/>
    <cellStyle name="Normál 6 2 2 2 2 2 6 2" xfId="26308"/>
    <cellStyle name="Normál 6 2 2 2 2 2 7" xfId="26309"/>
    <cellStyle name="Normál 6 2 2 2 2 3" xfId="17706"/>
    <cellStyle name="Normál 6 2 2 2 2 3 2" xfId="17707"/>
    <cellStyle name="Normál 6 2 2 2 2 3 2 2" xfId="17708"/>
    <cellStyle name="Normál 6 2 2 2 2 3 2 2 2" xfId="17709"/>
    <cellStyle name="Normál 6 2 2 2 2 3 2 2 2 2" xfId="17710"/>
    <cellStyle name="Normál 6 2 2 2 2 3 2 2 2 2 2" xfId="26310"/>
    <cellStyle name="Normál 6 2 2 2 2 3 2 2 2 3" xfId="26311"/>
    <cellStyle name="Normál 6 2 2 2 2 3 2 2 3" xfId="17711"/>
    <cellStyle name="Normál 6 2 2 2 2 3 2 2 3 2" xfId="26312"/>
    <cellStyle name="Normál 6 2 2 2 2 3 2 2 4" xfId="26313"/>
    <cellStyle name="Normál 6 2 2 2 2 3 2 3" xfId="17712"/>
    <cellStyle name="Normál 6 2 2 2 2 3 2 3 2" xfId="17713"/>
    <cellStyle name="Normál 6 2 2 2 2 3 2 3 2 2" xfId="26314"/>
    <cellStyle name="Normál 6 2 2 2 2 3 2 3 3" xfId="26315"/>
    <cellStyle name="Normál 6 2 2 2 2 3 2 4" xfId="17714"/>
    <cellStyle name="Normál 6 2 2 2 2 3 2 4 2" xfId="26316"/>
    <cellStyle name="Normál 6 2 2 2 2 3 2 5" xfId="26317"/>
    <cellStyle name="Normál 6 2 2 2 2 3 3" xfId="17715"/>
    <cellStyle name="Normál 6 2 2 2 2 3 3 2" xfId="17716"/>
    <cellStyle name="Normál 6 2 2 2 2 3 3 2 2" xfId="17717"/>
    <cellStyle name="Normál 6 2 2 2 2 3 3 2 2 2" xfId="26318"/>
    <cellStyle name="Normál 6 2 2 2 2 3 3 2 3" xfId="26319"/>
    <cellStyle name="Normál 6 2 2 2 2 3 3 3" xfId="17718"/>
    <cellStyle name="Normál 6 2 2 2 2 3 3 3 2" xfId="26320"/>
    <cellStyle name="Normál 6 2 2 2 2 3 3 4" xfId="26321"/>
    <cellStyle name="Normál 6 2 2 2 2 3 4" xfId="17719"/>
    <cellStyle name="Normál 6 2 2 2 2 3 4 2" xfId="17720"/>
    <cellStyle name="Normál 6 2 2 2 2 3 4 2 2" xfId="26322"/>
    <cellStyle name="Normál 6 2 2 2 2 3 4 3" xfId="26323"/>
    <cellStyle name="Normál 6 2 2 2 2 3 5" xfId="17721"/>
    <cellStyle name="Normál 6 2 2 2 2 3 5 2" xfId="26324"/>
    <cellStyle name="Normál 6 2 2 2 2 3 6" xfId="26325"/>
    <cellStyle name="Normál 6 2 2 2 2 4" xfId="17722"/>
    <cellStyle name="Normál 6 2 2 2 2 4 2" xfId="17723"/>
    <cellStyle name="Normál 6 2 2 2 2 4 2 2" xfId="17724"/>
    <cellStyle name="Normál 6 2 2 2 2 4 2 2 2" xfId="17725"/>
    <cellStyle name="Normál 6 2 2 2 2 4 2 2 2 2" xfId="26326"/>
    <cellStyle name="Normál 6 2 2 2 2 4 2 2 3" xfId="26327"/>
    <cellStyle name="Normál 6 2 2 2 2 4 2 3" xfId="17726"/>
    <cellStyle name="Normál 6 2 2 2 2 4 2 3 2" xfId="26328"/>
    <cellStyle name="Normál 6 2 2 2 2 4 2 4" xfId="26329"/>
    <cellStyle name="Normál 6 2 2 2 2 4 3" xfId="17727"/>
    <cellStyle name="Normál 6 2 2 2 2 4 3 2" xfId="17728"/>
    <cellStyle name="Normál 6 2 2 2 2 4 3 2 2" xfId="26330"/>
    <cellStyle name="Normál 6 2 2 2 2 4 3 3" xfId="26331"/>
    <cellStyle name="Normál 6 2 2 2 2 4 4" xfId="17729"/>
    <cellStyle name="Normál 6 2 2 2 2 4 4 2" xfId="26332"/>
    <cellStyle name="Normál 6 2 2 2 2 4 5" xfId="26333"/>
    <cellStyle name="Normál 6 2 2 2 2 5" xfId="17730"/>
    <cellStyle name="Normál 6 2 2 2 2 5 2" xfId="17731"/>
    <cellStyle name="Normál 6 2 2 2 2 5 2 2" xfId="17732"/>
    <cellStyle name="Normál 6 2 2 2 2 5 2 2 2" xfId="26334"/>
    <cellStyle name="Normál 6 2 2 2 2 5 2 3" xfId="26335"/>
    <cellStyle name="Normál 6 2 2 2 2 5 3" xfId="17733"/>
    <cellStyle name="Normál 6 2 2 2 2 5 3 2" xfId="26336"/>
    <cellStyle name="Normál 6 2 2 2 2 5 4" xfId="26337"/>
    <cellStyle name="Normál 6 2 2 2 2 6" xfId="17734"/>
    <cellStyle name="Normál 6 2 2 2 2 6 2" xfId="17735"/>
    <cellStyle name="Normál 6 2 2 2 2 6 2 2" xfId="26338"/>
    <cellStyle name="Normál 6 2 2 2 2 6 3" xfId="26339"/>
    <cellStyle name="Normál 6 2 2 2 2 7" xfId="17736"/>
    <cellStyle name="Normál 6 2 2 2 2 7 2" xfId="26340"/>
    <cellStyle name="Normál 6 2 2 2 2 8" xfId="26341"/>
    <cellStyle name="Normál 6 2 2 2 3" xfId="17737"/>
    <cellStyle name="Normál 6 2 2 2 3 2" xfId="17738"/>
    <cellStyle name="Normál 6 2 2 2 3 2 2" xfId="17739"/>
    <cellStyle name="Normál 6 2 2 2 3 2 2 2" xfId="17740"/>
    <cellStyle name="Normál 6 2 2 2 3 2 2 2 2" xfId="17741"/>
    <cellStyle name="Normál 6 2 2 2 3 2 2 2 2 2" xfId="17742"/>
    <cellStyle name="Normál 6 2 2 2 3 2 2 2 2 2 2" xfId="26342"/>
    <cellStyle name="Normál 6 2 2 2 3 2 2 2 2 3" xfId="26343"/>
    <cellStyle name="Normál 6 2 2 2 3 2 2 2 3" xfId="17743"/>
    <cellStyle name="Normál 6 2 2 2 3 2 2 2 3 2" xfId="26344"/>
    <cellStyle name="Normál 6 2 2 2 3 2 2 2 4" xfId="26345"/>
    <cellStyle name="Normál 6 2 2 2 3 2 2 3" xfId="17744"/>
    <cellStyle name="Normál 6 2 2 2 3 2 2 3 2" xfId="17745"/>
    <cellStyle name="Normál 6 2 2 2 3 2 2 3 2 2" xfId="26346"/>
    <cellStyle name="Normál 6 2 2 2 3 2 2 3 3" xfId="26347"/>
    <cellStyle name="Normál 6 2 2 2 3 2 2 4" xfId="17746"/>
    <cellStyle name="Normál 6 2 2 2 3 2 2 4 2" xfId="26348"/>
    <cellStyle name="Normál 6 2 2 2 3 2 2 5" xfId="26349"/>
    <cellStyle name="Normál 6 2 2 2 3 2 3" xfId="17747"/>
    <cellStyle name="Normál 6 2 2 2 3 2 3 2" xfId="17748"/>
    <cellStyle name="Normál 6 2 2 2 3 2 3 2 2" xfId="17749"/>
    <cellStyle name="Normál 6 2 2 2 3 2 3 2 2 2" xfId="26350"/>
    <cellStyle name="Normál 6 2 2 2 3 2 3 2 3" xfId="26351"/>
    <cellStyle name="Normál 6 2 2 2 3 2 3 3" xfId="17750"/>
    <cellStyle name="Normál 6 2 2 2 3 2 3 3 2" xfId="26352"/>
    <cellStyle name="Normál 6 2 2 2 3 2 3 4" xfId="26353"/>
    <cellStyle name="Normál 6 2 2 2 3 2 4" xfId="17751"/>
    <cellStyle name="Normál 6 2 2 2 3 2 4 2" xfId="17752"/>
    <cellStyle name="Normál 6 2 2 2 3 2 4 2 2" xfId="26354"/>
    <cellStyle name="Normál 6 2 2 2 3 2 4 3" xfId="26355"/>
    <cellStyle name="Normál 6 2 2 2 3 2 5" xfId="17753"/>
    <cellStyle name="Normál 6 2 2 2 3 2 5 2" xfId="26356"/>
    <cellStyle name="Normál 6 2 2 2 3 2 6" xfId="26357"/>
    <cellStyle name="Normál 6 2 2 2 3 3" xfId="17754"/>
    <cellStyle name="Normál 6 2 2 2 3 3 2" xfId="17755"/>
    <cellStyle name="Normál 6 2 2 2 3 3 2 2" xfId="17756"/>
    <cellStyle name="Normál 6 2 2 2 3 3 2 2 2" xfId="17757"/>
    <cellStyle name="Normál 6 2 2 2 3 3 2 2 2 2" xfId="26358"/>
    <cellStyle name="Normál 6 2 2 2 3 3 2 2 3" xfId="26359"/>
    <cellStyle name="Normál 6 2 2 2 3 3 2 3" xfId="17758"/>
    <cellStyle name="Normál 6 2 2 2 3 3 2 3 2" xfId="26360"/>
    <cellStyle name="Normál 6 2 2 2 3 3 2 4" xfId="26361"/>
    <cellStyle name="Normál 6 2 2 2 3 3 3" xfId="17759"/>
    <cellStyle name="Normál 6 2 2 2 3 3 3 2" xfId="17760"/>
    <cellStyle name="Normál 6 2 2 2 3 3 3 2 2" xfId="26362"/>
    <cellStyle name="Normál 6 2 2 2 3 3 3 3" xfId="26363"/>
    <cellStyle name="Normál 6 2 2 2 3 3 4" xfId="17761"/>
    <cellStyle name="Normál 6 2 2 2 3 3 4 2" xfId="26364"/>
    <cellStyle name="Normál 6 2 2 2 3 3 5" xfId="26365"/>
    <cellStyle name="Normál 6 2 2 2 3 4" xfId="17762"/>
    <cellStyle name="Normál 6 2 2 2 3 4 2" xfId="17763"/>
    <cellStyle name="Normál 6 2 2 2 3 4 2 2" xfId="17764"/>
    <cellStyle name="Normál 6 2 2 2 3 4 2 2 2" xfId="26366"/>
    <cellStyle name="Normál 6 2 2 2 3 4 2 3" xfId="26367"/>
    <cellStyle name="Normál 6 2 2 2 3 4 3" xfId="17765"/>
    <cellStyle name="Normál 6 2 2 2 3 4 3 2" xfId="26368"/>
    <cellStyle name="Normál 6 2 2 2 3 4 4" xfId="26369"/>
    <cellStyle name="Normál 6 2 2 2 3 5" xfId="17766"/>
    <cellStyle name="Normál 6 2 2 2 3 5 2" xfId="17767"/>
    <cellStyle name="Normál 6 2 2 2 3 5 2 2" xfId="26370"/>
    <cellStyle name="Normál 6 2 2 2 3 5 3" xfId="26371"/>
    <cellStyle name="Normál 6 2 2 2 3 6" xfId="17768"/>
    <cellStyle name="Normál 6 2 2 2 3 6 2" xfId="26372"/>
    <cellStyle name="Normál 6 2 2 2 3 7" xfId="26373"/>
    <cellStyle name="Normál 6 2 2 2 4" xfId="17769"/>
    <cellStyle name="Normál 6 2 2 2 4 2" xfId="17770"/>
    <cellStyle name="Normál 6 2 2 2 4 2 2" xfId="17771"/>
    <cellStyle name="Normál 6 2 2 2 4 2 2 2" xfId="17772"/>
    <cellStyle name="Normál 6 2 2 2 4 2 2 2 2" xfId="17773"/>
    <cellStyle name="Normál 6 2 2 2 4 2 2 2 2 2" xfId="26374"/>
    <cellStyle name="Normál 6 2 2 2 4 2 2 2 3" xfId="26375"/>
    <cellStyle name="Normál 6 2 2 2 4 2 2 3" xfId="17774"/>
    <cellStyle name="Normál 6 2 2 2 4 2 2 3 2" xfId="26376"/>
    <cellStyle name="Normál 6 2 2 2 4 2 2 4" xfId="26377"/>
    <cellStyle name="Normál 6 2 2 2 4 2 3" xfId="17775"/>
    <cellStyle name="Normál 6 2 2 2 4 2 3 2" xfId="17776"/>
    <cellStyle name="Normál 6 2 2 2 4 2 3 2 2" xfId="26378"/>
    <cellStyle name="Normál 6 2 2 2 4 2 3 3" xfId="26379"/>
    <cellStyle name="Normál 6 2 2 2 4 2 4" xfId="17777"/>
    <cellStyle name="Normál 6 2 2 2 4 2 4 2" xfId="26380"/>
    <cellStyle name="Normál 6 2 2 2 4 2 5" xfId="26381"/>
    <cellStyle name="Normál 6 2 2 2 4 3" xfId="17778"/>
    <cellStyle name="Normál 6 2 2 2 4 3 2" xfId="17779"/>
    <cellStyle name="Normál 6 2 2 2 4 3 2 2" xfId="17780"/>
    <cellStyle name="Normál 6 2 2 2 4 3 2 2 2" xfId="26382"/>
    <cellStyle name="Normál 6 2 2 2 4 3 2 3" xfId="26383"/>
    <cellStyle name="Normál 6 2 2 2 4 3 3" xfId="17781"/>
    <cellStyle name="Normál 6 2 2 2 4 3 3 2" xfId="26384"/>
    <cellStyle name="Normál 6 2 2 2 4 3 4" xfId="26385"/>
    <cellStyle name="Normál 6 2 2 2 4 4" xfId="17782"/>
    <cellStyle name="Normál 6 2 2 2 4 4 2" xfId="17783"/>
    <cellStyle name="Normál 6 2 2 2 4 4 2 2" xfId="26386"/>
    <cellStyle name="Normál 6 2 2 2 4 4 3" xfId="26387"/>
    <cellStyle name="Normál 6 2 2 2 4 5" xfId="17784"/>
    <cellStyle name="Normál 6 2 2 2 4 5 2" xfId="26388"/>
    <cellStyle name="Normál 6 2 2 2 4 6" xfId="26389"/>
    <cellStyle name="Normál 6 2 2 2 5" xfId="17785"/>
    <cellStyle name="Normál 6 2 2 2 5 2" xfId="17786"/>
    <cellStyle name="Normál 6 2 2 2 5 2 2" xfId="17787"/>
    <cellStyle name="Normál 6 2 2 2 5 2 2 2" xfId="17788"/>
    <cellStyle name="Normál 6 2 2 2 5 2 2 2 2" xfId="26390"/>
    <cellStyle name="Normál 6 2 2 2 5 2 2 3" xfId="26391"/>
    <cellStyle name="Normál 6 2 2 2 5 2 3" xfId="17789"/>
    <cellStyle name="Normál 6 2 2 2 5 2 3 2" xfId="26392"/>
    <cellStyle name="Normál 6 2 2 2 5 2 4" xfId="26393"/>
    <cellStyle name="Normál 6 2 2 2 5 3" xfId="17790"/>
    <cellStyle name="Normál 6 2 2 2 5 3 2" xfId="17791"/>
    <cellStyle name="Normál 6 2 2 2 5 3 2 2" xfId="26394"/>
    <cellStyle name="Normál 6 2 2 2 5 3 3" xfId="26395"/>
    <cellStyle name="Normál 6 2 2 2 5 4" xfId="17792"/>
    <cellStyle name="Normál 6 2 2 2 5 4 2" xfId="26396"/>
    <cellStyle name="Normál 6 2 2 2 5 5" xfId="26397"/>
    <cellStyle name="Normál 6 2 2 2 6" xfId="17793"/>
    <cellStyle name="Normál 6 2 2 2 6 2" xfId="17794"/>
    <cellStyle name="Normál 6 2 2 2 6 2 2" xfId="17795"/>
    <cellStyle name="Normál 6 2 2 2 6 2 2 2" xfId="26398"/>
    <cellStyle name="Normál 6 2 2 2 6 2 3" xfId="26399"/>
    <cellStyle name="Normál 6 2 2 2 6 3" xfId="17796"/>
    <cellStyle name="Normál 6 2 2 2 6 3 2" xfId="26400"/>
    <cellStyle name="Normál 6 2 2 2 6 4" xfId="26401"/>
    <cellStyle name="Normál 6 2 2 2 7" xfId="17797"/>
    <cellStyle name="Normál 6 2 2 2 7 2" xfId="17798"/>
    <cellStyle name="Normál 6 2 2 2 7 2 2" xfId="26402"/>
    <cellStyle name="Normál 6 2 2 2 7 3" xfId="26403"/>
    <cellStyle name="Normál 6 2 2 2 8" xfId="17799"/>
    <cellStyle name="Normál 6 2 2 2 8 2" xfId="26404"/>
    <cellStyle name="Normál 6 2 2 2 9" xfId="26405"/>
    <cellStyle name="Normál 6 2 2 3" xfId="17800"/>
    <cellStyle name="Normál 6 2 2 3 2" xfId="17801"/>
    <cellStyle name="Normál 6 2 2 3 2 2" xfId="17802"/>
    <cellStyle name="Normál 6 2 2 3 2 2 2" xfId="17803"/>
    <cellStyle name="Normál 6 2 2 3 2 2 2 2" xfId="17804"/>
    <cellStyle name="Normál 6 2 2 3 2 2 2 2 2" xfId="17805"/>
    <cellStyle name="Normál 6 2 2 3 2 2 2 2 2 2" xfId="17806"/>
    <cellStyle name="Normál 6 2 2 3 2 2 2 2 2 2 2" xfId="17807"/>
    <cellStyle name="Normál 6 2 2 3 2 2 2 2 2 2 2 2" xfId="26406"/>
    <cellStyle name="Normál 6 2 2 3 2 2 2 2 2 2 3" xfId="26407"/>
    <cellStyle name="Normál 6 2 2 3 2 2 2 2 2 3" xfId="17808"/>
    <cellStyle name="Normál 6 2 2 3 2 2 2 2 2 3 2" xfId="26408"/>
    <cellStyle name="Normál 6 2 2 3 2 2 2 2 2 4" xfId="26409"/>
    <cellStyle name="Normál 6 2 2 3 2 2 2 2 3" xfId="17809"/>
    <cellStyle name="Normál 6 2 2 3 2 2 2 2 3 2" xfId="17810"/>
    <cellStyle name="Normál 6 2 2 3 2 2 2 2 3 2 2" xfId="26410"/>
    <cellStyle name="Normál 6 2 2 3 2 2 2 2 3 3" xfId="26411"/>
    <cellStyle name="Normál 6 2 2 3 2 2 2 2 4" xfId="17811"/>
    <cellStyle name="Normál 6 2 2 3 2 2 2 2 4 2" xfId="26412"/>
    <cellStyle name="Normál 6 2 2 3 2 2 2 2 5" xfId="26413"/>
    <cellStyle name="Normál 6 2 2 3 2 2 2 3" xfId="17812"/>
    <cellStyle name="Normál 6 2 2 3 2 2 2 3 2" xfId="17813"/>
    <cellStyle name="Normál 6 2 2 3 2 2 2 3 2 2" xfId="17814"/>
    <cellStyle name="Normál 6 2 2 3 2 2 2 3 2 2 2" xfId="26414"/>
    <cellStyle name="Normál 6 2 2 3 2 2 2 3 2 3" xfId="26415"/>
    <cellStyle name="Normál 6 2 2 3 2 2 2 3 3" xfId="17815"/>
    <cellStyle name="Normál 6 2 2 3 2 2 2 3 3 2" xfId="26416"/>
    <cellStyle name="Normál 6 2 2 3 2 2 2 3 4" xfId="26417"/>
    <cellStyle name="Normál 6 2 2 3 2 2 2 4" xfId="17816"/>
    <cellStyle name="Normál 6 2 2 3 2 2 2 4 2" xfId="17817"/>
    <cellStyle name="Normál 6 2 2 3 2 2 2 4 2 2" xfId="26418"/>
    <cellStyle name="Normál 6 2 2 3 2 2 2 4 3" xfId="26419"/>
    <cellStyle name="Normál 6 2 2 3 2 2 2 5" xfId="17818"/>
    <cellStyle name="Normál 6 2 2 3 2 2 2 5 2" xfId="26420"/>
    <cellStyle name="Normál 6 2 2 3 2 2 2 6" xfId="26421"/>
    <cellStyle name="Normál 6 2 2 3 2 2 3" xfId="17819"/>
    <cellStyle name="Normál 6 2 2 3 2 2 3 2" xfId="17820"/>
    <cellStyle name="Normál 6 2 2 3 2 2 3 2 2" xfId="17821"/>
    <cellStyle name="Normál 6 2 2 3 2 2 3 2 2 2" xfId="17822"/>
    <cellStyle name="Normál 6 2 2 3 2 2 3 2 2 2 2" xfId="26422"/>
    <cellStyle name="Normál 6 2 2 3 2 2 3 2 2 3" xfId="26423"/>
    <cellStyle name="Normál 6 2 2 3 2 2 3 2 3" xfId="17823"/>
    <cellStyle name="Normál 6 2 2 3 2 2 3 2 3 2" xfId="26424"/>
    <cellStyle name="Normál 6 2 2 3 2 2 3 2 4" xfId="26425"/>
    <cellStyle name="Normál 6 2 2 3 2 2 3 3" xfId="17824"/>
    <cellStyle name="Normál 6 2 2 3 2 2 3 3 2" xfId="17825"/>
    <cellStyle name="Normál 6 2 2 3 2 2 3 3 2 2" xfId="26426"/>
    <cellStyle name="Normál 6 2 2 3 2 2 3 3 3" xfId="26427"/>
    <cellStyle name="Normál 6 2 2 3 2 2 3 4" xfId="17826"/>
    <cellStyle name="Normál 6 2 2 3 2 2 3 4 2" xfId="26428"/>
    <cellStyle name="Normál 6 2 2 3 2 2 3 5" xfId="26429"/>
    <cellStyle name="Normál 6 2 2 3 2 2 4" xfId="17827"/>
    <cellStyle name="Normál 6 2 2 3 2 2 4 2" xfId="17828"/>
    <cellStyle name="Normál 6 2 2 3 2 2 4 2 2" xfId="17829"/>
    <cellStyle name="Normál 6 2 2 3 2 2 4 2 2 2" xfId="26430"/>
    <cellStyle name="Normál 6 2 2 3 2 2 4 2 3" xfId="26431"/>
    <cellStyle name="Normál 6 2 2 3 2 2 4 3" xfId="17830"/>
    <cellStyle name="Normál 6 2 2 3 2 2 4 3 2" xfId="26432"/>
    <cellStyle name="Normál 6 2 2 3 2 2 4 4" xfId="26433"/>
    <cellStyle name="Normál 6 2 2 3 2 2 5" xfId="17831"/>
    <cellStyle name="Normál 6 2 2 3 2 2 5 2" xfId="17832"/>
    <cellStyle name="Normál 6 2 2 3 2 2 5 2 2" xfId="26434"/>
    <cellStyle name="Normál 6 2 2 3 2 2 5 3" xfId="26435"/>
    <cellStyle name="Normál 6 2 2 3 2 2 6" xfId="17833"/>
    <cellStyle name="Normál 6 2 2 3 2 2 6 2" xfId="26436"/>
    <cellStyle name="Normál 6 2 2 3 2 2 7" xfId="26437"/>
    <cellStyle name="Normál 6 2 2 3 2 3" xfId="17834"/>
    <cellStyle name="Normál 6 2 2 3 2 3 2" xfId="17835"/>
    <cellStyle name="Normál 6 2 2 3 2 3 2 2" xfId="17836"/>
    <cellStyle name="Normál 6 2 2 3 2 3 2 2 2" xfId="17837"/>
    <cellStyle name="Normál 6 2 2 3 2 3 2 2 2 2" xfId="17838"/>
    <cellStyle name="Normál 6 2 2 3 2 3 2 2 2 2 2" xfId="26438"/>
    <cellStyle name="Normál 6 2 2 3 2 3 2 2 2 3" xfId="26439"/>
    <cellStyle name="Normál 6 2 2 3 2 3 2 2 3" xfId="17839"/>
    <cellStyle name="Normál 6 2 2 3 2 3 2 2 3 2" xfId="26440"/>
    <cellStyle name="Normál 6 2 2 3 2 3 2 2 4" xfId="26441"/>
    <cellStyle name="Normál 6 2 2 3 2 3 2 3" xfId="17840"/>
    <cellStyle name="Normál 6 2 2 3 2 3 2 3 2" xfId="17841"/>
    <cellStyle name="Normál 6 2 2 3 2 3 2 3 2 2" xfId="26442"/>
    <cellStyle name="Normál 6 2 2 3 2 3 2 3 3" xfId="26443"/>
    <cellStyle name="Normál 6 2 2 3 2 3 2 4" xfId="17842"/>
    <cellStyle name="Normál 6 2 2 3 2 3 2 4 2" xfId="26444"/>
    <cellStyle name="Normál 6 2 2 3 2 3 2 5" xfId="26445"/>
    <cellStyle name="Normál 6 2 2 3 2 3 3" xfId="17843"/>
    <cellStyle name="Normál 6 2 2 3 2 3 3 2" xfId="17844"/>
    <cellStyle name="Normál 6 2 2 3 2 3 3 2 2" xfId="17845"/>
    <cellStyle name="Normál 6 2 2 3 2 3 3 2 2 2" xfId="26446"/>
    <cellStyle name="Normál 6 2 2 3 2 3 3 2 3" xfId="26447"/>
    <cellStyle name="Normál 6 2 2 3 2 3 3 3" xfId="17846"/>
    <cellStyle name="Normál 6 2 2 3 2 3 3 3 2" xfId="26448"/>
    <cellStyle name="Normál 6 2 2 3 2 3 3 4" xfId="26449"/>
    <cellStyle name="Normál 6 2 2 3 2 3 4" xfId="17847"/>
    <cellStyle name="Normál 6 2 2 3 2 3 4 2" xfId="17848"/>
    <cellStyle name="Normál 6 2 2 3 2 3 4 2 2" xfId="26450"/>
    <cellStyle name="Normál 6 2 2 3 2 3 4 3" xfId="26451"/>
    <cellStyle name="Normál 6 2 2 3 2 3 5" xfId="17849"/>
    <cellStyle name="Normál 6 2 2 3 2 3 5 2" xfId="26452"/>
    <cellStyle name="Normál 6 2 2 3 2 3 6" xfId="26453"/>
    <cellStyle name="Normál 6 2 2 3 2 4" xfId="17850"/>
    <cellStyle name="Normál 6 2 2 3 2 4 2" xfId="17851"/>
    <cellStyle name="Normál 6 2 2 3 2 4 2 2" xfId="17852"/>
    <cellStyle name="Normál 6 2 2 3 2 4 2 2 2" xfId="17853"/>
    <cellStyle name="Normál 6 2 2 3 2 4 2 2 2 2" xfId="26454"/>
    <cellStyle name="Normál 6 2 2 3 2 4 2 2 3" xfId="26455"/>
    <cellStyle name="Normál 6 2 2 3 2 4 2 3" xfId="17854"/>
    <cellStyle name="Normál 6 2 2 3 2 4 2 3 2" xfId="26456"/>
    <cellStyle name="Normál 6 2 2 3 2 4 2 4" xfId="26457"/>
    <cellStyle name="Normál 6 2 2 3 2 4 3" xfId="17855"/>
    <cellStyle name="Normál 6 2 2 3 2 4 3 2" xfId="17856"/>
    <cellStyle name="Normál 6 2 2 3 2 4 3 2 2" xfId="26458"/>
    <cellStyle name="Normál 6 2 2 3 2 4 3 3" xfId="26459"/>
    <cellStyle name="Normál 6 2 2 3 2 4 4" xfId="17857"/>
    <cellStyle name="Normál 6 2 2 3 2 4 4 2" xfId="26460"/>
    <cellStyle name="Normál 6 2 2 3 2 4 5" xfId="26461"/>
    <cellStyle name="Normál 6 2 2 3 2 5" xfId="17858"/>
    <cellStyle name="Normál 6 2 2 3 2 5 2" xfId="17859"/>
    <cellStyle name="Normál 6 2 2 3 2 5 2 2" xfId="17860"/>
    <cellStyle name="Normál 6 2 2 3 2 5 2 2 2" xfId="26462"/>
    <cellStyle name="Normál 6 2 2 3 2 5 2 3" xfId="26463"/>
    <cellStyle name="Normál 6 2 2 3 2 5 3" xfId="17861"/>
    <cellStyle name="Normál 6 2 2 3 2 5 3 2" xfId="26464"/>
    <cellStyle name="Normál 6 2 2 3 2 5 4" xfId="26465"/>
    <cellStyle name="Normál 6 2 2 3 2 6" xfId="17862"/>
    <cellStyle name="Normál 6 2 2 3 2 6 2" xfId="17863"/>
    <cellStyle name="Normál 6 2 2 3 2 6 2 2" xfId="26466"/>
    <cellStyle name="Normál 6 2 2 3 2 6 3" xfId="26467"/>
    <cellStyle name="Normál 6 2 2 3 2 7" xfId="17864"/>
    <cellStyle name="Normál 6 2 2 3 2 7 2" xfId="26468"/>
    <cellStyle name="Normál 6 2 2 3 2 8" xfId="26469"/>
    <cellStyle name="Normál 6 2 2 3 3" xfId="17865"/>
    <cellStyle name="Normál 6 2 2 3 3 2" xfId="17866"/>
    <cellStyle name="Normál 6 2 2 3 3 2 2" xfId="17867"/>
    <cellStyle name="Normál 6 2 2 3 3 2 2 2" xfId="17868"/>
    <cellStyle name="Normál 6 2 2 3 3 2 2 2 2" xfId="17869"/>
    <cellStyle name="Normál 6 2 2 3 3 2 2 2 2 2" xfId="17870"/>
    <cellStyle name="Normál 6 2 2 3 3 2 2 2 2 2 2" xfId="26470"/>
    <cellStyle name="Normál 6 2 2 3 3 2 2 2 2 3" xfId="26471"/>
    <cellStyle name="Normál 6 2 2 3 3 2 2 2 3" xfId="17871"/>
    <cellStyle name="Normál 6 2 2 3 3 2 2 2 3 2" xfId="26472"/>
    <cellStyle name="Normál 6 2 2 3 3 2 2 2 4" xfId="26473"/>
    <cellStyle name="Normál 6 2 2 3 3 2 2 3" xfId="17872"/>
    <cellStyle name="Normál 6 2 2 3 3 2 2 3 2" xfId="17873"/>
    <cellStyle name="Normál 6 2 2 3 3 2 2 3 2 2" xfId="26474"/>
    <cellStyle name="Normál 6 2 2 3 3 2 2 3 3" xfId="26475"/>
    <cellStyle name="Normál 6 2 2 3 3 2 2 4" xfId="17874"/>
    <cellStyle name="Normál 6 2 2 3 3 2 2 4 2" xfId="26476"/>
    <cellStyle name="Normál 6 2 2 3 3 2 2 5" xfId="26477"/>
    <cellStyle name="Normál 6 2 2 3 3 2 3" xfId="17875"/>
    <cellStyle name="Normál 6 2 2 3 3 2 3 2" xfId="17876"/>
    <cellStyle name="Normál 6 2 2 3 3 2 3 2 2" xfId="17877"/>
    <cellStyle name="Normál 6 2 2 3 3 2 3 2 2 2" xfId="26478"/>
    <cellStyle name="Normál 6 2 2 3 3 2 3 2 3" xfId="26479"/>
    <cellStyle name="Normál 6 2 2 3 3 2 3 3" xfId="17878"/>
    <cellStyle name="Normál 6 2 2 3 3 2 3 3 2" xfId="26480"/>
    <cellStyle name="Normál 6 2 2 3 3 2 3 4" xfId="26481"/>
    <cellStyle name="Normál 6 2 2 3 3 2 4" xfId="17879"/>
    <cellStyle name="Normál 6 2 2 3 3 2 4 2" xfId="17880"/>
    <cellStyle name="Normál 6 2 2 3 3 2 4 2 2" xfId="26482"/>
    <cellStyle name="Normál 6 2 2 3 3 2 4 3" xfId="26483"/>
    <cellStyle name="Normál 6 2 2 3 3 2 5" xfId="17881"/>
    <cellStyle name="Normál 6 2 2 3 3 2 5 2" xfId="26484"/>
    <cellStyle name="Normál 6 2 2 3 3 2 6" xfId="26485"/>
    <cellStyle name="Normál 6 2 2 3 3 3" xfId="17882"/>
    <cellStyle name="Normál 6 2 2 3 3 3 2" xfId="17883"/>
    <cellStyle name="Normál 6 2 2 3 3 3 2 2" xfId="17884"/>
    <cellStyle name="Normál 6 2 2 3 3 3 2 2 2" xfId="17885"/>
    <cellStyle name="Normál 6 2 2 3 3 3 2 2 2 2" xfId="26486"/>
    <cellStyle name="Normál 6 2 2 3 3 3 2 2 3" xfId="26487"/>
    <cellStyle name="Normál 6 2 2 3 3 3 2 3" xfId="17886"/>
    <cellStyle name="Normál 6 2 2 3 3 3 2 3 2" xfId="26488"/>
    <cellStyle name="Normál 6 2 2 3 3 3 2 4" xfId="26489"/>
    <cellStyle name="Normál 6 2 2 3 3 3 3" xfId="17887"/>
    <cellStyle name="Normál 6 2 2 3 3 3 3 2" xfId="17888"/>
    <cellStyle name="Normál 6 2 2 3 3 3 3 2 2" xfId="26490"/>
    <cellStyle name="Normál 6 2 2 3 3 3 3 3" xfId="26491"/>
    <cellStyle name="Normál 6 2 2 3 3 3 4" xfId="17889"/>
    <cellStyle name="Normál 6 2 2 3 3 3 4 2" xfId="26492"/>
    <cellStyle name="Normál 6 2 2 3 3 3 5" xfId="26493"/>
    <cellStyle name="Normál 6 2 2 3 3 4" xfId="17890"/>
    <cellStyle name="Normál 6 2 2 3 3 4 2" xfId="17891"/>
    <cellStyle name="Normál 6 2 2 3 3 4 2 2" xfId="17892"/>
    <cellStyle name="Normál 6 2 2 3 3 4 2 2 2" xfId="26494"/>
    <cellStyle name="Normál 6 2 2 3 3 4 2 3" xfId="26495"/>
    <cellStyle name="Normál 6 2 2 3 3 4 3" xfId="17893"/>
    <cellStyle name="Normál 6 2 2 3 3 4 3 2" xfId="26496"/>
    <cellStyle name="Normál 6 2 2 3 3 4 4" xfId="26497"/>
    <cellStyle name="Normál 6 2 2 3 3 5" xfId="17894"/>
    <cellStyle name="Normál 6 2 2 3 3 5 2" xfId="17895"/>
    <cellStyle name="Normál 6 2 2 3 3 5 2 2" xfId="26498"/>
    <cellStyle name="Normál 6 2 2 3 3 5 3" xfId="26499"/>
    <cellStyle name="Normál 6 2 2 3 3 6" xfId="17896"/>
    <cellStyle name="Normál 6 2 2 3 3 6 2" xfId="26500"/>
    <cellStyle name="Normál 6 2 2 3 3 7" xfId="26501"/>
    <cellStyle name="Normál 6 2 2 3 4" xfId="17897"/>
    <cellStyle name="Normál 6 2 2 3 4 2" xfId="17898"/>
    <cellStyle name="Normál 6 2 2 3 4 2 2" xfId="17899"/>
    <cellStyle name="Normál 6 2 2 3 4 2 2 2" xfId="17900"/>
    <cellStyle name="Normál 6 2 2 3 4 2 2 2 2" xfId="17901"/>
    <cellStyle name="Normál 6 2 2 3 4 2 2 2 2 2" xfId="26502"/>
    <cellStyle name="Normál 6 2 2 3 4 2 2 2 3" xfId="26503"/>
    <cellStyle name="Normál 6 2 2 3 4 2 2 3" xfId="17902"/>
    <cellStyle name="Normál 6 2 2 3 4 2 2 3 2" xfId="26504"/>
    <cellStyle name="Normál 6 2 2 3 4 2 2 4" xfId="26505"/>
    <cellStyle name="Normál 6 2 2 3 4 2 3" xfId="17903"/>
    <cellStyle name="Normál 6 2 2 3 4 2 3 2" xfId="17904"/>
    <cellStyle name="Normál 6 2 2 3 4 2 3 2 2" xfId="26506"/>
    <cellStyle name="Normál 6 2 2 3 4 2 3 3" xfId="26507"/>
    <cellStyle name="Normál 6 2 2 3 4 2 4" xfId="17905"/>
    <cellStyle name="Normál 6 2 2 3 4 2 4 2" xfId="26508"/>
    <cellStyle name="Normál 6 2 2 3 4 2 5" xfId="26509"/>
    <cellStyle name="Normál 6 2 2 3 4 3" xfId="17906"/>
    <cellStyle name="Normál 6 2 2 3 4 3 2" xfId="17907"/>
    <cellStyle name="Normál 6 2 2 3 4 3 2 2" xfId="17908"/>
    <cellStyle name="Normál 6 2 2 3 4 3 2 2 2" xfId="26510"/>
    <cellStyle name="Normál 6 2 2 3 4 3 2 3" xfId="26511"/>
    <cellStyle name="Normál 6 2 2 3 4 3 3" xfId="17909"/>
    <cellStyle name="Normál 6 2 2 3 4 3 3 2" xfId="26512"/>
    <cellStyle name="Normál 6 2 2 3 4 3 4" xfId="26513"/>
    <cellStyle name="Normál 6 2 2 3 4 4" xfId="17910"/>
    <cellStyle name="Normál 6 2 2 3 4 4 2" xfId="17911"/>
    <cellStyle name="Normál 6 2 2 3 4 4 2 2" xfId="26514"/>
    <cellStyle name="Normál 6 2 2 3 4 4 3" xfId="26515"/>
    <cellStyle name="Normál 6 2 2 3 4 5" xfId="17912"/>
    <cellStyle name="Normál 6 2 2 3 4 5 2" xfId="26516"/>
    <cellStyle name="Normál 6 2 2 3 4 6" xfId="26517"/>
    <cellStyle name="Normál 6 2 2 3 5" xfId="17913"/>
    <cellStyle name="Normál 6 2 2 3 5 2" xfId="17914"/>
    <cellStyle name="Normál 6 2 2 3 5 2 2" xfId="17915"/>
    <cellStyle name="Normál 6 2 2 3 5 2 2 2" xfId="17916"/>
    <cellStyle name="Normál 6 2 2 3 5 2 2 2 2" xfId="26518"/>
    <cellStyle name="Normál 6 2 2 3 5 2 2 3" xfId="26519"/>
    <cellStyle name="Normál 6 2 2 3 5 2 3" xfId="17917"/>
    <cellStyle name="Normál 6 2 2 3 5 2 3 2" xfId="26520"/>
    <cellStyle name="Normál 6 2 2 3 5 2 4" xfId="26521"/>
    <cellStyle name="Normál 6 2 2 3 5 3" xfId="17918"/>
    <cellStyle name="Normál 6 2 2 3 5 3 2" xfId="17919"/>
    <cellStyle name="Normál 6 2 2 3 5 3 2 2" xfId="26522"/>
    <cellStyle name="Normál 6 2 2 3 5 3 3" xfId="26523"/>
    <cellStyle name="Normál 6 2 2 3 5 4" xfId="17920"/>
    <cellStyle name="Normál 6 2 2 3 5 4 2" xfId="26524"/>
    <cellStyle name="Normál 6 2 2 3 5 5" xfId="26525"/>
    <cellStyle name="Normál 6 2 2 3 6" xfId="17921"/>
    <cellStyle name="Normál 6 2 2 3 6 2" xfId="17922"/>
    <cellStyle name="Normál 6 2 2 3 6 2 2" xfId="17923"/>
    <cellStyle name="Normál 6 2 2 3 6 2 2 2" xfId="26526"/>
    <cellStyle name="Normál 6 2 2 3 6 2 3" xfId="26527"/>
    <cellStyle name="Normál 6 2 2 3 6 3" xfId="17924"/>
    <cellStyle name="Normál 6 2 2 3 6 3 2" xfId="26528"/>
    <cellStyle name="Normál 6 2 2 3 6 4" xfId="26529"/>
    <cellStyle name="Normál 6 2 2 3 7" xfId="17925"/>
    <cellStyle name="Normál 6 2 2 3 7 2" xfId="17926"/>
    <cellStyle name="Normál 6 2 2 3 7 2 2" xfId="26530"/>
    <cellStyle name="Normál 6 2 2 3 7 3" xfId="26531"/>
    <cellStyle name="Normál 6 2 2 3 8" xfId="17927"/>
    <cellStyle name="Normál 6 2 2 3 8 2" xfId="26532"/>
    <cellStyle name="Normál 6 2 2 3 9" xfId="26533"/>
    <cellStyle name="Normál 6 2 2 4" xfId="17928"/>
    <cellStyle name="Normál 6 2 2 4 2" xfId="17929"/>
    <cellStyle name="Normál 6 2 2 4 2 2" xfId="17930"/>
    <cellStyle name="Normál 6 2 2 4 2 2 2" xfId="17931"/>
    <cellStyle name="Normál 6 2 2 4 2 2 2 2" xfId="17932"/>
    <cellStyle name="Normál 6 2 2 4 2 2 2 2 2" xfId="17933"/>
    <cellStyle name="Normál 6 2 2 4 2 2 2 2 2 2" xfId="17934"/>
    <cellStyle name="Normál 6 2 2 4 2 2 2 2 2 2 2" xfId="26534"/>
    <cellStyle name="Normál 6 2 2 4 2 2 2 2 2 3" xfId="26535"/>
    <cellStyle name="Normál 6 2 2 4 2 2 2 2 3" xfId="17935"/>
    <cellStyle name="Normál 6 2 2 4 2 2 2 2 3 2" xfId="26536"/>
    <cellStyle name="Normál 6 2 2 4 2 2 2 2 4" xfId="26537"/>
    <cellStyle name="Normál 6 2 2 4 2 2 2 3" xfId="17936"/>
    <cellStyle name="Normál 6 2 2 4 2 2 2 3 2" xfId="17937"/>
    <cellStyle name="Normál 6 2 2 4 2 2 2 3 2 2" xfId="26538"/>
    <cellStyle name="Normál 6 2 2 4 2 2 2 3 3" xfId="26539"/>
    <cellStyle name="Normál 6 2 2 4 2 2 2 4" xfId="17938"/>
    <cellStyle name="Normál 6 2 2 4 2 2 2 4 2" xfId="26540"/>
    <cellStyle name="Normál 6 2 2 4 2 2 2 5" xfId="26541"/>
    <cellStyle name="Normál 6 2 2 4 2 2 3" xfId="17939"/>
    <cellStyle name="Normál 6 2 2 4 2 2 3 2" xfId="17940"/>
    <cellStyle name="Normál 6 2 2 4 2 2 3 2 2" xfId="17941"/>
    <cellStyle name="Normál 6 2 2 4 2 2 3 2 2 2" xfId="26542"/>
    <cellStyle name="Normál 6 2 2 4 2 2 3 2 3" xfId="26543"/>
    <cellStyle name="Normál 6 2 2 4 2 2 3 3" xfId="17942"/>
    <cellStyle name="Normál 6 2 2 4 2 2 3 3 2" xfId="26544"/>
    <cellStyle name="Normál 6 2 2 4 2 2 3 4" xfId="26545"/>
    <cellStyle name="Normál 6 2 2 4 2 2 4" xfId="17943"/>
    <cellStyle name="Normál 6 2 2 4 2 2 4 2" xfId="17944"/>
    <cellStyle name="Normál 6 2 2 4 2 2 4 2 2" xfId="26546"/>
    <cellStyle name="Normál 6 2 2 4 2 2 4 3" xfId="26547"/>
    <cellStyle name="Normál 6 2 2 4 2 2 5" xfId="17945"/>
    <cellStyle name="Normál 6 2 2 4 2 2 5 2" xfId="26548"/>
    <cellStyle name="Normál 6 2 2 4 2 2 6" xfId="26549"/>
    <cellStyle name="Normál 6 2 2 4 2 3" xfId="17946"/>
    <cellStyle name="Normál 6 2 2 4 2 3 2" xfId="17947"/>
    <cellStyle name="Normál 6 2 2 4 2 3 2 2" xfId="17948"/>
    <cellStyle name="Normál 6 2 2 4 2 3 2 2 2" xfId="17949"/>
    <cellStyle name="Normál 6 2 2 4 2 3 2 2 2 2" xfId="26550"/>
    <cellStyle name="Normál 6 2 2 4 2 3 2 2 3" xfId="26551"/>
    <cellStyle name="Normál 6 2 2 4 2 3 2 3" xfId="17950"/>
    <cellStyle name="Normál 6 2 2 4 2 3 2 3 2" xfId="26552"/>
    <cellStyle name="Normál 6 2 2 4 2 3 2 4" xfId="26553"/>
    <cellStyle name="Normál 6 2 2 4 2 3 3" xfId="17951"/>
    <cellStyle name="Normál 6 2 2 4 2 3 3 2" xfId="17952"/>
    <cellStyle name="Normál 6 2 2 4 2 3 3 2 2" xfId="26554"/>
    <cellStyle name="Normál 6 2 2 4 2 3 3 3" xfId="26555"/>
    <cellStyle name="Normál 6 2 2 4 2 3 4" xfId="17953"/>
    <cellStyle name="Normál 6 2 2 4 2 3 4 2" xfId="26556"/>
    <cellStyle name="Normál 6 2 2 4 2 3 5" xfId="26557"/>
    <cellStyle name="Normál 6 2 2 4 2 4" xfId="17954"/>
    <cellStyle name="Normál 6 2 2 4 2 4 2" xfId="17955"/>
    <cellStyle name="Normál 6 2 2 4 2 4 2 2" xfId="17956"/>
    <cellStyle name="Normál 6 2 2 4 2 4 2 2 2" xfId="26558"/>
    <cellStyle name="Normál 6 2 2 4 2 4 2 3" xfId="26559"/>
    <cellStyle name="Normál 6 2 2 4 2 4 3" xfId="17957"/>
    <cellStyle name="Normál 6 2 2 4 2 4 3 2" xfId="26560"/>
    <cellStyle name="Normál 6 2 2 4 2 4 4" xfId="26561"/>
    <cellStyle name="Normál 6 2 2 4 2 5" xfId="17958"/>
    <cellStyle name="Normál 6 2 2 4 2 5 2" xfId="17959"/>
    <cellStyle name="Normál 6 2 2 4 2 5 2 2" xfId="26562"/>
    <cellStyle name="Normál 6 2 2 4 2 5 3" xfId="26563"/>
    <cellStyle name="Normál 6 2 2 4 2 6" xfId="17960"/>
    <cellStyle name="Normál 6 2 2 4 2 6 2" xfId="26564"/>
    <cellStyle name="Normál 6 2 2 4 2 7" xfId="26565"/>
    <cellStyle name="Normál 6 2 2 4 3" xfId="17961"/>
    <cellStyle name="Normál 6 2 2 4 3 2" xfId="17962"/>
    <cellStyle name="Normál 6 2 2 4 3 2 2" xfId="17963"/>
    <cellStyle name="Normál 6 2 2 4 3 2 2 2" xfId="17964"/>
    <cellStyle name="Normál 6 2 2 4 3 2 2 2 2" xfId="17965"/>
    <cellStyle name="Normál 6 2 2 4 3 2 2 2 2 2" xfId="26566"/>
    <cellStyle name="Normál 6 2 2 4 3 2 2 2 3" xfId="26567"/>
    <cellStyle name="Normál 6 2 2 4 3 2 2 3" xfId="17966"/>
    <cellStyle name="Normál 6 2 2 4 3 2 2 3 2" xfId="26568"/>
    <cellStyle name="Normál 6 2 2 4 3 2 2 4" xfId="26569"/>
    <cellStyle name="Normál 6 2 2 4 3 2 3" xfId="17967"/>
    <cellStyle name="Normál 6 2 2 4 3 2 3 2" xfId="17968"/>
    <cellStyle name="Normál 6 2 2 4 3 2 3 2 2" xfId="26570"/>
    <cellStyle name="Normál 6 2 2 4 3 2 3 3" xfId="26571"/>
    <cellStyle name="Normál 6 2 2 4 3 2 4" xfId="17969"/>
    <cellStyle name="Normál 6 2 2 4 3 2 4 2" xfId="26572"/>
    <cellStyle name="Normál 6 2 2 4 3 2 5" xfId="26573"/>
    <cellStyle name="Normál 6 2 2 4 3 3" xfId="17970"/>
    <cellStyle name="Normál 6 2 2 4 3 3 2" xfId="17971"/>
    <cellStyle name="Normál 6 2 2 4 3 3 2 2" xfId="17972"/>
    <cellStyle name="Normál 6 2 2 4 3 3 2 2 2" xfId="26574"/>
    <cellStyle name="Normál 6 2 2 4 3 3 2 3" xfId="26575"/>
    <cellStyle name="Normál 6 2 2 4 3 3 3" xfId="17973"/>
    <cellStyle name="Normál 6 2 2 4 3 3 3 2" xfId="26576"/>
    <cellStyle name="Normál 6 2 2 4 3 3 4" xfId="26577"/>
    <cellStyle name="Normál 6 2 2 4 3 4" xfId="17974"/>
    <cellStyle name="Normál 6 2 2 4 3 4 2" xfId="17975"/>
    <cellStyle name="Normál 6 2 2 4 3 4 2 2" xfId="26578"/>
    <cellStyle name="Normál 6 2 2 4 3 4 3" xfId="26579"/>
    <cellStyle name="Normál 6 2 2 4 3 5" xfId="17976"/>
    <cellStyle name="Normál 6 2 2 4 3 5 2" xfId="26580"/>
    <cellStyle name="Normál 6 2 2 4 3 6" xfId="26581"/>
    <cellStyle name="Normál 6 2 2 4 4" xfId="17977"/>
    <cellStyle name="Normál 6 2 2 4 4 2" xfId="17978"/>
    <cellStyle name="Normál 6 2 2 4 4 2 2" xfId="17979"/>
    <cellStyle name="Normál 6 2 2 4 4 2 2 2" xfId="17980"/>
    <cellStyle name="Normál 6 2 2 4 4 2 2 2 2" xfId="26582"/>
    <cellStyle name="Normál 6 2 2 4 4 2 2 3" xfId="26583"/>
    <cellStyle name="Normál 6 2 2 4 4 2 3" xfId="17981"/>
    <cellStyle name="Normál 6 2 2 4 4 2 3 2" xfId="26584"/>
    <cellStyle name="Normál 6 2 2 4 4 2 4" xfId="26585"/>
    <cellStyle name="Normál 6 2 2 4 4 3" xfId="17982"/>
    <cellStyle name="Normál 6 2 2 4 4 3 2" xfId="17983"/>
    <cellStyle name="Normál 6 2 2 4 4 3 2 2" xfId="26586"/>
    <cellStyle name="Normál 6 2 2 4 4 3 3" xfId="26587"/>
    <cellStyle name="Normál 6 2 2 4 4 4" xfId="17984"/>
    <cellStyle name="Normál 6 2 2 4 4 4 2" xfId="26588"/>
    <cellStyle name="Normál 6 2 2 4 4 5" xfId="26589"/>
    <cellStyle name="Normál 6 2 2 4 5" xfId="17985"/>
    <cellStyle name="Normál 6 2 2 4 5 2" xfId="17986"/>
    <cellStyle name="Normál 6 2 2 4 5 2 2" xfId="17987"/>
    <cellStyle name="Normál 6 2 2 4 5 2 2 2" xfId="26590"/>
    <cellStyle name="Normál 6 2 2 4 5 2 3" xfId="26591"/>
    <cellStyle name="Normál 6 2 2 4 5 3" xfId="17988"/>
    <cellStyle name="Normál 6 2 2 4 5 3 2" xfId="26592"/>
    <cellStyle name="Normál 6 2 2 4 5 4" xfId="26593"/>
    <cellStyle name="Normál 6 2 2 4 6" xfId="17989"/>
    <cellStyle name="Normál 6 2 2 4 6 2" xfId="17990"/>
    <cellStyle name="Normál 6 2 2 4 6 2 2" xfId="26594"/>
    <cellStyle name="Normál 6 2 2 4 6 3" xfId="26595"/>
    <cellStyle name="Normál 6 2 2 4 7" xfId="17991"/>
    <cellStyle name="Normál 6 2 2 4 7 2" xfId="26596"/>
    <cellStyle name="Normál 6 2 2 4 8" xfId="26597"/>
    <cellStyle name="Normál 6 2 2 5" xfId="17992"/>
    <cellStyle name="Normál 6 2 2 5 2" xfId="17993"/>
    <cellStyle name="Normál 6 2 2 5 2 2" xfId="17994"/>
    <cellStyle name="Normál 6 2 2 5 2 2 2" xfId="17995"/>
    <cellStyle name="Normál 6 2 2 5 2 2 2 2" xfId="17996"/>
    <cellStyle name="Normál 6 2 2 5 2 2 2 2 2" xfId="17997"/>
    <cellStyle name="Normál 6 2 2 5 2 2 2 2 2 2" xfId="26598"/>
    <cellStyle name="Normál 6 2 2 5 2 2 2 2 3" xfId="26599"/>
    <cellStyle name="Normál 6 2 2 5 2 2 2 3" xfId="17998"/>
    <cellStyle name="Normál 6 2 2 5 2 2 2 3 2" xfId="26600"/>
    <cellStyle name="Normál 6 2 2 5 2 2 2 4" xfId="26601"/>
    <cellStyle name="Normál 6 2 2 5 2 2 3" xfId="17999"/>
    <cellStyle name="Normál 6 2 2 5 2 2 3 2" xfId="18000"/>
    <cellStyle name="Normál 6 2 2 5 2 2 3 2 2" xfId="26602"/>
    <cellStyle name="Normál 6 2 2 5 2 2 3 3" xfId="26603"/>
    <cellStyle name="Normál 6 2 2 5 2 2 4" xfId="18001"/>
    <cellStyle name="Normál 6 2 2 5 2 2 4 2" xfId="26604"/>
    <cellStyle name="Normál 6 2 2 5 2 2 5" xfId="26605"/>
    <cellStyle name="Normál 6 2 2 5 2 3" xfId="18002"/>
    <cellStyle name="Normál 6 2 2 5 2 3 2" xfId="18003"/>
    <cellStyle name="Normál 6 2 2 5 2 3 2 2" xfId="18004"/>
    <cellStyle name="Normál 6 2 2 5 2 3 2 2 2" xfId="26606"/>
    <cellStyle name="Normál 6 2 2 5 2 3 2 3" xfId="26607"/>
    <cellStyle name="Normál 6 2 2 5 2 3 3" xfId="18005"/>
    <cellStyle name="Normál 6 2 2 5 2 3 3 2" xfId="26608"/>
    <cellStyle name="Normál 6 2 2 5 2 3 4" xfId="26609"/>
    <cellStyle name="Normál 6 2 2 5 2 4" xfId="18006"/>
    <cellStyle name="Normál 6 2 2 5 2 4 2" xfId="18007"/>
    <cellStyle name="Normál 6 2 2 5 2 4 2 2" xfId="26610"/>
    <cellStyle name="Normál 6 2 2 5 2 4 3" xfId="26611"/>
    <cellStyle name="Normál 6 2 2 5 2 5" xfId="18008"/>
    <cellStyle name="Normál 6 2 2 5 2 5 2" xfId="26612"/>
    <cellStyle name="Normál 6 2 2 5 2 6" xfId="26613"/>
    <cellStyle name="Normál 6 2 2 5 3" xfId="18009"/>
    <cellStyle name="Normál 6 2 2 5 3 2" xfId="18010"/>
    <cellStyle name="Normál 6 2 2 5 3 2 2" xfId="18011"/>
    <cellStyle name="Normál 6 2 2 5 3 2 2 2" xfId="18012"/>
    <cellStyle name="Normál 6 2 2 5 3 2 2 2 2" xfId="26614"/>
    <cellStyle name="Normál 6 2 2 5 3 2 2 3" xfId="26615"/>
    <cellStyle name="Normál 6 2 2 5 3 2 3" xfId="18013"/>
    <cellStyle name="Normál 6 2 2 5 3 2 3 2" xfId="26616"/>
    <cellStyle name="Normál 6 2 2 5 3 2 4" xfId="26617"/>
    <cellStyle name="Normál 6 2 2 5 3 3" xfId="18014"/>
    <cellStyle name="Normál 6 2 2 5 3 3 2" xfId="18015"/>
    <cellStyle name="Normál 6 2 2 5 3 3 2 2" xfId="26618"/>
    <cellStyle name="Normál 6 2 2 5 3 3 3" xfId="26619"/>
    <cellStyle name="Normál 6 2 2 5 3 4" xfId="18016"/>
    <cellStyle name="Normál 6 2 2 5 3 4 2" xfId="26620"/>
    <cellStyle name="Normál 6 2 2 5 3 5" xfId="26621"/>
    <cellStyle name="Normál 6 2 2 5 4" xfId="18017"/>
    <cellStyle name="Normál 6 2 2 5 4 2" xfId="18018"/>
    <cellStyle name="Normál 6 2 2 5 4 2 2" xfId="18019"/>
    <cellStyle name="Normál 6 2 2 5 4 2 2 2" xfId="26622"/>
    <cellStyle name="Normál 6 2 2 5 4 2 3" xfId="26623"/>
    <cellStyle name="Normál 6 2 2 5 4 3" xfId="18020"/>
    <cellStyle name="Normál 6 2 2 5 4 3 2" xfId="26624"/>
    <cellStyle name="Normál 6 2 2 5 4 4" xfId="26625"/>
    <cellStyle name="Normál 6 2 2 5 5" xfId="18021"/>
    <cellStyle name="Normál 6 2 2 5 5 2" xfId="18022"/>
    <cellStyle name="Normál 6 2 2 5 5 2 2" xfId="26626"/>
    <cellStyle name="Normál 6 2 2 5 5 3" xfId="26627"/>
    <cellStyle name="Normál 6 2 2 5 6" xfId="18023"/>
    <cellStyle name="Normál 6 2 2 5 6 2" xfId="26628"/>
    <cellStyle name="Normál 6 2 2 5 7" xfId="26629"/>
    <cellStyle name="Normál 6 2 2 6" xfId="18024"/>
    <cellStyle name="Normál 6 2 2 6 2" xfId="18025"/>
    <cellStyle name="Normál 6 2 2 6 2 2" xfId="18026"/>
    <cellStyle name="Normál 6 2 2 6 2 2 2" xfId="18027"/>
    <cellStyle name="Normál 6 2 2 6 2 2 2 2" xfId="18028"/>
    <cellStyle name="Normál 6 2 2 6 2 2 2 2 2" xfId="26630"/>
    <cellStyle name="Normál 6 2 2 6 2 2 2 3" xfId="26631"/>
    <cellStyle name="Normál 6 2 2 6 2 2 3" xfId="18029"/>
    <cellStyle name="Normál 6 2 2 6 2 2 3 2" xfId="26632"/>
    <cellStyle name="Normál 6 2 2 6 2 2 4" xfId="26633"/>
    <cellStyle name="Normál 6 2 2 6 2 3" xfId="18030"/>
    <cellStyle name="Normál 6 2 2 6 2 3 2" xfId="18031"/>
    <cellStyle name="Normál 6 2 2 6 2 3 2 2" xfId="26634"/>
    <cellStyle name="Normál 6 2 2 6 2 3 3" xfId="26635"/>
    <cellStyle name="Normál 6 2 2 6 2 4" xfId="18032"/>
    <cellStyle name="Normál 6 2 2 6 2 4 2" xfId="26636"/>
    <cellStyle name="Normál 6 2 2 6 2 5" xfId="26637"/>
    <cellStyle name="Normál 6 2 2 6 3" xfId="18033"/>
    <cellStyle name="Normál 6 2 2 6 3 2" xfId="18034"/>
    <cellStyle name="Normál 6 2 2 6 3 2 2" xfId="18035"/>
    <cellStyle name="Normál 6 2 2 6 3 2 2 2" xfId="26638"/>
    <cellStyle name="Normál 6 2 2 6 3 2 3" xfId="26639"/>
    <cellStyle name="Normál 6 2 2 6 3 3" xfId="18036"/>
    <cellStyle name="Normál 6 2 2 6 3 3 2" xfId="26640"/>
    <cellStyle name="Normál 6 2 2 6 3 4" xfId="26641"/>
    <cellStyle name="Normál 6 2 2 6 4" xfId="18037"/>
    <cellStyle name="Normál 6 2 2 6 4 2" xfId="18038"/>
    <cellStyle name="Normál 6 2 2 6 4 2 2" xfId="26642"/>
    <cellStyle name="Normál 6 2 2 6 4 3" xfId="26643"/>
    <cellStyle name="Normál 6 2 2 6 5" xfId="18039"/>
    <cellStyle name="Normál 6 2 2 6 5 2" xfId="26644"/>
    <cellStyle name="Normál 6 2 2 6 6" xfId="26645"/>
    <cellStyle name="Normál 6 2 2 7" xfId="18040"/>
    <cellStyle name="Normál 6 2 2 7 2" xfId="18041"/>
    <cellStyle name="Normál 6 2 2 7 2 2" xfId="18042"/>
    <cellStyle name="Normál 6 2 2 7 2 2 2" xfId="18043"/>
    <cellStyle name="Normál 6 2 2 7 2 2 2 2" xfId="26646"/>
    <cellStyle name="Normál 6 2 2 7 2 2 3" xfId="26647"/>
    <cellStyle name="Normál 6 2 2 7 2 3" xfId="18044"/>
    <cellStyle name="Normál 6 2 2 7 2 3 2" xfId="26648"/>
    <cellStyle name="Normál 6 2 2 7 2 4" xfId="26649"/>
    <cellStyle name="Normál 6 2 2 7 3" xfId="18045"/>
    <cellStyle name="Normál 6 2 2 7 3 2" xfId="18046"/>
    <cellStyle name="Normál 6 2 2 7 3 2 2" xfId="26650"/>
    <cellStyle name="Normál 6 2 2 7 3 3" xfId="26651"/>
    <cellStyle name="Normál 6 2 2 7 4" xfId="18047"/>
    <cellStyle name="Normál 6 2 2 7 4 2" xfId="26652"/>
    <cellStyle name="Normál 6 2 2 7 5" xfId="26653"/>
    <cellStyle name="Normál 6 2 2 8" xfId="18048"/>
    <cellStyle name="Normál 6 2 2 8 2" xfId="18049"/>
    <cellStyle name="Normál 6 2 2 8 2 2" xfId="18050"/>
    <cellStyle name="Normál 6 2 2 8 2 2 2" xfId="26654"/>
    <cellStyle name="Normál 6 2 2 8 2 3" xfId="26655"/>
    <cellStyle name="Normál 6 2 2 8 3" xfId="18051"/>
    <cellStyle name="Normál 6 2 2 8 3 2" xfId="26656"/>
    <cellStyle name="Normál 6 2 2 8 4" xfId="26657"/>
    <cellStyle name="Normál 6 2 2 9" xfId="18052"/>
    <cellStyle name="Normál 6 2 2 9 2" xfId="18053"/>
    <cellStyle name="Normál 6 2 2 9 2 2" xfId="26658"/>
    <cellStyle name="Normál 6 2 2 9 3" xfId="26659"/>
    <cellStyle name="Normal 6 2 3" xfId="4797"/>
    <cellStyle name="Normál 6 2 3" xfId="4422"/>
    <cellStyle name="Normál 6 2 3 10" xfId="36135"/>
    <cellStyle name="Normal 6 2 3 2" xfId="36282"/>
    <cellStyle name="Normál 6 2 3 2" xfId="18054"/>
    <cellStyle name="Normál 6 2 3 2 2" xfId="18055"/>
    <cellStyle name="Normál 6 2 3 2 2 2" xfId="18056"/>
    <cellStyle name="Normál 6 2 3 2 2 2 2" xfId="18057"/>
    <cellStyle name="Normál 6 2 3 2 2 2 2 2" xfId="18058"/>
    <cellStyle name="Normál 6 2 3 2 2 2 2 2 2" xfId="18059"/>
    <cellStyle name="Normál 6 2 3 2 2 2 2 2 2 2" xfId="18060"/>
    <cellStyle name="Normál 6 2 3 2 2 2 2 2 2 2 2" xfId="26660"/>
    <cellStyle name="Normál 6 2 3 2 2 2 2 2 2 3" xfId="26661"/>
    <cellStyle name="Normál 6 2 3 2 2 2 2 2 3" xfId="18061"/>
    <cellStyle name="Normál 6 2 3 2 2 2 2 2 3 2" xfId="26662"/>
    <cellStyle name="Normál 6 2 3 2 2 2 2 2 4" xfId="26663"/>
    <cellStyle name="Normál 6 2 3 2 2 2 2 3" xfId="18062"/>
    <cellStyle name="Normál 6 2 3 2 2 2 2 3 2" xfId="18063"/>
    <cellStyle name="Normál 6 2 3 2 2 2 2 3 2 2" xfId="26664"/>
    <cellStyle name="Normál 6 2 3 2 2 2 2 3 3" xfId="26665"/>
    <cellStyle name="Normál 6 2 3 2 2 2 2 4" xfId="18064"/>
    <cellStyle name="Normál 6 2 3 2 2 2 2 4 2" xfId="26666"/>
    <cellStyle name="Normál 6 2 3 2 2 2 2 5" xfId="26667"/>
    <cellStyle name="Normál 6 2 3 2 2 2 3" xfId="18065"/>
    <cellStyle name="Normál 6 2 3 2 2 2 3 2" xfId="18066"/>
    <cellStyle name="Normál 6 2 3 2 2 2 3 2 2" xfId="18067"/>
    <cellStyle name="Normál 6 2 3 2 2 2 3 2 2 2" xfId="26668"/>
    <cellStyle name="Normál 6 2 3 2 2 2 3 2 3" xfId="26669"/>
    <cellStyle name="Normál 6 2 3 2 2 2 3 3" xfId="18068"/>
    <cellStyle name="Normál 6 2 3 2 2 2 3 3 2" xfId="26670"/>
    <cellStyle name="Normál 6 2 3 2 2 2 3 4" xfId="26671"/>
    <cellStyle name="Normál 6 2 3 2 2 2 4" xfId="18069"/>
    <cellStyle name="Normál 6 2 3 2 2 2 4 2" xfId="18070"/>
    <cellStyle name="Normál 6 2 3 2 2 2 4 2 2" xfId="26672"/>
    <cellStyle name="Normál 6 2 3 2 2 2 4 3" xfId="26673"/>
    <cellStyle name="Normál 6 2 3 2 2 2 5" xfId="18071"/>
    <cellStyle name="Normál 6 2 3 2 2 2 5 2" xfId="26674"/>
    <cellStyle name="Normál 6 2 3 2 2 2 6" xfId="26675"/>
    <cellStyle name="Normál 6 2 3 2 2 3" xfId="18072"/>
    <cellStyle name="Normál 6 2 3 2 2 3 2" xfId="18073"/>
    <cellStyle name="Normál 6 2 3 2 2 3 2 2" xfId="18074"/>
    <cellStyle name="Normál 6 2 3 2 2 3 2 2 2" xfId="18075"/>
    <cellStyle name="Normál 6 2 3 2 2 3 2 2 2 2" xfId="26676"/>
    <cellStyle name="Normál 6 2 3 2 2 3 2 2 3" xfId="26677"/>
    <cellStyle name="Normál 6 2 3 2 2 3 2 3" xfId="18076"/>
    <cellStyle name="Normál 6 2 3 2 2 3 2 3 2" xfId="26678"/>
    <cellStyle name="Normál 6 2 3 2 2 3 2 4" xfId="26679"/>
    <cellStyle name="Normál 6 2 3 2 2 3 3" xfId="18077"/>
    <cellStyle name="Normál 6 2 3 2 2 3 3 2" xfId="18078"/>
    <cellStyle name="Normál 6 2 3 2 2 3 3 2 2" xfId="26680"/>
    <cellStyle name="Normál 6 2 3 2 2 3 3 3" xfId="26681"/>
    <cellStyle name="Normál 6 2 3 2 2 3 4" xfId="18079"/>
    <cellStyle name="Normál 6 2 3 2 2 3 4 2" xfId="26682"/>
    <cellStyle name="Normál 6 2 3 2 2 3 5" xfId="26683"/>
    <cellStyle name="Normál 6 2 3 2 2 4" xfId="18080"/>
    <cellStyle name="Normál 6 2 3 2 2 4 2" xfId="18081"/>
    <cellStyle name="Normál 6 2 3 2 2 4 2 2" xfId="18082"/>
    <cellStyle name="Normál 6 2 3 2 2 4 2 2 2" xfId="26684"/>
    <cellStyle name="Normál 6 2 3 2 2 4 2 3" xfId="26685"/>
    <cellStyle name="Normál 6 2 3 2 2 4 3" xfId="18083"/>
    <cellStyle name="Normál 6 2 3 2 2 4 3 2" xfId="26686"/>
    <cellStyle name="Normál 6 2 3 2 2 4 4" xfId="26687"/>
    <cellStyle name="Normál 6 2 3 2 2 5" xfId="18084"/>
    <cellStyle name="Normál 6 2 3 2 2 5 2" xfId="18085"/>
    <cellStyle name="Normál 6 2 3 2 2 5 2 2" xfId="26688"/>
    <cellStyle name="Normál 6 2 3 2 2 5 3" xfId="26689"/>
    <cellStyle name="Normál 6 2 3 2 2 6" xfId="18086"/>
    <cellStyle name="Normál 6 2 3 2 2 6 2" xfId="26690"/>
    <cellStyle name="Normál 6 2 3 2 2 7" xfId="26691"/>
    <cellStyle name="Normál 6 2 3 2 3" xfId="18087"/>
    <cellStyle name="Normál 6 2 3 2 3 2" xfId="18088"/>
    <cellStyle name="Normál 6 2 3 2 3 2 2" xfId="18089"/>
    <cellStyle name="Normál 6 2 3 2 3 2 2 2" xfId="18090"/>
    <cellStyle name="Normál 6 2 3 2 3 2 2 2 2" xfId="18091"/>
    <cellStyle name="Normál 6 2 3 2 3 2 2 2 2 2" xfId="26692"/>
    <cellStyle name="Normál 6 2 3 2 3 2 2 2 3" xfId="26693"/>
    <cellStyle name="Normál 6 2 3 2 3 2 2 3" xfId="18092"/>
    <cellStyle name="Normál 6 2 3 2 3 2 2 3 2" xfId="26694"/>
    <cellStyle name="Normál 6 2 3 2 3 2 2 4" xfId="26695"/>
    <cellStyle name="Normál 6 2 3 2 3 2 3" xfId="18093"/>
    <cellStyle name="Normál 6 2 3 2 3 2 3 2" xfId="18094"/>
    <cellStyle name="Normál 6 2 3 2 3 2 3 2 2" xfId="26696"/>
    <cellStyle name="Normál 6 2 3 2 3 2 3 3" xfId="26697"/>
    <cellStyle name="Normál 6 2 3 2 3 2 4" xfId="18095"/>
    <cellStyle name="Normál 6 2 3 2 3 2 4 2" xfId="26698"/>
    <cellStyle name="Normál 6 2 3 2 3 2 5" xfId="26699"/>
    <cellStyle name="Normál 6 2 3 2 3 3" xfId="18096"/>
    <cellStyle name="Normál 6 2 3 2 3 3 2" xfId="18097"/>
    <cellStyle name="Normál 6 2 3 2 3 3 2 2" xfId="18098"/>
    <cellStyle name="Normál 6 2 3 2 3 3 2 2 2" xfId="26700"/>
    <cellStyle name="Normál 6 2 3 2 3 3 2 3" xfId="26701"/>
    <cellStyle name="Normál 6 2 3 2 3 3 3" xfId="18099"/>
    <cellStyle name="Normál 6 2 3 2 3 3 3 2" xfId="26702"/>
    <cellStyle name="Normál 6 2 3 2 3 3 4" xfId="26703"/>
    <cellStyle name="Normál 6 2 3 2 3 4" xfId="18100"/>
    <cellStyle name="Normál 6 2 3 2 3 4 2" xfId="18101"/>
    <cellStyle name="Normál 6 2 3 2 3 4 2 2" xfId="26704"/>
    <cellStyle name="Normál 6 2 3 2 3 4 3" xfId="26705"/>
    <cellStyle name="Normál 6 2 3 2 3 5" xfId="18102"/>
    <cellStyle name="Normál 6 2 3 2 3 5 2" xfId="26706"/>
    <cellStyle name="Normál 6 2 3 2 3 6" xfId="26707"/>
    <cellStyle name="Normál 6 2 3 2 4" xfId="18103"/>
    <cellStyle name="Normál 6 2 3 2 4 2" xfId="18104"/>
    <cellStyle name="Normál 6 2 3 2 4 2 2" xfId="18105"/>
    <cellStyle name="Normál 6 2 3 2 4 2 2 2" xfId="18106"/>
    <cellStyle name="Normál 6 2 3 2 4 2 2 2 2" xfId="26708"/>
    <cellStyle name="Normál 6 2 3 2 4 2 2 3" xfId="26709"/>
    <cellStyle name="Normál 6 2 3 2 4 2 3" xfId="18107"/>
    <cellStyle name="Normál 6 2 3 2 4 2 3 2" xfId="26710"/>
    <cellStyle name="Normál 6 2 3 2 4 2 4" xfId="26711"/>
    <cellStyle name="Normál 6 2 3 2 4 3" xfId="18108"/>
    <cellStyle name="Normál 6 2 3 2 4 3 2" xfId="18109"/>
    <cellStyle name="Normál 6 2 3 2 4 3 2 2" xfId="26712"/>
    <cellStyle name="Normál 6 2 3 2 4 3 3" xfId="26713"/>
    <cellStyle name="Normál 6 2 3 2 4 4" xfId="18110"/>
    <cellStyle name="Normál 6 2 3 2 4 4 2" xfId="26714"/>
    <cellStyle name="Normál 6 2 3 2 4 5" xfId="26715"/>
    <cellStyle name="Normál 6 2 3 2 5" xfId="18111"/>
    <cellStyle name="Normál 6 2 3 2 5 2" xfId="18112"/>
    <cellStyle name="Normál 6 2 3 2 5 2 2" xfId="18113"/>
    <cellStyle name="Normál 6 2 3 2 5 2 2 2" xfId="26716"/>
    <cellStyle name="Normál 6 2 3 2 5 2 3" xfId="26717"/>
    <cellStyle name="Normál 6 2 3 2 5 3" xfId="18114"/>
    <cellStyle name="Normál 6 2 3 2 5 3 2" xfId="26718"/>
    <cellStyle name="Normál 6 2 3 2 5 4" xfId="26719"/>
    <cellStyle name="Normál 6 2 3 2 6" xfId="18115"/>
    <cellStyle name="Normál 6 2 3 2 6 2" xfId="18116"/>
    <cellStyle name="Normál 6 2 3 2 6 2 2" xfId="26720"/>
    <cellStyle name="Normál 6 2 3 2 6 3" xfId="26721"/>
    <cellStyle name="Normál 6 2 3 2 7" xfId="18117"/>
    <cellStyle name="Normál 6 2 3 2 7 2" xfId="26722"/>
    <cellStyle name="Normál 6 2 3 2 8" xfId="26723"/>
    <cellStyle name="Normál 6 2 3 3" xfId="18118"/>
    <cellStyle name="Normál 6 2 3 3 2" xfId="18119"/>
    <cellStyle name="Normál 6 2 3 3 2 2" xfId="18120"/>
    <cellStyle name="Normál 6 2 3 3 2 2 2" xfId="18121"/>
    <cellStyle name="Normál 6 2 3 3 2 2 2 2" xfId="18122"/>
    <cellStyle name="Normál 6 2 3 3 2 2 2 2 2" xfId="18123"/>
    <cellStyle name="Normál 6 2 3 3 2 2 2 2 2 2" xfId="26724"/>
    <cellStyle name="Normál 6 2 3 3 2 2 2 2 3" xfId="26725"/>
    <cellStyle name="Normál 6 2 3 3 2 2 2 3" xfId="18124"/>
    <cellStyle name="Normál 6 2 3 3 2 2 2 3 2" xfId="26726"/>
    <cellStyle name="Normál 6 2 3 3 2 2 2 4" xfId="26727"/>
    <cellStyle name="Normál 6 2 3 3 2 2 3" xfId="18125"/>
    <cellStyle name="Normál 6 2 3 3 2 2 3 2" xfId="18126"/>
    <cellStyle name="Normál 6 2 3 3 2 2 3 2 2" xfId="26728"/>
    <cellStyle name="Normál 6 2 3 3 2 2 3 3" xfId="26729"/>
    <cellStyle name="Normál 6 2 3 3 2 2 4" xfId="18127"/>
    <cellStyle name="Normál 6 2 3 3 2 2 4 2" xfId="26730"/>
    <cellStyle name="Normál 6 2 3 3 2 2 5" xfId="26731"/>
    <cellStyle name="Normál 6 2 3 3 2 3" xfId="18128"/>
    <cellStyle name="Normál 6 2 3 3 2 3 2" xfId="18129"/>
    <cellStyle name="Normál 6 2 3 3 2 3 2 2" xfId="18130"/>
    <cellStyle name="Normál 6 2 3 3 2 3 2 2 2" xfId="26732"/>
    <cellStyle name="Normál 6 2 3 3 2 3 2 3" xfId="26733"/>
    <cellStyle name="Normál 6 2 3 3 2 3 3" xfId="18131"/>
    <cellStyle name="Normál 6 2 3 3 2 3 3 2" xfId="26734"/>
    <cellStyle name="Normál 6 2 3 3 2 3 4" xfId="26735"/>
    <cellStyle name="Normál 6 2 3 3 2 4" xfId="18132"/>
    <cellStyle name="Normál 6 2 3 3 2 4 2" xfId="18133"/>
    <cellStyle name="Normál 6 2 3 3 2 4 2 2" xfId="26736"/>
    <cellStyle name="Normál 6 2 3 3 2 4 3" xfId="26737"/>
    <cellStyle name="Normál 6 2 3 3 2 5" xfId="18134"/>
    <cellStyle name="Normál 6 2 3 3 2 5 2" xfId="26738"/>
    <cellStyle name="Normál 6 2 3 3 2 6" xfId="26739"/>
    <cellStyle name="Normál 6 2 3 3 3" xfId="18135"/>
    <cellStyle name="Normál 6 2 3 3 3 2" xfId="18136"/>
    <cellStyle name="Normál 6 2 3 3 3 2 2" xfId="18137"/>
    <cellStyle name="Normál 6 2 3 3 3 2 2 2" xfId="18138"/>
    <cellStyle name="Normál 6 2 3 3 3 2 2 2 2" xfId="26740"/>
    <cellStyle name="Normál 6 2 3 3 3 2 2 3" xfId="26741"/>
    <cellStyle name="Normál 6 2 3 3 3 2 3" xfId="18139"/>
    <cellStyle name="Normál 6 2 3 3 3 2 3 2" xfId="26742"/>
    <cellStyle name="Normál 6 2 3 3 3 2 4" xfId="26743"/>
    <cellStyle name="Normál 6 2 3 3 3 3" xfId="18140"/>
    <cellStyle name="Normál 6 2 3 3 3 3 2" xfId="18141"/>
    <cellStyle name="Normál 6 2 3 3 3 3 2 2" xfId="26744"/>
    <cellStyle name="Normál 6 2 3 3 3 3 3" xfId="26745"/>
    <cellStyle name="Normál 6 2 3 3 3 4" xfId="18142"/>
    <cellStyle name="Normál 6 2 3 3 3 4 2" xfId="26746"/>
    <cellStyle name="Normál 6 2 3 3 3 5" xfId="26747"/>
    <cellStyle name="Normál 6 2 3 3 4" xfId="18143"/>
    <cellStyle name="Normál 6 2 3 3 4 2" xfId="18144"/>
    <cellStyle name="Normál 6 2 3 3 4 2 2" xfId="18145"/>
    <cellStyle name="Normál 6 2 3 3 4 2 2 2" xfId="26748"/>
    <cellStyle name="Normál 6 2 3 3 4 2 3" xfId="26749"/>
    <cellStyle name="Normál 6 2 3 3 4 3" xfId="18146"/>
    <cellStyle name="Normál 6 2 3 3 4 3 2" xfId="26750"/>
    <cellStyle name="Normál 6 2 3 3 4 4" xfId="26751"/>
    <cellStyle name="Normál 6 2 3 3 5" xfId="18147"/>
    <cellStyle name="Normál 6 2 3 3 5 2" xfId="18148"/>
    <cellStyle name="Normál 6 2 3 3 5 2 2" xfId="26752"/>
    <cellStyle name="Normál 6 2 3 3 5 3" xfId="26753"/>
    <cellStyle name="Normál 6 2 3 3 6" xfId="18149"/>
    <cellStyle name="Normál 6 2 3 3 6 2" xfId="26754"/>
    <cellStyle name="Normál 6 2 3 3 7" xfId="26755"/>
    <cellStyle name="Normál 6 2 3 4" xfId="18150"/>
    <cellStyle name="Normál 6 2 3 4 2" xfId="18151"/>
    <cellStyle name="Normál 6 2 3 4 2 2" xfId="18152"/>
    <cellStyle name="Normál 6 2 3 4 2 2 2" xfId="18153"/>
    <cellStyle name="Normál 6 2 3 4 2 2 2 2" xfId="18154"/>
    <cellStyle name="Normál 6 2 3 4 2 2 2 2 2" xfId="26756"/>
    <cellStyle name="Normál 6 2 3 4 2 2 2 3" xfId="26757"/>
    <cellStyle name="Normál 6 2 3 4 2 2 3" xfId="18155"/>
    <cellStyle name="Normál 6 2 3 4 2 2 3 2" xfId="26758"/>
    <cellStyle name="Normál 6 2 3 4 2 2 4" xfId="26759"/>
    <cellStyle name="Normál 6 2 3 4 2 3" xfId="18156"/>
    <cellStyle name="Normál 6 2 3 4 2 3 2" xfId="18157"/>
    <cellStyle name="Normál 6 2 3 4 2 3 2 2" xfId="26760"/>
    <cellStyle name="Normál 6 2 3 4 2 3 3" xfId="26761"/>
    <cellStyle name="Normál 6 2 3 4 2 4" xfId="18158"/>
    <cellStyle name="Normál 6 2 3 4 2 4 2" xfId="26762"/>
    <cellStyle name="Normál 6 2 3 4 2 5" xfId="26763"/>
    <cellStyle name="Normál 6 2 3 4 3" xfId="18159"/>
    <cellStyle name="Normál 6 2 3 4 3 2" xfId="18160"/>
    <cellStyle name="Normál 6 2 3 4 3 2 2" xfId="18161"/>
    <cellStyle name="Normál 6 2 3 4 3 2 2 2" xfId="26764"/>
    <cellStyle name="Normál 6 2 3 4 3 2 3" xfId="26765"/>
    <cellStyle name="Normál 6 2 3 4 3 3" xfId="18162"/>
    <cellStyle name="Normál 6 2 3 4 3 3 2" xfId="26766"/>
    <cellStyle name="Normál 6 2 3 4 3 4" xfId="26767"/>
    <cellStyle name="Normál 6 2 3 4 4" xfId="18163"/>
    <cellStyle name="Normál 6 2 3 4 4 2" xfId="18164"/>
    <cellStyle name="Normál 6 2 3 4 4 2 2" xfId="26768"/>
    <cellStyle name="Normál 6 2 3 4 4 3" xfId="26769"/>
    <cellStyle name="Normál 6 2 3 4 5" xfId="18165"/>
    <cellStyle name="Normál 6 2 3 4 5 2" xfId="26770"/>
    <cellStyle name="Normál 6 2 3 4 6" xfId="26771"/>
    <cellStyle name="Normál 6 2 3 5" xfId="18166"/>
    <cellStyle name="Normál 6 2 3 5 2" xfId="18167"/>
    <cellStyle name="Normál 6 2 3 5 2 2" xfId="18168"/>
    <cellStyle name="Normál 6 2 3 5 2 2 2" xfId="18169"/>
    <cellStyle name="Normál 6 2 3 5 2 2 2 2" xfId="26772"/>
    <cellStyle name="Normál 6 2 3 5 2 2 3" xfId="26773"/>
    <cellStyle name="Normál 6 2 3 5 2 3" xfId="18170"/>
    <cellStyle name="Normál 6 2 3 5 2 3 2" xfId="26774"/>
    <cellStyle name="Normál 6 2 3 5 2 4" xfId="26775"/>
    <cellStyle name="Normál 6 2 3 5 3" xfId="18171"/>
    <cellStyle name="Normál 6 2 3 5 3 2" xfId="18172"/>
    <cellStyle name="Normál 6 2 3 5 3 2 2" xfId="26776"/>
    <cellStyle name="Normál 6 2 3 5 3 3" xfId="26777"/>
    <cellStyle name="Normál 6 2 3 5 4" xfId="18173"/>
    <cellStyle name="Normál 6 2 3 5 4 2" xfId="26778"/>
    <cellStyle name="Normál 6 2 3 5 5" xfId="26779"/>
    <cellStyle name="Normál 6 2 3 6" xfId="18174"/>
    <cellStyle name="Normál 6 2 3 6 2" xfId="18175"/>
    <cellStyle name="Normál 6 2 3 6 2 2" xfId="18176"/>
    <cellStyle name="Normál 6 2 3 6 2 2 2" xfId="26780"/>
    <cellStyle name="Normál 6 2 3 6 2 3" xfId="26781"/>
    <cellStyle name="Normál 6 2 3 6 3" xfId="18177"/>
    <cellStyle name="Normál 6 2 3 6 3 2" xfId="26782"/>
    <cellStyle name="Normál 6 2 3 6 4" xfId="26783"/>
    <cellStyle name="Normál 6 2 3 7" xfId="18178"/>
    <cellStyle name="Normál 6 2 3 7 2" xfId="18179"/>
    <cellStyle name="Normál 6 2 3 7 2 2" xfId="26784"/>
    <cellStyle name="Normál 6 2 3 7 3" xfId="26785"/>
    <cellStyle name="Normál 6 2 3 8" xfId="18180"/>
    <cellStyle name="Normál 6 2 3 8 2" xfId="26786"/>
    <cellStyle name="Normál 6 2 3 9" xfId="26787"/>
    <cellStyle name="Normal 6 2 4" xfId="4132"/>
    <cellStyle name="Normál 6 2 4" xfId="4192"/>
    <cellStyle name="Normál 6 2 4 10" xfId="36077"/>
    <cellStyle name="Normál 6 2 4 2" xfId="18181"/>
    <cellStyle name="Normál 6 2 4 2 2" xfId="18182"/>
    <cellStyle name="Normál 6 2 4 2 2 2" xfId="18183"/>
    <cellStyle name="Normál 6 2 4 2 2 2 2" xfId="18184"/>
    <cellStyle name="Normál 6 2 4 2 2 2 2 2" xfId="18185"/>
    <cellStyle name="Normál 6 2 4 2 2 2 2 2 2" xfId="18186"/>
    <cellStyle name="Normál 6 2 4 2 2 2 2 2 2 2" xfId="18187"/>
    <cellStyle name="Normál 6 2 4 2 2 2 2 2 2 2 2" xfId="26788"/>
    <cellStyle name="Normál 6 2 4 2 2 2 2 2 2 3" xfId="26789"/>
    <cellStyle name="Normál 6 2 4 2 2 2 2 2 3" xfId="18188"/>
    <cellStyle name="Normál 6 2 4 2 2 2 2 2 3 2" xfId="26790"/>
    <cellStyle name="Normál 6 2 4 2 2 2 2 2 4" xfId="26791"/>
    <cellStyle name="Normál 6 2 4 2 2 2 2 3" xfId="18189"/>
    <cellStyle name="Normál 6 2 4 2 2 2 2 3 2" xfId="18190"/>
    <cellStyle name="Normál 6 2 4 2 2 2 2 3 2 2" xfId="26792"/>
    <cellStyle name="Normál 6 2 4 2 2 2 2 3 3" xfId="26793"/>
    <cellStyle name="Normál 6 2 4 2 2 2 2 4" xfId="18191"/>
    <cellStyle name="Normál 6 2 4 2 2 2 2 4 2" xfId="26794"/>
    <cellStyle name="Normál 6 2 4 2 2 2 2 5" xfId="26795"/>
    <cellStyle name="Normál 6 2 4 2 2 2 3" xfId="18192"/>
    <cellStyle name="Normál 6 2 4 2 2 2 3 2" xfId="18193"/>
    <cellStyle name="Normál 6 2 4 2 2 2 3 2 2" xfId="18194"/>
    <cellStyle name="Normál 6 2 4 2 2 2 3 2 2 2" xfId="26796"/>
    <cellStyle name="Normál 6 2 4 2 2 2 3 2 3" xfId="26797"/>
    <cellStyle name="Normál 6 2 4 2 2 2 3 3" xfId="18195"/>
    <cellStyle name="Normál 6 2 4 2 2 2 3 3 2" xfId="26798"/>
    <cellStyle name="Normál 6 2 4 2 2 2 3 4" xfId="26799"/>
    <cellStyle name="Normál 6 2 4 2 2 2 4" xfId="18196"/>
    <cellStyle name="Normál 6 2 4 2 2 2 4 2" xfId="18197"/>
    <cellStyle name="Normál 6 2 4 2 2 2 4 2 2" xfId="26800"/>
    <cellStyle name="Normál 6 2 4 2 2 2 4 3" xfId="26801"/>
    <cellStyle name="Normál 6 2 4 2 2 2 5" xfId="18198"/>
    <cellStyle name="Normál 6 2 4 2 2 2 5 2" xfId="26802"/>
    <cellStyle name="Normál 6 2 4 2 2 2 6" xfId="26803"/>
    <cellStyle name="Normál 6 2 4 2 2 3" xfId="18199"/>
    <cellStyle name="Normál 6 2 4 2 2 3 2" xfId="18200"/>
    <cellStyle name="Normál 6 2 4 2 2 3 2 2" xfId="18201"/>
    <cellStyle name="Normál 6 2 4 2 2 3 2 2 2" xfId="18202"/>
    <cellStyle name="Normál 6 2 4 2 2 3 2 2 2 2" xfId="26804"/>
    <cellStyle name="Normál 6 2 4 2 2 3 2 2 3" xfId="26805"/>
    <cellStyle name="Normál 6 2 4 2 2 3 2 3" xfId="18203"/>
    <cellStyle name="Normál 6 2 4 2 2 3 2 3 2" xfId="26806"/>
    <cellStyle name="Normál 6 2 4 2 2 3 2 4" xfId="26807"/>
    <cellStyle name="Normál 6 2 4 2 2 3 3" xfId="18204"/>
    <cellStyle name="Normál 6 2 4 2 2 3 3 2" xfId="18205"/>
    <cellStyle name="Normál 6 2 4 2 2 3 3 2 2" xfId="26808"/>
    <cellStyle name="Normál 6 2 4 2 2 3 3 3" xfId="26809"/>
    <cellStyle name="Normál 6 2 4 2 2 3 4" xfId="18206"/>
    <cellStyle name="Normál 6 2 4 2 2 3 4 2" xfId="26810"/>
    <cellStyle name="Normál 6 2 4 2 2 3 5" xfId="26811"/>
    <cellStyle name="Normál 6 2 4 2 2 4" xfId="18207"/>
    <cellStyle name="Normál 6 2 4 2 2 4 2" xfId="18208"/>
    <cellStyle name="Normál 6 2 4 2 2 4 2 2" xfId="18209"/>
    <cellStyle name="Normál 6 2 4 2 2 4 2 2 2" xfId="26812"/>
    <cellStyle name="Normál 6 2 4 2 2 4 2 3" xfId="26813"/>
    <cellStyle name="Normál 6 2 4 2 2 4 3" xfId="18210"/>
    <cellStyle name="Normál 6 2 4 2 2 4 3 2" xfId="26814"/>
    <cellStyle name="Normál 6 2 4 2 2 4 4" xfId="26815"/>
    <cellStyle name="Normál 6 2 4 2 2 5" xfId="18211"/>
    <cellStyle name="Normál 6 2 4 2 2 5 2" xfId="18212"/>
    <cellStyle name="Normál 6 2 4 2 2 5 2 2" xfId="26816"/>
    <cellStyle name="Normál 6 2 4 2 2 5 3" xfId="26817"/>
    <cellStyle name="Normál 6 2 4 2 2 6" xfId="18213"/>
    <cellStyle name="Normál 6 2 4 2 2 6 2" xfId="26818"/>
    <cellStyle name="Normál 6 2 4 2 2 7" xfId="26819"/>
    <cellStyle name="Normál 6 2 4 2 3" xfId="18214"/>
    <cellStyle name="Normál 6 2 4 2 3 2" xfId="18215"/>
    <cellStyle name="Normál 6 2 4 2 3 2 2" xfId="18216"/>
    <cellStyle name="Normál 6 2 4 2 3 2 2 2" xfId="18217"/>
    <cellStyle name="Normál 6 2 4 2 3 2 2 2 2" xfId="18218"/>
    <cellStyle name="Normál 6 2 4 2 3 2 2 2 2 2" xfId="26820"/>
    <cellStyle name="Normál 6 2 4 2 3 2 2 2 3" xfId="26821"/>
    <cellStyle name="Normál 6 2 4 2 3 2 2 3" xfId="18219"/>
    <cellStyle name="Normál 6 2 4 2 3 2 2 3 2" xfId="26822"/>
    <cellStyle name="Normál 6 2 4 2 3 2 2 4" xfId="26823"/>
    <cellStyle name="Normál 6 2 4 2 3 2 3" xfId="18220"/>
    <cellStyle name="Normál 6 2 4 2 3 2 3 2" xfId="18221"/>
    <cellStyle name="Normál 6 2 4 2 3 2 3 2 2" xfId="26824"/>
    <cellStyle name="Normál 6 2 4 2 3 2 3 3" xfId="26825"/>
    <cellStyle name="Normál 6 2 4 2 3 2 4" xfId="18222"/>
    <cellStyle name="Normál 6 2 4 2 3 2 4 2" xfId="26826"/>
    <cellStyle name="Normál 6 2 4 2 3 2 5" xfId="26827"/>
    <cellStyle name="Normál 6 2 4 2 3 3" xfId="18223"/>
    <cellStyle name="Normál 6 2 4 2 3 3 2" xfId="18224"/>
    <cellStyle name="Normál 6 2 4 2 3 3 2 2" xfId="18225"/>
    <cellStyle name="Normál 6 2 4 2 3 3 2 2 2" xfId="26828"/>
    <cellStyle name="Normál 6 2 4 2 3 3 2 3" xfId="26829"/>
    <cellStyle name="Normál 6 2 4 2 3 3 3" xfId="18226"/>
    <cellStyle name="Normál 6 2 4 2 3 3 3 2" xfId="26830"/>
    <cellStyle name="Normál 6 2 4 2 3 3 4" xfId="26831"/>
    <cellStyle name="Normál 6 2 4 2 3 4" xfId="18227"/>
    <cellStyle name="Normál 6 2 4 2 3 4 2" xfId="18228"/>
    <cellStyle name="Normál 6 2 4 2 3 4 2 2" xfId="26832"/>
    <cellStyle name="Normál 6 2 4 2 3 4 3" xfId="26833"/>
    <cellStyle name="Normál 6 2 4 2 3 5" xfId="18229"/>
    <cellStyle name="Normál 6 2 4 2 3 5 2" xfId="26834"/>
    <cellStyle name="Normál 6 2 4 2 3 6" xfId="26835"/>
    <cellStyle name="Normál 6 2 4 2 4" xfId="18230"/>
    <cellStyle name="Normál 6 2 4 2 4 2" xfId="18231"/>
    <cellStyle name="Normál 6 2 4 2 4 2 2" xfId="18232"/>
    <cellStyle name="Normál 6 2 4 2 4 2 2 2" xfId="18233"/>
    <cellStyle name="Normál 6 2 4 2 4 2 2 2 2" xfId="26836"/>
    <cellStyle name="Normál 6 2 4 2 4 2 2 3" xfId="26837"/>
    <cellStyle name="Normál 6 2 4 2 4 2 3" xfId="18234"/>
    <cellStyle name="Normál 6 2 4 2 4 2 3 2" xfId="26838"/>
    <cellStyle name="Normál 6 2 4 2 4 2 4" xfId="26839"/>
    <cellStyle name="Normál 6 2 4 2 4 3" xfId="18235"/>
    <cellStyle name="Normál 6 2 4 2 4 3 2" xfId="18236"/>
    <cellStyle name="Normál 6 2 4 2 4 3 2 2" xfId="26840"/>
    <cellStyle name="Normál 6 2 4 2 4 3 3" xfId="26841"/>
    <cellStyle name="Normál 6 2 4 2 4 4" xfId="18237"/>
    <cellStyle name="Normál 6 2 4 2 4 4 2" xfId="26842"/>
    <cellStyle name="Normál 6 2 4 2 4 5" xfId="26843"/>
    <cellStyle name="Normál 6 2 4 2 5" xfId="18238"/>
    <cellStyle name="Normál 6 2 4 2 5 2" xfId="18239"/>
    <cellStyle name="Normál 6 2 4 2 5 2 2" xfId="18240"/>
    <cellStyle name="Normál 6 2 4 2 5 2 2 2" xfId="26844"/>
    <cellStyle name="Normál 6 2 4 2 5 2 3" xfId="26845"/>
    <cellStyle name="Normál 6 2 4 2 5 3" xfId="18241"/>
    <cellStyle name="Normál 6 2 4 2 5 3 2" xfId="26846"/>
    <cellStyle name="Normál 6 2 4 2 5 4" xfId="26847"/>
    <cellStyle name="Normál 6 2 4 2 6" xfId="18242"/>
    <cellStyle name="Normál 6 2 4 2 6 2" xfId="18243"/>
    <cellStyle name="Normál 6 2 4 2 6 2 2" xfId="26848"/>
    <cellStyle name="Normál 6 2 4 2 6 3" xfId="26849"/>
    <cellStyle name="Normál 6 2 4 2 7" xfId="18244"/>
    <cellStyle name="Normál 6 2 4 2 7 2" xfId="26850"/>
    <cellStyle name="Normál 6 2 4 2 8" xfId="26851"/>
    <cellStyle name="Normál 6 2 4 3" xfId="18245"/>
    <cellStyle name="Normál 6 2 4 3 2" xfId="18246"/>
    <cellStyle name="Normál 6 2 4 3 2 2" xfId="18247"/>
    <cellStyle name="Normál 6 2 4 3 2 2 2" xfId="18248"/>
    <cellStyle name="Normál 6 2 4 3 2 2 2 2" xfId="18249"/>
    <cellStyle name="Normál 6 2 4 3 2 2 2 2 2" xfId="18250"/>
    <cellStyle name="Normál 6 2 4 3 2 2 2 2 2 2" xfId="26852"/>
    <cellStyle name="Normál 6 2 4 3 2 2 2 2 3" xfId="26853"/>
    <cellStyle name="Normál 6 2 4 3 2 2 2 3" xfId="18251"/>
    <cellStyle name="Normál 6 2 4 3 2 2 2 3 2" xfId="26854"/>
    <cellStyle name="Normál 6 2 4 3 2 2 2 4" xfId="26855"/>
    <cellStyle name="Normál 6 2 4 3 2 2 3" xfId="18252"/>
    <cellStyle name="Normál 6 2 4 3 2 2 3 2" xfId="18253"/>
    <cellStyle name="Normál 6 2 4 3 2 2 3 2 2" xfId="26856"/>
    <cellStyle name="Normál 6 2 4 3 2 2 3 3" xfId="26857"/>
    <cellStyle name="Normál 6 2 4 3 2 2 4" xfId="18254"/>
    <cellStyle name="Normál 6 2 4 3 2 2 4 2" xfId="26858"/>
    <cellStyle name="Normál 6 2 4 3 2 2 5" xfId="26859"/>
    <cellStyle name="Normál 6 2 4 3 2 3" xfId="18255"/>
    <cellStyle name="Normál 6 2 4 3 2 3 2" xfId="18256"/>
    <cellStyle name="Normál 6 2 4 3 2 3 2 2" xfId="18257"/>
    <cellStyle name="Normál 6 2 4 3 2 3 2 2 2" xfId="26860"/>
    <cellStyle name="Normál 6 2 4 3 2 3 2 3" xfId="26861"/>
    <cellStyle name="Normál 6 2 4 3 2 3 3" xfId="18258"/>
    <cellStyle name="Normál 6 2 4 3 2 3 3 2" xfId="26862"/>
    <cellStyle name="Normál 6 2 4 3 2 3 4" xfId="26863"/>
    <cellStyle name="Normál 6 2 4 3 2 4" xfId="18259"/>
    <cellStyle name="Normál 6 2 4 3 2 4 2" xfId="18260"/>
    <cellStyle name="Normál 6 2 4 3 2 4 2 2" xfId="26864"/>
    <cellStyle name="Normál 6 2 4 3 2 4 3" xfId="26865"/>
    <cellStyle name="Normál 6 2 4 3 2 5" xfId="18261"/>
    <cellStyle name="Normál 6 2 4 3 2 5 2" xfId="26866"/>
    <cellStyle name="Normál 6 2 4 3 2 6" xfId="26867"/>
    <cellStyle name="Normál 6 2 4 3 3" xfId="18262"/>
    <cellStyle name="Normál 6 2 4 3 3 2" xfId="18263"/>
    <cellStyle name="Normál 6 2 4 3 3 2 2" xfId="18264"/>
    <cellStyle name="Normál 6 2 4 3 3 2 2 2" xfId="18265"/>
    <cellStyle name="Normál 6 2 4 3 3 2 2 2 2" xfId="26868"/>
    <cellStyle name="Normál 6 2 4 3 3 2 2 3" xfId="26869"/>
    <cellStyle name="Normál 6 2 4 3 3 2 3" xfId="18266"/>
    <cellStyle name="Normál 6 2 4 3 3 2 3 2" xfId="26870"/>
    <cellStyle name="Normál 6 2 4 3 3 2 4" xfId="26871"/>
    <cellStyle name="Normál 6 2 4 3 3 3" xfId="18267"/>
    <cellStyle name="Normál 6 2 4 3 3 3 2" xfId="18268"/>
    <cellStyle name="Normál 6 2 4 3 3 3 2 2" xfId="26872"/>
    <cellStyle name="Normál 6 2 4 3 3 3 3" xfId="26873"/>
    <cellStyle name="Normál 6 2 4 3 3 4" xfId="18269"/>
    <cellStyle name="Normál 6 2 4 3 3 4 2" xfId="26874"/>
    <cellStyle name="Normál 6 2 4 3 3 5" xfId="26875"/>
    <cellStyle name="Normál 6 2 4 3 4" xfId="18270"/>
    <cellStyle name="Normál 6 2 4 3 4 2" xfId="18271"/>
    <cellStyle name="Normál 6 2 4 3 4 2 2" xfId="18272"/>
    <cellStyle name="Normál 6 2 4 3 4 2 2 2" xfId="26876"/>
    <cellStyle name="Normál 6 2 4 3 4 2 3" xfId="26877"/>
    <cellStyle name="Normál 6 2 4 3 4 3" xfId="18273"/>
    <cellStyle name="Normál 6 2 4 3 4 3 2" xfId="26878"/>
    <cellStyle name="Normál 6 2 4 3 4 4" xfId="26879"/>
    <cellStyle name="Normál 6 2 4 3 5" xfId="18274"/>
    <cellStyle name="Normál 6 2 4 3 5 2" xfId="18275"/>
    <cellStyle name="Normál 6 2 4 3 5 2 2" xfId="26880"/>
    <cellStyle name="Normál 6 2 4 3 5 3" xfId="26881"/>
    <cellStyle name="Normál 6 2 4 3 6" xfId="18276"/>
    <cellStyle name="Normál 6 2 4 3 6 2" xfId="26882"/>
    <cellStyle name="Normál 6 2 4 3 7" xfId="26883"/>
    <cellStyle name="Normál 6 2 4 4" xfId="18277"/>
    <cellStyle name="Normál 6 2 4 4 2" xfId="18278"/>
    <cellStyle name="Normál 6 2 4 4 2 2" xfId="18279"/>
    <cellStyle name="Normál 6 2 4 4 2 2 2" xfId="18280"/>
    <cellStyle name="Normál 6 2 4 4 2 2 2 2" xfId="18281"/>
    <cellStyle name="Normál 6 2 4 4 2 2 2 2 2" xfId="26884"/>
    <cellStyle name="Normál 6 2 4 4 2 2 2 3" xfId="26885"/>
    <cellStyle name="Normál 6 2 4 4 2 2 3" xfId="18282"/>
    <cellStyle name="Normál 6 2 4 4 2 2 3 2" xfId="26886"/>
    <cellStyle name="Normál 6 2 4 4 2 2 4" xfId="26887"/>
    <cellStyle name="Normál 6 2 4 4 2 3" xfId="18283"/>
    <cellStyle name="Normál 6 2 4 4 2 3 2" xfId="18284"/>
    <cellStyle name="Normál 6 2 4 4 2 3 2 2" xfId="26888"/>
    <cellStyle name="Normál 6 2 4 4 2 3 3" xfId="26889"/>
    <cellStyle name="Normál 6 2 4 4 2 4" xfId="18285"/>
    <cellStyle name="Normál 6 2 4 4 2 4 2" xfId="26890"/>
    <cellStyle name="Normál 6 2 4 4 2 5" xfId="26891"/>
    <cellStyle name="Normál 6 2 4 4 3" xfId="18286"/>
    <cellStyle name="Normál 6 2 4 4 3 2" xfId="18287"/>
    <cellStyle name="Normál 6 2 4 4 3 2 2" xfId="18288"/>
    <cellStyle name="Normál 6 2 4 4 3 2 2 2" xfId="26892"/>
    <cellStyle name="Normál 6 2 4 4 3 2 3" xfId="26893"/>
    <cellStyle name="Normál 6 2 4 4 3 3" xfId="18289"/>
    <cellStyle name="Normál 6 2 4 4 3 3 2" xfId="26894"/>
    <cellStyle name="Normál 6 2 4 4 3 4" xfId="26895"/>
    <cellStyle name="Normál 6 2 4 4 4" xfId="18290"/>
    <cellStyle name="Normál 6 2 4 4 4 2" xfId="18291"/>
    <cellStyle name="Normál 6 2 4 4 4 2 2" xfId="26896"/>
    <cellStyle name="Normál 6 2 4 4 4 3" xfId="26897"/>
    <cellStyle name="Normál 6 2 4 4 5" xfId="18292"/>
    <cellStyle name="Normál 6 2 4 4 5 2" xfId="26898"/>
    <cellStyle name="Normál 6 2 4 4 6" xfId="26899"/>
    <cellStyle name="Normál 6 2 4 5" xfId="18293"/>
    <cellStyle name="Normál 6 2 4 5 2" xfId="18294"/>
    <cellStyle name="Normál 6 2 4 5 2 2" xfId="18295"/>
    <cellStyle name="Normál 6 2 4 5 2 2 2" xfId="18296"/>
    <cellStyle name="Normál 6 2 4 5 2 2 2 2" xfId="26900"/>
    <cellStyle name="Normál 6 2 4 5 2 2 3" xfId="26901"/>
    <cellStyle name="Normál 6 2 4 5 2 3" xfId="18297"/>
    <cellStyle name="Normál 6 2 4 5 2 3 2" xfId="26902"/>
    <cellStyle name="Normál 6 2 4 5 2 4" xfId="26903"/>
    <cellStyle name="Normál 6 2 4 5 3" xfId="18298"/>
    <cellStyle name="Normál 6 2 4 5 3 2" xfId="18299"/>
    <cellStyle name="Normál 6 2 4 5 3 2 2" xfId="26904"/>
    <cellStyle name="Normál 6 2 4 5 3 3" xfId="26905"/>
    <cellStyle name="Normál 6 2 4 5 4" xfId="18300"/>
    <cellStyle name="Normál 6 2 4 5 4 2" xfId="26906"/>
    <cellStyle name="Normál 6 2 4 5 5" xfId="26907"/>
    <cellStyle name="Normál 6 2 4 6" xfId="18301"/>
    <cellStyle name="Normál 6 2 4 6 2" xfId="18302"/>
    <cellStyle name="Normál 6 2 4 6 2 2" xfId="18303"/>
    <cellStyle name="Normál 6 2 4 6 2 2 2" xfId="26908"/>
    <cellStyle name="Normál 6 2 4 6 2 3" xfId="26909"/>
    <cellStyle name="Normál 6 2 4 6 3" xfId="18304"/>
    <cellStyle name="Normál 6 2 4 6 3 2" xfId="26910"/>
    <cellStyle name="Normál 6 2 4 6 4" xfId="26911"/>
    <cellStyle name="Normál 6 2 4 7" xfId="18305"/>
    <cellStyle name="Normál 6 2 4 7 2" xfId="18306"/>
    <cellStyle name="Normál 6 2 4 7 2 2" xfId="26912"/>
    <cellStyle name="Normál 6 2 4 7 3" xfId="26913"/>
    <cellStyle name="Normál 6 2 4 8" xfId="18307"/>
    <cellStyle name="Normál 6 2 4 8 2" xfId="26914"/>
    <cellStyle name="Normál 6 2 4 9" xfId="26915"/>
    <cellStyle name="Normal 6 2 5" xfId="4958"/>
    <cellStyle name="Normál 6 2 5" xfId="4858"/>
    <cellStyle name="Normál 6 2 5 2" xfId="18308"/>
    <cellStyle name="Normál 6 2 5 2 2" xfId="18309"/>
    <cellStyle name="Normál 6 2 5 2 2 2" xfId="18310"/>
    <cellStyle name="Normál 6 2 5 2 2 2 2" xfId="18311"/>
    <cellStyle name="Normál 6 2 5 2 2 2 2 2" xfId="18312"/>
    <cellStyle name="Normál 6 2 5 2 2 2 2 2 2" xfId="18313"/>
    <cellStyle name="Normál 6 2 5 2 2 2 2 2 2 2" xfId="26916"/>
    <cellStyle name="Normál 6 2 5 2 2 2 2 2 3" xfId="26917"/>
    <cellStyle name="Normál 6 2 5 2 2 2 2 3" xfId="18314"/>
    <cellStyle name="Normál 6 2 5 2 2 2 2 3 2" xfId="26918"/>
    <cellStyle name="Normál 6 2 5 2 2 2 2 4" xfId="26919"/>
    <cellStyle name="Normál 6 2 5 2 2 2 3" xfId="18315"/>
    <cellStyle name="Normál 6 2 5 2 2 2 3 2" xfId="18316"/>
    <cellStyle name="Normál 6 2 5 2 2 2 3 2 2" xfId="26920"/>
    <cellStyle name="Normál 6 2 5 2 2 2 3 3" xfId="26921"/>
    <cellStyle name="Normál 6 2 5 2 2 2 4" xfId="18317"/>
    <cellStyle name="Normál 6 2 5 2 2 2 4 2" xfId="26922"/>
    <cellStyle name="Normál 6 2 5 2 2 2 5" xfId="26923"/>
    <cellStyle name="Normál 6 2 5 2 2 3" xfId="18318"/>
    <cellStyle name="Normál 6 2 5 2 2 3 2" xfId="18319"/>
    <cellStyle name="Normál 6 2 5 2 2 3 2 2" xfId="18320"/>
    <cellStyle name="Normál 6 2 5 2 2 3 2 2 2" xfId="26924"/>
    <cellStyle name="Normál 6 2 5 2 2 3 2 3" xfId="26925"/>
    <cellStyle name="Normál 6 2 5 2 2 3 3" xfId="18321"/>
    <cellStyle name="Normál 6 2 5 2 2 3 3 2" xfId="26926"/>
    <cellStyle name="Normál 6 2 5 2 2 3 4" xfId="26927"/>
    <cellStyle name="Normál 6 2 5 2 2 4" xfId="18322"/>
    <cellStyle name="Normál 6 2 5 2 2 4 2" xfId="18323"/>
    <cellStyle name="Normál 6 2 5 2 2 4 2 2" xfId="26928"/>
    <cellStyle name="Normál 6 2 5 2 2 4 3" xfId="26929"/>
    <cellStyle name="Normál 6 2 5 2 2 5" xfId="18324"/>
    <cellStyle name="Normál 6 2 5 2 2 5 2" xfId="26930"/>
    <cellStyle name="Normál 6 2 5 2 2 6" xfId="26931"/>
    <cellStyle name="Normál 6 2 5 2 3" xfId="18325"/>
    <cellStyle name="Normál 6 2 5 2 3 2" xfId="18326"/>
    <cellStyle name="Normál 6 2 5 2 3 2 2" xfId="18327"/>
    <cellStyle name="Normál 6 2 5 2 3 2 2 2" xfId="18328"/>
    <cellStyle name="Normál 6 2 5 2 3 2 2 2 2" xfId="26932"/>
    <cellStyle name="Normál 6 2 5 2 3 2 2 3" xfId="26933"/>
    <cellStyle name="Normál 6 2 5 2 3 2 3" xfId="18329"/>
    <cellStyle name="Normál 6 2 5 2 3 2 3 2" xfId="26934"/>
    <cellStyle name="Normál 6 2 5 2 3 2 4" xfId="26935"/>
    <cellStyle name="Normál 6 2 5 2 3 3" xfId="18330"/>
    <cellStyle name="Normál 6 2 5 2 3 3 2" xfId="18331"/>
    <cellStyle name="Normál 6 2 5 2 3 3 2 2" xfId="26936"/>
    <cellStyle name="Normál 6 2 5 2 3 3 3" xfId="26937"/>
    <cellStyle name="Normál 6 2 5 2 3 4" xfId="18332"/>
    <cellStyle name="Normál 6 2 5 2 3 4 2" xfId="26938"/>
    <cellStyle name="Normál 6 2 5 2 3 5" xfId="26939"/>
    <cellStyle name="Normál 6 2 5 2 4" xfId="18333"/>
    <cellStyle name="Normál 6 2 5 2 4 2" xfId="18334"/>
    <cellStyle name="Normál 6 2 5 2 4 2 2" xfId="18335"/>
    <cellStyle name="Normál 6 2 5 2 4 2 2 2" xfId="26940"/>
    <cellStyle name="Normál 6 2 5 2 4 2 3" xfId="26941"/>
    <cellStyle name="Normál 6 2 5 2 4 3" xfId="18336"/>
    <cellStyle name="Normál 6 2 5 2 4 3 2" xfId="26942"/>
    <cellStyle name="Normál 6 2 5 2 4 4" xfId="26943"/>
    <cellStyle name="Normál 6 2 5 2 5" xfId="18337"/>
    <cellStyle name="Normál 6 2 5 2 5 2" xfId="18338"/>
    <cellStyle name="Normál 6 2 5 2 5 2 2" xfId="26944"/>
    <cellStyle name="Normál 6 2 5 2 5 3" xfId="26945"/>
    <cellStyle name="Normál 6 2 5 2 6" xfId="18339"/>
    <cellStyle name="Normál 6 2 5 2 6 2" xfId="26946"/>
    <cellStyle name="Normál 6 2 5 2 7" xfId="26947"/>
    <cellStyle name="Normál 6 2 5 3" xfId="18340"/>
    <cellStyle name="Normál 6 2 5 3 2" xfId="18341"/>
    <cellStyle name="Normál 6 2 5 3 2 2" xfId="18342"/>
    <cellStyle name="Normál 6 2 5 3 2 2 2" xfId="18343"/>
    <cellStyle name="Normál 6 2 5 3 2 2 2 2" xfId="18344"/>
    <cellStyle name="Normál 6 2 5 3 2 2 2 2 2" xfId="26948"/>
    <cellStyle name="Normál 6 2 5 3 2 2 2 3" xfId="26949"/>
    <cellStyle name="Normál 6 2 5 3 2 2 3" xfId="18345"/>
    <cellStyle name="Normál 6 2 5 3 2 2 3 2" xfId="26950"/>
    <cellStyle name="Normál 6 2 5 3 2 2 4" xfId="26951"/>
    <cellStyle name="Normál 6 2 5 3 2 3" xfId="18346"/>
    <cellStyle name="Normál 6 2 5 3 2 3 2" xfId="18347"/>
    <cellStyle name="Normál 6 2 5 3 2 3 2 2" xfId="26952"/>
    <cellStyle name="Normál 6 2 5 3 2 3 3" xfId="26953"/>
    <cellStyle name="Normál 6 2 5 3 2 4" xfId="18348"/>
    <cellStyle name="Normál 6 2 5 3 2 4 2" xfId="26954"/>
    <cellStyle name="Normál 6 2 5 3 2 5" xfId="26955"/>
    <cellStyle name="Normál 6 2 5 3 3" xfId="18349"/>
    <cellStyle name="Normál 6 2 5 3 3 2" xfId="18350"/>
    <cellStyle name="Normál 6 2 5 3 3 2 2" xfId="18351"/>
    <cellStyle name="Normál 6 2 5 3 3 2 2 2" xfId="26956"/>
    <cellStyle name="Normál 6 2 5 3 3 2 3" xfId="26957"/>
    <cellStyle name="Normál 6 2 5 3 3 3" xfId="18352"/>
    <cellStyle name="Normál 6 2 5 3 3 3 2" xfId="26958"/>
    <cellStyle name="Normál 6 2 5 3 3 4" xfId="26959"/>
    <cellStyle name="Normál 6 2 5 3 4" xfId="18353"/>
    <cellStyle name="Normál 6 2 5 3 4 2" xfId="18354"/>
    <cellStyle name="Normál 6 2 5 3 4 2 2" xfId="26960"/>
    <cellStyle name="Normál 6 2 5 3 4 3" xfId="26961"/>
    <cellStyle name="Normál 6 2 5 3 5" xfId="18355"/>
    <cellStyle name="Normál 6 2 5 3 5 2" xfId="26962"/>
    <cellStyle name="Normál 6 2 5 3 6" xfId="26963"/>
    <cellStyle name="Normál 6 2 5 4" xfId="18356"/>
    <cellStyle name="Normál 6 2 5 4 2" xfId="18357"/>
    <cellStyle name="Normál 6 2 5 4 2 2" xfId="18358"/>
    <cellStyle name="Normál 6 2 5 4 2 2 2" xfId="18359"/>
    <cellStyle name="Normál 6 2 5 4 2 2 2 2" xfId="26964"/>
    <cellStyle name="Normál 6 2 5 4 2 2 3" xfId="26965"/>
    <cellStyle name="Normál 6 2 5 4 2 3" xfId="18360"/>
    <cellStyle name="Normál 6 2 5 4 2 3 2" xfId="26966"/>
    <cellStyle name="Normál 6 2 5 4 2 4" xfId="26967"/>
    <cellStyle name="Normál 6 2 5 4 3" xfId="18361"/>
    <cellStyle name="Normál 6 2 5 4 3 2" xfId="18362"/>
    <cellStyle name="Normál 6 2 5 4 3 2 2" xfId="26968"/>
    <cellStyle name="Normál 6 2 5 4 3 3" xfId="26969"/>
    <cellStyle name="Normál 6 2 5 4 4" xfId="18363"/>
    <cellStyle name="Normál 6 2 5 4 4 2" xfId="26970"/>
    <cellStyle name="Normál 6 2 5 4 5" xfId="26971"/>
    <cellStyle name="Normál 6 2 5 5" xfId="18364"/>
    <cellStyle name="Normál 6 2 5 5 2" xfId="18365"/>
    <cellStyle name="Normál 6 2 5 5 2 2" xfId="18366"/>
    <cellStyle name="Normál 6 2 5 5 2 2 2" xfId="26972"/>
    <cellStyle name="Normál 6 2 5 5 2 3" xfId="26973"/>
    <cellStyle name="Normál 6 2 5 5 3" xfId="18367"/>
    <cellStyle name="Normál 6 2 5 5 3 2" xfId="26974"/>
    <cellStyle name="Normál 6 2 5 5 4" xfId="26975"/>
    <cellStyle name="Normál 6 2 5 6" xfId="18368"/>
    <cellStyle name="Normál 6 2 5 6 2" xfId="18369"/>
    <cellStyle name="Normál 6 2 5 6 2 2" xfId="26976"/>
    <cellStyle name="Normál 6 2 5 6 3" xfId="26977"/>
    <cellStyle name="Normál 6 2 5 7" xfId="18370"/>
    <cellStyle name="Normál 6 2 5 7 2" xfId="26978"/>
    <cellStyle name="Normál 6 2 5 8" xfId="26979"/>
    <cellStyle name="Normál 6 2 5 9" xfId="36313"/>
    <cellStyle name="Normal 6 2 6" xfId="4907"/>
    <cellStyle name="Normál 6 2 6" xfId="4834"/>
    <cellStyle name="Normál 6 2 6 2" xfId="18371"/>
    <cellStyle name="Normál 6 2 6 2 2" xfId="18372"/>
    <cellStyle name="Normál 6 2 6 2 2 2" xfId="18373"/>
    <cellStyle name="Normál 6 2 6 2 2 2 2" xfId="18374"/>
    <cellStyle name="Normál 6 2 6 2 2 2 2 2" xfId="18375"/>
    <cellStyle name="Normál 6 2 6 2 2 2 2 2 2" xfId="26980"/>
    <cellStyle name="Normál 6 2 6 2 2 2 2 3" xfId="26981"/>
    <cellStyle name="Normál 6 2 6 2 2 2 3" xfId="18376"/>
    <cellStyle name="Normál 6 2 6 2 2 2 3 2" xfId="26982"/>
    <cellStyle name="Normál 6 2 6 2 2 2 4" xfId="26983"/>
    <cellStyle name="Normál 6 2 6 2 2 3" xfId="18377"/>
    <cellStyle name="Normál 6 2 6 2 2 3 2" xfId="18378"/>
    <cellStyle name="Normál 6 2 6 2 2 3 2 2" xfId="26984"/>
    <cellStyle name="Normál 6 2 6 2 2 3 3" xfId="26985"/>
    <cellStyle name="Normál 6 2 6 2 2 4" xfId="18379"/>
    <cellStyle name="Normál 6 2 6 2 2 4 2" xfId="26986"/>
    <cellStyle name="Normál 6 2 6 2 2 5" xfId="26987"/>
    <cellStyle name="Normál 6 2 6 2 3" xfId="18380"/>
    <cellStyle name="Normál 6 2 6 2 3 2" xfId="18381"/>
    <cellStyle name="Normál 6 2 6 2 3 2 2" xfId="18382"/>
    <cellStyle name="Normál 6 2 6 2 3 2 2 2" xfId="26988"/>
    <cellStyle name="Normál 6 2 6 2 3 2 3" xfId="26989"/>
    <cellStyle name="Normál 6 2 6 2 3 3" xfId="18383"/>
    <cellStyle name="Normál 6 2 6 2 3 3 2" xfId="26990"/>
    <cellStyle name="Normál 6 2 6 2 3 4" xfId="26991"/>
    <cellStyle name="Normál 6 2 6 2 4" xfId="18384"/>
    <cellStyle name="Normál 6 2 6 2 4 2" xfId="18385"/>
    <cellStyle name="Normál 6 2 6 2 4 2 2" xfId="26992"/>
    <cellStyle name="Normál 6 2 6 2 4 3" xfId="26993"/>
    <cellStyle name="Normál 6 2 6 2 5" xfId="18386"/>
    <cellStyle name="Normál 6 2 6 2 5 2" xfId="26994"/>
    <cellStyle name="Normál 6 2 6 2 6" xfId="26995"/>
    <cellStyle name="Normál 6 2 6 3" xfId="18387"/>
    <cellStyle name="Normál 6 2 6 3 2" xfId="18388"/>
    <cellStyle name="Normál 6 2 6 3 2 2" xfId="18389"/>
    <cellStyle name="Normál 6 2 6 3 2 2 2" xfId="18390"/>
    <cellStyle name="Normál 6 2 6 3 2 2 2 2" xfId="26996"/>
    <cellStyle name="Normál 6 2 6 3 2 2 3" xfId="26997"/>
    <cellStyle name="Normál 6 2 6 3 2 3" xfId="18391"/>
    <cellStyle name="Normál 6 2 6 3 2 3 2" xfId="26998"/>
    <cellStyle name="Normál 6 2 6 3 2 4" xfId="26999"/>
    <cellStyle name="Normál 6 2 6 3 3" xfId="18392"/>
    <cellStyle name="Normál 6 2 6 3 3 2" xfId="18393"/>
    <cellStyle name="Normál 6 2 6 3 3 2 2" xfId="27000"/>
    <cellStyle name="Normál 6 2 6 3 3 3" xfId="27001"/>
    <cellStyle name="Normál 6 2 6 3 4" xfId="18394"/>
    <cellStyle name="Normál 6 2 6 3 4 2" xfId="27002"/>
    <cellStyle name="Normál 6 2 6 3 5" xfId="27003"/>
    <cellStyle name="Normál 6 2 6 4" xfId="18395"/>
    <cellStyle name="Normál 6 2 6 4 2" xfId="18396"/>
    <cellStyle name="Normál 6 2 6 4 2 2" xfId="18397"/>
    <cellStyle name="Normál 6 2 6 4 2 2 2" xfId="27004"/>
    <cellStyle name="Normál 6 2 6 4 2 3" xfId="27005"/>
    <cellStyle name="Normál 6 2 6 4 3" xfId="18398"/>
    <cellStyle name="Normál 6 2 6 4 3 2" xfId="27006"/>
    <cellStyle name="Normál 6 2 6 4 4" xfId="27007"/>
    <cellStyle name="Normál 6 2 6 5" xfId="18399"/>
    <cellStyle name="Normál 6 2 6 5 2" xfId="18400"/>
    <cellStyle name="Normál 6 2 6 5 2 2" xfId="27008"/>
    <cellStyle name="Normál 6 2 6 5 3" xfId="27009"/>
    <cellStyle name="Normál 6 2 6 6" xfId="18401"/>
    <cellStyle name="Normál 6 2 6 6 2" xfId="27010"/>
    <cellStyle name="Normál 6 2 6 7" xfId="27011"/>
    <cellStyle name="Normál 6 2 6 8" xfId="36296"/>
    <cellStyle name="Normal 6 2 7" xfId="35552"/>
    <cellStyle name="Normál 6 2 7" xfId="5289"/>
    <cellStyle name="Normál 6 2 7 2" xfId="18402"/>
    <cellStyle name="Normál 6 2 7 2 2" xfId="18403"/>
    <cellStyle name="Normál 6 2 7 2 2 2" xfId="18404"/>
    <cellStyle name="Normál 6 2 7 2 2 2 2" xfId="18405"/>
    <cellStyle name="Normál 6 2 7 2 2 2 2 2" xfId="27012"/>
    <cellStyle name="Normál 6 2 7 2 2 2 3" xfId="27013"/>
    <cellStyle name="Normál 6 2 7 2 2 3" xfId="18406"/>
    <cellStyle name="Normál 6 2 7 2 2 3 2" xfId="27014"/>
    <cellStyle name="Normál 6 2 7 2 2 4" xfId="27015"/>
    <cellStyle name="Normál 6 2 7 2 3" xfId="18407"/>
    <cellStyle name="Normál 6 2 7 2 3 2" xfId="18408"/>
    <cellStyle name="Normál 6 2 7 2 3 2 2" xfId="27016"/>
    <cellStyle name="Normál 6 2 7 2 3 3" xfId="27017"/>
    <cellStyle name="Normál 6 2 7 2 4" xfId="18409"/>
    <cellStyle name="Normál 6 2 7 2 4 2" xfId="27018"/>
    <cellStyle name="Normál 6 2 7 2 5" xfId="27019"/>
    <cellStyle name="Normál 6 2 7 3" xfId="18410"/>
    <cellStyle name="Normál 6 2 7 3 2" xfId="18411"/>
    <cellStyle name="Normál 6 2 7 3 2 2" xfId="18412"/>
    <cellStyle name="Normál 6 2 7 3 2 2 2" xfId="27020"/>
    <cellStyle name="Normál 6 2 7 3 2 3" xfId="27021"/>
    <cellStyle name="Normál 6 2 7 3 3" xfId="18413"/>
    <cellStyle name="Normál 6 2 7 3 3 2" xfId="27022"/>
    <cellStyle name="Normál 6 2 7 3 4" xfId="27023"/>
    <cellStyle name="Normál 6 2 7 4" xfId="18414"/>
    <cellStyle name="Normál 6 2 7 4 2" xfId="18415"/>
    <cellStyle name="Normál 6 2 7 4 2 2" xfId="27024"/>
    <cellStyle name="Normál 6 2 7 4 3" xfId="27025"/>
    <cellStyle name="Normál 6 2 7 5" xfId="18416"/>
    <cellStyle name="Normál 6 2 7 5 2" xfId="27026"/>
    <cellStyle name="Normál 6 2 7 6" xfId="27027"/>
    <cellStyle name="Normál 6 2 7 7" xfId="34553"/>
    <cellStyle name="Normal 6 2 8" xfId="36786"/>
    <cellStyle name="Normál 6 2 8" xfId="5601"/>
    <cellStyle name="Normál 6 2 8 2" xfId="18417"/>
    <cellStyle name="Normál 6 2 8 2 2" xfId="18418"/>
    <cellStyle name="Normál 6 2 8 2 2 2" xfId="18419"/>
    <cellStyle name="Normál 6 2 8 2 2 2 2" xfId="27028"/>
    <cellStyle name="Normál 6 2 8 2 2 3" xfId="27029"/>
    <cellStyle name="Normál 6 2 8 2 3" xfId="18420"/>
    <cellStyle name="Normál 6 2 8 2 3 2" xfId="27030"/>
    <cellStyle name="Normál 6 2 8 2 4" xfId="27031"/>
    <cellStyle name="Normál 6 2 8 3" xfId="18421"/>
    <cellStyle name="Normál 6 2 8 3 2" xfId="18422"/>
    <cellStyle name="Normál 6 2 8 3 2 2" xfId="27032"/>
    <cellStyle name="Normál 6 2 8 3 3" xfId="27033"/>
    <cellStyle name="Normál 6 2 8 4" xfId="18423"/>
    <cellStyle name="Normál 6 2 8 4 2" xfId="27034"/>
    <cellStyle name="Normál 6 2 8 5" xfId="27035"/>
    <cellStyle name="Normál 6 2 9" xfId="5549"/>
    <cellStyle name="Normál 6 2 9 2" xfId="18424"/>
    <cellStyle name="Normál 6 2 9 2 2" xfId="18425"/>
    <cellStyle name="Normál 6 2 9 2 2 2" xfId="27036"/>
    <cellStyle name="Normál 6 2 9 2 3" xfId="27037"/>
    <cellStyle name="Normál 6 2 9 3" xfId="18426"/>
    <cellStyle name="Normál 6 2 9 3 2" xfId="27038"/>
    <cellStyle name="Normál 6 2 9 4" xfId="27039"/>
    <cellStyle name="Normal 6 20" xfId="18427"/>
    <cellStyle name="Normál 6 20" xfId="5724"/>
    <cellStyle name="Normál 6 20 2" xfId="18428"/>
    <cellStyle name="Normál 6 20 2 2" xfId="27040"/>
    <cellStyle name="Normál 6 20 3" xfId="27041"/>
    <cellStyle name="Normal 6 21" xfId="18429"/>
    <cellStyle name="Normál 6 21" xfId="5661"/>
    <cellStyle name="Normál 6 21 2" xfId="18430"/>
    <cellStyle name="Normál 6 21 2 2" xfId="27042"/>
    <cellStyle name="Normál 6 21 3" xfId="27043"/>
    <cellStyle name="Normal 6 22" xfId="18431"/>
    <cellStyle name="Normál 6 22" xfId="5725"/>
    <cellStyle name="Normál 6 22 2" xfId="18432"/>
    <cellStyle name="Normál 6 22 2 2" xfId="27044"/>
    <cellStyle name="Normál 6 22 3" xfId="27045"/>
    <cellStyle name="Normal 6 23" xfId="18433"/>
    <cellStyle name="Normál 6 23" xfId="4992"/>
    <cellStyle name="Normál 6 23 2" xfId="18434"/>
    <cellStyle name="Normál 6 23 2 2" xfId="27046"/>
    <cellStyle name="Normál 6 23 3" xfId="27047"/>
    <cellStyle name="Normal 6 24" xfId="18435"/>
    <cellStyle name="Normál 6 24" xfId="5781"/>
    <cellStyle name="Normál 6 24 2" xfId="18436"/>
    <cellStyle name="Normál 6 24 2 2" xfId="27048"/>
    <cellStyle name="Normál 6 24 3" xfId="27049"/>
    <cellStyle name="Normal 6 25" xfId="18437"/>
    <cellStyle name="Normál 6 25" xfId="5820"/>
    <cellStyle name="Normál 6 25 2" xfId="18438"/>
    <cellStyle name="Normál 6 25 2 2" xfId="27050"/>
    <cellStyle name="Normál 6 25 3" xfId="27051"/>
    <cellStyle name="Normal 6 26" xfId="18439"/>
    <cellStyle name="Normál 6 26" xfId="5842"/>
    <cellStyle name="Normál 6 26 2" xfId="18440"/>
    <cellStyle name="Normál 6 26 2 2" xfId="27052"/>
    <cellStyle name="Normál 6 26 3" xfId="27053"/>
    <cellStyle name="Normal 6 27" xfId="18441"/>
    <cellStyle name="Normál 6 27" xfId="612"/>
    <cellStyle name="Normál 6 27 2" xfId="18442"/>
    <cellStyle name="Normál 6 27 2 2" xfId="27054"/>
    <cellStyle name="Normál 6 27 3" xfId="27055"/>
    <cellStyle name="Normal 6 28" xfId="18443"/>
    <cellStyle name="Normál 6 28" xfId="18444"/>
    <cellStyle name="Normál 6 28 2" xfId="18445"/>
    <cellStyle name="Normál 6 28 2 2" xfId="27056"/>
    <cellStyle name="Normál 6 28 3" xfId="27057"/>
    <cellStyle name="Normal 6 29" xfId="18446"/>
    <cellStyle name="Normál 6 29" xfId="18447"/>
    <cellStyle name="Normál 6 29 2" xfId="18448"/>
    <cellStyle name="Normál 6 29 2 2" xfId="27058"/>
    <cellStyle name="Normál 6 29 3" xfId="27059"/>
    <cellStyle name="Normal 6 3" xfId="3516"/>
    <cellStyle name="Normál 6 3" xfId="944"/>
    <cellStyle name="Normál 6 3 10" xfId="31960"/>
    <cellStyle name="Normál 6 3 11" xfId="36788"/>
    <cellStyle name="Normal 6 3 2" xfId="4444"/>
    <cellStyle name="Normál 6 3 2" xfId="18450"/>
    <cellStyle name="Normal 6 3 2 2" xfId="36146"/>
    <cellStyle name="Normál 6 3 2 2" xfId="36789"/>
    <cellStyle name="Normal 6 3 3" xfId="4798"/>
    <cellStyle name="Normál 6 3 3" xfId="18449"/>
    <cellStyle name="Normal 6 3 4" xfId="4026"/>
    <cellStyle name="Normál 6 3 4" xfId="31804"/>
    <cellStyle name="Normal 6 3 5" xfId="4959"/>
    <cellStyle name="Normál 6 3 5" xfId="31186"/>
    <cellStyle name="Normal 6 3 6" xfId="4906"/>
    <cellStyle name="Normál 6 3 6" xfId="33746"/>
    <cellStyle name="Normal 6 3 7" xfId="35863"/>
    <cellStyle name="Normál 6 3 7" xfId="29840"/>
    <cellStyle name="Normál 6 3 8" xfId="32533"/>
    <cellStyle name="Normál 6 3 9" xfId="32207"/>
    <cellStyle name="Normal 6 30" xfId="18451"/>
    <cellStyle name="Normál 6 30" xfId="18452"/>
    <cellStyle name="Normál 6 30 2" xfId="18453"/>
    <cellStyle name="Normál 6 30 2 2" xfId="27060"/>
    <cellStyle name="Normál 6 30 3" xfId="27061"/>
    <cellStyle name="Normal 6 31" xfId="18454"/>
    <cellStyle name="Normál 6 31" xfId="18455"/>
    <cellStyle name="Normál 6 31 2" xfId="18456"/>
    <cellStyle name="Normál 6 31 2 2" xfId="27062"/>
    <cellStyle name="Normál 6 31 3" xfId="27063"/>
    <cellStyle name="Normal 6 32" xfId="18457"/>
    <cellStyle name="Normál 6 32" xfId="18458"/>
    <cellStyle name="Normál 6 32 2" xfId="18459"/>
    <cellStyle name="Normál 6 32 2 2" xfId="27064"/>
    <cellStyle name="Normál 6 32 3" xfId="27065"/>
    <cellStyle name="Normal 6 33" xfId="18460"/>
    <cellStyle name="Normál 6 33" xfId="18461"/>
    <cellStyle name="Normál 6 33 2" xfId="18462"/>
    <cellStyle name="Normál 6 33 2 2" xfId="27066"/>
    <cellStyle name="Normál 6 33 3" xfId="27067"/>
    <cellStyle name="Normal 6 34" xfId="18463"/>
    <cellStyle name="Normál 6 34" xfId="18464"/>
    <cellStyle name="Normál 6 34 2" xfId="18465"/>
    <cellStyle name="Normál 6 34 2 2" xfId="27068"/>
    <cellStyle name="Normál 6 34 3" xfId="27069"/>
    <cellStyle name="Normal 6 35" xfId="18466"/>
    <cellStyle name="Normál 6 35" xfId="18467"/>
    <cellStyle name="Normál 6 35 2" xfId="18468"/>
    <cellStyle name="Normál 6 35 2 2" xfId="27070"/>
    <cellStyle name="Normál 6 35 3" xfId="27071"/>
    <cellStyle name="Normal 6 36" xfId="18469"/>
    <cellStyle name="Normál 6 36" xfId="18470"/>
    <cellStyle name="Normal 6 37" xfId="18471"/>
    <cellStyle name="Normál 6 37" xfId="18472"/>
    <cellStyle name="Normál 6 37 2" xfId="18473"/>
    <cellStyle name="Normál 6 37 2 2" xfId="27072"/>
    <cellStyle name="Normál 6 37 3" xfId="27073"/>
    <cellStyle name="Normal 6 38" xfId="18474"/>
    <cellStyle name="Normál 6 38" xfId="18475"/>
    <cellStyle name="Normál 6 38 2" xfId="18476"/>
    <cellStyle name="Normál 6 38 2 2" xfId="27074"/>
    <cellStyle name="Normál 6 38 3" xfId="27075"/>
    <cellStyle name="Normal 6 39" xfId="18477"/>
    <cellStyle name="Normál 6 39" xfId="18478"/>
    <cellStyle name="Normál 6 39 2" xfId="18479"/>
    <cellStyle name="Normál 6 39 2 2" xfId="27076"/>
    <cellStyle name="Normál 6 39 3" xfId="27077"/>
    <cellStyle name="Normal 6 4" xfId="3505"/>
    <cellStyle name="Normál 6 4" xfId="2182"/>
    <cellStyle name="Normál 6 4 10" xfId="31022"/>
    <cellStyle name="Normál 6 4 11" xfId="36790"/>
    <cellStyle name="Normal 6 4 2" xfId="4445"/>
    <cellStyle name="Normál 6 4 2" xfId="18481"/>
    <cellStyle name="Normal 6 4 2 2" xfId="36147"/>
    <cellStyle name="Normal 6 4 3" xfId="4799"/>
    <cellStyle name="Normál 6 4 3" xfId="18480"/>
    <cellStyle name="Normal 6 4 4" xfId="4027"/>
    <cellStyle name="Normál 6 4 4" xfId="31808"/>
    <cellStyle name="Normal 6 4 5" xfId="4960"/>
    <cellStyle name="Normál 6 4 5" xfId="31183"/>
    <cellStyle name="Normal 6 4 6" xfId="4878"/>
    <cellStyle name="Normál 6 4 6" xfId="31570"/>
    <cellStyle name="Normal 6 4 7" xfId="35855"/>
    <cellStyle name="Normál 6 4 7" xfId="31360"/>
    <cellStyle name="Normál 6 4 8" xfId="31474"/>
    <cellStyle name="Normál 6 4 9" xfId="30688"/>
    <cellStyle name="Normal 6 40" xfId="18482"/>
    <cellStyle name="Normál 6 40" xfId="18483"/>
    <cellStyle name="Normál 6 40 2" xfId="18484"/>
    <cellStyle name="Normál 6 40 2 2" xfId="27078"/>
    <cellStyle name="Normál 6 40 3" xfId="27079"/>
    <cellStyle name="Normal 6 41" xfId="18485"/>
    <cellStyle name="Normál 6 41" xfId="18486"/>
    <cellStyle name="Normál 6 41 2" xfId="18487"/>
    <cellStyle name="Normál 6 41 2 2" xfId="27080"/>
    <cellStyle name="Normál 6 41 3" xfId="27081"/>
    <cellStyle name="Normal 6 42" xfId="18488"/>
    <cellStyle name="Normál 6 42" xfId="18489"/>
    <cellStyle name="Normál 6 42 2" xfId="18490"/>
    <cellStyle name="Normál 6 42 2 2" xfId="27082"/>
    <cellStyle name="Normál 6 42 3" xfId="27083"/>
    <cellStyle name="Normal 6 43" xfId="18491"/>
    <cellStyle name="Normál 6 43" xfId="18492"/>
    <cellStyle name="Normál 6 43 2" xfId="18493"/>
    <cellStyle name="Normál 6 43 2 2" xfId="27084"/>
    <cellStyle name="Normál 6 43 3" xfId="27085"/>
    <cellStyle name="Normal 6 44" xfId="18494"/>
    <cellStyle name="Normál 6 44" xfId="18495"/>
    <cellStyle name="Normál 6 44 2" xfId="18496"/>
    <cellStyle name="Normál 6 44 2 2" xfId="27086"/>
    <cellStyle name="Normál 6 44 3" xfId="27087"/>
    <cellStyle name="Normal 6 45" xfId="18497"/>
    <cellStyle name="Normál 6 45" xfId="18498"/>
    <cellStyle name="Normál 6 45 2" xfId="18499"/>
    <cellStyle name="Normál 6 45 2 2" xfId="27088"/>
    <cellStyle name="Normál 6 45 3" xfId="27089"/>
    <cellStyle name="Normal 6 46" xfId="18500"/>
    <cellStyle name="Normál 6 46" xfId="18501"/>
    <cellStyle name="Normál 6 46 2" xfId="18502"/>
    <cellStyle name="Normál 6 46 2 2" xfId="27090"/>
    <cellStyle name="Normál 6 46 3" xfId="27091"/>
    <cellStyle name="Normal 6 47" xfId="18503"/>
    <cellStyle name="Normál 6 47" xfId="18504"/>
    <cellStyle name="Normál 6 47 2" xfId="18505"/>
    <cellStyle name="Normál 6 47 2 2" xfId="27092"/>
    <cellStyle name="Normál 6 47 3" xfId="27093"/>
    <cellStyle name="Normal 6 48" xfId="18506"/>
    <cellStyle name="Normál 6 48" xfId="18507"/>
    <cellStyle name="Normál 6 48 2" xfId="18508"/>
    <cellStyle name="Normál 6 48 2 2" xfId="27094"/>
    <cellStyle name="Normál 6 48 3" xfId="27095"/>
    <cellStyle name="Normal 6 49" xfId="18509"/>
    <cellStyle name="Normál 6 49" xfId="18510"/>
    <cellStyle name="Normál 6 49 2" xfId="18511"/>
    <cellStyle name="Normál 6 49 2 2" xfId="27096"/>
    <cellStyle name="Normál 6 49 3" xfId="27097"/>
    <cellStyle name="Normal 6 5" xfId="3519"/>
    <cellStyle name="Normál 6 5" xfId="2609"/>
    <cellStyle name="Normal 6 5 2" xfId="18512"/>
    <cellStyle name="Normál 6 5 2" xfId="18513"/>
    <cellStyle name="Normal 6 5 3" xfId="18514"/>
    <cellStyle name="Normál 6 5 3" xfId="35223"/>
    <cellStyle name="Normal 6 5 4" xfId="18515"/>
    <cellStyle name="Normál 6 5 4" xfId="36791"/>
    <cellStyle name="Normal 6 5 5" xfId="35866"/>
    <cellStyle name="Normal 6 50" xfId="18516"/>
    <cellStyle name="Normál 6 50" xfId="18517"/>
    <cellStyle name="Normál 6 50 2" xfId="18518"/>
    <cellStyle name="Normál 6 50 2 2" xfId="27098"/>
    <cellStyle name="Normál 6 50 3" xfId="27099"/>
    <cellStyle name="Normal 6 51" xfId="18519"/>
    <cellStyle name="Normál 6 51" xfId="18520"/>
    <cellStyle name="Normál 6 51 2" xfId="18521"/>
    <cellStyle name="Normál 6 51 2 2" xfId="27100"/>
    <cellStyle name="Normál 6 51 3" xfId="27101"/>
    <cellStyle name="Normal 6 52" xfId="18522"/>
    <cellStyle name="Normál 6 52" xfId="18523"/>
    <cellStyle name="Normál 6 52 2" xfId="18524"/>
    <cellStyle name="Normál 6 52 2 2" xfId="27102"/>
    <cellStyle name="Normál 6 52 3" xfId="27103"/>
    <cellStyle name="Normal 6 53" xfId="18525"/>
    <cellStyle name="Normál 6 53" xfId="18526"/>
    <cellStyle name="Normál 6 53 2" xfId="18527"/>
    <cellStyle name="Normál 6 53 2 2" xfId="27104"/>
    <cellStyle name="Normál 6 53 3" xfId="27105"/>
    <cellStyle name="Normal 6 54" xfId="18528"/>
    <cellStyle name="Normál 6 54" xfId="18529"/>
    <cellStyle name="Normál 6 54 2" xfId="18530"/>
    <cellStyle name="Normál 6 54 2 2" xfId="27106"/>
    <cellStyle name="Normál 6 54 3" xfId="27107"/>
    <cellStyle name="Normal 6 55" xfId="18531"/>
    <cellStyle name="Normál 6 55" xfId="18532"/>
    <cellStyle name="Normál 6 55 2" xfId="18533"/>
    <cellStyle name="Normál 6 55 2 2" xfId="27108"/>
    <cellStyle name="Normál 6 55 3" xfId="27109"/>
    <cellStyle name="Normal 6 56" xfId="18534"/>
    <cellStyle name="Normál 6 56" xfId="18535"/>
    <cellStyle name="Normál 6 56 2" xfId="18536"/>
    <cellStyle name="Normál 6 56 2 2" xfId="27110"/>
    <cellStyle name="Normál 6 56 3" xfId="27111"/>
    <cellStyle name="Normal 6 57" xfId="18537"/>
    <cellStyle name="Normál 6 57" xfId="18538"/>
    <cellStyle name="Normál 6 57 2" xfId="18539"/>
    <cellStyle name="Normál 6 57 2 2" xfId="27112"/>
    <cellStyle name="Normál 6 57 3" xfId="27113"/>
    <cellStyle name="Normal 6 58" xfId="18540"/>
    <cellStyle name="Normál 6 58" xfId="18541"/>
    <cellStyle name="Normál 6 58 2" xfId="18542"/>
    <cellStyle name="Normál 6 58 2 2" xfId="27114"/>
    <cellStyle name="Normál 6 58 3" xfId="27115"/>
    <cellStyle name="Normal 6 59" xfId="18543"/>
    <cellStyle name="Normál 6 59" xfId="18544"/>
    <cellStyle name="Normál 6 59 2" xfId="18545"/>
    <cellStyle name="Normál 6 59 2 2" xfId="27116"/>
    <cellStyle name="Normál 6 59 3" xfId="27117"/>
    <cellStyle name="Normal 6 6" xfId="4190"/>
    <cellStyle name="Normál 6 6" xfId="3545"/>
    <cellStyle name="Normal 6 6 2" xfId="18546"/>
    <cellStyle name="Normál 6 6 2" xfId="18547"/>
    <cellStyle name="Normal 6 6 3" xfId="18548"/>
    <cellStyle name="Normál 6 6 3" xfId="35873"/>
    <cellStyle name="Normal 6 6 4" xfId="18549"/>
    <cellStyle name="Normal 6 6 5" xfId="36075"/>
    <cellStyle name="Normal 6 60" xfId="18550"/>
    <cellStyle name="Normál 6 60" xfId="18551"/>
    <cellStyle name="Normál 6 60 2" xfId="18552"/>
    <cellStyle name="Normál 6 60 2 2" xfId="27118"/>
    <cellStyle name="Normál 6 60 3" xfId="27119"/>
    <cellStyle name="Normal 6 61" xfId="29751"/>
    <cellStyle name="Normál 6 61" xfId="18553"/>
    <cellStyle name="Normal 6 62" xfId="29732"/>
    <cellStyle name="Normál 6 62" xfId="6995"/>
    <cellStyle name="Normal 6 63" xfId="17648"/>
    <cellStyle name="Normál 6 63" xfId="7393"/>
    <cellStyle name="Normal 6 64" xfId="35614"/>
    <cellStyle name="Normál 6 64" xfId="32340"/>
    <cellStyle name="Normal 6 65" xfId="36784"/>
    <cellStyle name="Normál 6 65" xfId="30769"/>
    <cellStyle name="Normal 6 66" xfId="37084"/>
    <cellStyle name="Normál 6 66" xfId="30557"/>
    <cellStyle name="Normal 6 67" xfId="37089"/>
    <cellStyle name="Normál 6 67" xfId="30568"/>
    <cellStyle name="Normal 6 68" xfId="37092"/>
    <cellStyle name="Normál 6 68" xfId="33836"/>
    <cellStyle name="Normál 6 69" xfId="30930"/>
    <cellStyle name="Normal 6 7" xfId="4123"/>
    <cellStyle name="Normál 6 7" xfId="3567"/>
    <cellStyle name="Normal 6 7 2" xfId="18554"/>
    <cellStyle name="Normál 6 7 2" xfId="18555"/>
    <cellStyle name="Normal 6 7 3" xfId="18556"/>
    <cellStyle name="Normál 6 7 3" xfId="35883"/>
    <cellStyle name="Normal 6 7 4" xfId="18557"/>
    <cellStyle name="Normal 6 7 5" xfId="36040"/>
    <cellStyle name="Normál 6 70" xfId="32979"/>
    <cellStyle name="Normál 6 71" xfId="31480"/>
    <cellStyle name="Normál 6 72" xfId="32839"/>
    <cellStyle name="Normál 6 73" xfId="31782"/>
    <cellStyle name="Normál 6 74" xfId="34265"/>
    <cellStyle name="Normál 6 75" xfId="36785"/>
    <cellStyle name="Normal 6 8" xfId="4155"/>
    <cellStyle name="Normál 6 8" xfId="3604"/>
    <cellStyle name="Normal 6 8 2" xfId="18558"/>
    <cellStyle name="Normál 6 8 2" xfId="18559"/>
    <cellStyle name="Normal 6 8 3" xfId="18560"/>
    <cellStyle name="Normál 6 8 3" xfId="35900"/>
    <cellStyle name="Normal 6 8 4" xfId="18561"/>
    <cellStyle name="Normal 6 8 5" xfId="36060"/>
    <cellStyle name="Normal 6 9" xfId="4875"/>
    <cellStyle name="Normál 6 9" xfId="3632"/>
    <cellStyle name="Normal 6 9 2" xfId="18562"/>
    <cellStyle name="Normál 6 9 2" xfId="18563"/>
    <cellStyle name="Normal 6 9 3" xfId="18564"/>
    <cellStyle name="Normál 6 9 3" xfId="35916"/>
    <cellStyle name="Normal 6 9 4" xfId="18565"/>
    <cellStyle name="Normal 6 9 5" xfId="36320"/>
    <cellStyle name="Normál 6_BI betöltő" xfId="36385"/>
    <cellStyle name="Normal 6_Grafovi_slide 1" xfId="4446"/>
    <cellStyle name="Normal 60" xfId="6257"/>
    <cellStyle name="Normál 60" xfId="2284"/>
    <cellStyle name="Normál 60 10" xfId="18567"/>
    <cellStyle name="Normál 60 11" xfId="18566"/>
    <cellStyle name="Normál 60 12" xfId="35122"/>
    <cellStyle name="Normál 60 13" xfId="36792"/>
    <cellStyle name="Normal 60 2" xfId="18568"/>
    <cellStyle name="Normál 60 2" xfId="2610"/>
    <cellStyle name="Normal 60 2 2" xfId="18569"/>
    <cellStyle name="Normál 60 2 2" xfId="35224"/>
    <cellStyle name="Normal 60 2 2 2" xfId="27120"/>
    <cellStyle name="Normal 60 2 3" xfId="18570"/>
    <cellStyle name="Normal 60 2 3 2" xfId="27121"/>
    <cellStyle name="Normal 60 2 4" xfId="27122"/>
    <cellStyle name="Normal 60 2 5" xfId="27123"/>
    <cellStyle name="Normal 60 2 6" xfId="27124"/>
    <cellStyle name="Normal 60 2 7" xfId="27125"/>
    <cellStyle name="Normal 60 2 8" xfId="27126"/>
    <cellStyle name="Normal 60 3" xfId="18571"/>
    <cellStyle name="Normál 60 3" xfId="18572"/>
    <cellStyle name="Normal 60 3 2" xfId="27127"/>
    <cellStyle name="Normal 60 3 3" xfId="27128"/>
    <cellStyle name="Normal 60 3 4" xfId="27129"/>
    <cellStyle name="Normal 60 3 5" xfId="27130"/>
    <cellStyle name="Normal 60 3 6" xfId="27131"/>
    <cellStyle name="Normal 60 4" xfId="18573"/>
    <cellStyle name="Normál 60 4" xfId="18574"/>
    <cellStyle name="Normal 60 4 2" xfId="27132"/>
    <cellStyle name="Normal 60 4 3" xfId="27133"/>
    <cellStyle name="Normal 60 4 4" xfId="27134"/>
    <cellStyle name="Normal 60 4 5" xfId="27135"/>
    <cellStyle name="Normal 60 4 6" xfId="27136"/>
    <cellStyle name="Normal 60 5" xfId="18575"/>
    <cellStyle name="Normál 60 5" xfId="18576"/>
    <cellStyle name="Normal 60 5 2" xfId="27137"/>
    <cellStyle name="Normal 60 5 3" xfId="27138"/>
    <cellStyle name="Normal 60 5 4" xfId="27139"/>
    <cellStyle name="Normal 60 5 5" xfId="27140"/>
    <cellStyle name="Normal 60 5 6" xfId="27141"/>
    <cellStyle name="Normál 60 6" xfId="18577"/>
    <cellStyle name="Normál 60 7" xfId="18578"/>
    <cellStyle name="Normál 60 8" xfId="18579"/>
    <cellStyle name="Normál 60 9" xfId="18580"/>
    <cellStyle name="Normal 61" xfId="6258"/>
    <cellStyle name="Normál 61" xfId="2285"/>
    <cellStyle name="Normál 61 10" xfId="18582"/>
    <cellStyle name="Normál 61 10 2" xfId="18583"/>
    <cellStyle name="Normál 61 10 2 2" xfId="27142"/>
    <cellStyle name="Normál 61 10 3" xfId="27143"/>
    <cellStyle name="Normál 61 11" xfId="18581"/>
    <cellStyle name="Normál 61 12" xfId="36793"/>
    <cellStyle name="Normal 61 2" xfId="18584"/>
    <cellStyle name="Normál 61 2" xfId="2611"/>
    <cellStyle name="Normal 61 2 2" xfId="18585"/>
    <cellStyle name="Normál 61 2 2" xfId="18586"/>
    <cellStyle name="Normal 61 2 2 2" xfId="27144"/>
    <cellStyle name="Normál 61 2 2 2" xfId="18587"/>
    <cellStyle name="Normál 61 2 2 2 2" xfId="27145"/>
    <cellStyle name="Normal 61 2 2 3" xfId="27146"/>
    <cellStyle name="Normál 61 2 2 3" xfId="27147"/>
    <cellStyle name="Normal 61 2 2 4" xfId="27148"/>
    <cellStyle name="Normál 61 2 2 4" xfId="27149"/>
    <cellStyle name="Normal 61 2 2 5" xfId="27150"/>
    <cellStyle name="Normál 61 2 2 5" xfId="27151"/>
    <cellStyle name="Normal 61 2 2 6" xfId="27152"/>
    <cellStyle name="Normál 61 2 2 6" xfId="27153"/>
    <cellStyle name="Normál 61 2 2 7" xfId="27154"/>
    <cellStyle name="Normal 61 2 3" xfId="18588"/>
    <cellStyle name="Normál 61 2 3" xfId="35225"/>
    <cellStyle name="Normal 61 2 3 2" xfId="27155"/>
    <cellStyle name="Normal 61 2 4" xfId="27156"/>
    <cellStyle name="Normal 61 2 5" xfId="27157"/>
    <cellStyle name="Normal 61 2 6" xfId="27158"/>
    <cellStyle name="Normal 61 2 7" xfId="27159"/>
    <cellStyle name="Normal 61 2 8" xfId="27160"/>
    <cellStyle name="Normal 61 3" xfId="18589"/>
    <cellStyle name="Normál 61 3" xfId="18590"/>
    <cellStyle name="Normal 61 3 2" xfId="27161"/>
    <cellStyle name="Normál 61 3 2" xfId="18591"/>
    <cellStyle name="Normál 61 3 2 2" xfId="27162"/>
    <cellStyle name="Normal 61 3 3" xfId="27163"/>
    <cellStyle name="Normál 61 3 3" xfId="27164"/>
    <cellStyle name="Normal 61 3 4" xfId="27165"/>
    <cellStyle name="Normál 61 3 4" xfId="27166"/>
    <cellStyle name="Normal 61 3 5" xfId="27167"/>
    <cellStyle name="Normál 61 3 5" xfId="27168"/>
    <cellStyle name="Normal 61 3 6" xfId="27169"/>
    <cellStyle name="Normál 61 3 6" xfId="27170"/>
    <cellStyle name="Normál 61 3 7" xfId="27171"/>
    <cellStyle name="Normal 61 4" xfId="18592"/>
    <cellStyle name="Normál 61 4" xfId="18593"/>
    <cellStyle name="Normal 61 4 2" xfId="27172"/>
    <cellStyle name="Normál 61 4 2" xfId="18594"/>
    <cellStyle name="Normál 61 4 2 2" xfId="27173"/>
    <cellStyle name="Normal 61 4 3" xfId="27174"/>
    <cellStyle name="Normál 61 4 3" xfId="27175"/>
    <cellStyle name="Normal 61 4 4" xfId="27176"/>
    <cellStyle name="Normál 61 4 4" xfId="27177"/>
    <cellStyle name="Normal 61 4 5" xfId="27178"/>
    <cellStyle name="Normál 61 4 5" xfId="27179"/>
    <cellStyle name="Normal 61 4 6" xfId="27180"/>
    <cellStyle name="Normál 61 4 6" xfId="27181"/>
    <cellStyle name="Normál 61 4 7" xfId="27182"/>
    <cellStyle name="Normal 61 5" xfId="18595"/>
    <cellStyle name="Normál 61 5" xfId="18596"/>
    <cellStyle name="Normal 61 5 2" xfId="27183"/>
    <cellStyle name="Normál 61 5 2" xfId="18597"/>
    <cellStyle name="Normál 61 5 2 2" xfId="27184"/>
    <cellStyle name="Normal 61 5 3" xfId="27185"/>
    <cellStyle name="Normál 61 5 3" xfId="27186"/>
    <cellStyle name="Normal 61 5 4" xfId="27187"/>
    <cellStyle name="Normál 61 5 4" xfId="27188"/>
    <cellStyle name="Normal 61 5 5" xfId="27189"/>
    <cellStyle name="Normál 61 5 5" xfId="27190"/>
    <cellStyle name="Normal 61 5 6" xfId="27191"/>
    <cellStyle name="Normál 61 5 6" xfId="27192"/>
    <cellStyle name="Normál 61 5 7" xfId="27193"/>
    <cellStyle name="Normál 61 6" xfId="18598"/>
    <cellStyle name="Normál 61 6 2" xfId="18599"/>
    <cellStyle name="Normál 61 6 2 2" xfId="27194"/>
    <cellStyle name="Normál 61 6 3" xfId="27195"/>
    <cellStyle name="Normál 61 7" xfId="18600"/>
    <cellStyle name="Normál 61 7 2" xfId="18601"/>
    <cellStyle name="Normál 61 7 2 2" xfId="27196"/>
    <cellStyle name="Normál 61 7 3" xfId="27197"/>
    <cellStyle name="Normál 61 8" xfId="18602"/>
    <cellStyle name="Normál 61 8 2" xfId="18603"/>
    <cellStyle name="Normál 61 8 2 2" xfId="27198"/>
    <cellStyle name="Normál 61 8 3" xfId="27199"/>
    <cellStyle name="Normál 61 9" xfId="18604"/>
    <cellStyle name="Normál 61 9 2" xfId="18605"/>
    <cellStyle name="Normál 61 9 2 2" xfId="27200"/>
    <cellStyle name="Normál 61 9 3" xfId="27201"/>
    <cellStyle name="Normal 62" xfId="6259"/>
    <cellStyle name="Normál 62" xfId="2296"/>
    <cellStyle name="Normál 62 10" xfId="30830"/>
    <cellStyle name="Normál 62 11" xfId="35124"/>
    <cellStyle name="Normál 62 12" xfId="36794"/>
    <cellStyle name="Normal 62 2" xfId="18607"/>
    <cellStyle name="Normál 62 2" xfId="4135"/>
    <cellStyle name="Normal 62 2 2" xfId="18608"/>
    <cellStyle name="Normál 62 2 2" xfId="36047"/>
    <cellStyle name="Normal 62 2 2 2" xfId="27202"/>
    <cellStyle name="Normal 62 2 3" xfId="18609"/>
    <cellStyle name="Normal 62 2 3 2" xfId="27203"/>
    <cellStyle name="Normal 62 2 4" xfId="27204"/>
    <cellStyle name="Normal 62 2 5" xfId="27205"/>
    <cellStyle name="Normal 62 2 6" xfId="27206"/>
    <cellStyle name="Normal 62 2 7" xfId="27207"/>
    <cellStyle name="Normal 62 2 8" xfId="27208"/>
    <cellStyle name="Normal 62 3" xfId="18610"/>
    <cellStyle name="Normál 62 3" xfId="18606"/>
    <cellStyle name="Normal 62 3 2" xfId="27209"/>
    <cellStyle name="Normal 62 4" xfId="18611"/>
    <cellStyle name="Normál 62 4" xfId="31828"/>
    <cellStyle name="Normal 62 4 2" xfId="27210"/>
    <cellStyle name="Normal 62 5" xfId="18612"/>
    <cellStyle name="Normál 62 5" xfId="31161"/>
    <cellStyle name="Normal 62 5 2" xfId="27211"/>
    <cellStyle name="Normál 62 6" xfId="31587"/>
    <cellStyle name="Normál 62 7" xfId="31348"/>
    <cellStyle name="Normál 62 8" xfId="32991"/>
    <cellStyle name="Normál 62 9" xfId="30321"/>
    <cellStyle name="Normal 63" xfId="6260"/>
    <cellStyle name="Normál 63" xfId="2185"/>
    <cellStyle name="Normal 63 2" xfId="18613"/>
    <cellStyle name="Normál 63 2" xfId="4136"/>
    <cellStyle name="Normal 63 2 2" xfId="18614"/>
    <cellStyle name="Normál 63 2 2" xfId="36048"/>
    <cellStyle name="Normal 63 2 2 2" xfId="27212"/>
    <cellStyle name="Normal 63 2 3" xfId="18615"/>
    <cellStyle name="Normal 63 2 3 2" xfId="27213"/>
    <cellStyle name="Normal 63 2 4" xfId="27214"/>
    <cellStyle name="Normal 63 2 5" xfId="27215"/>
    <cellStyle name="Normal 63 2 6" xfId="27216"/>
    <cellStyle name="Normal 63 2 7" xfId="27217"/>
    <cellStyle name="Normal 63 2 8" xfId="27218"/>
    <cellStyle name="Normal 63 3" xfId="18616"/>
    <cellStyle name="Normál 63 3" xfId="35078"/>
    <cellStyle name="Normal 63 3 2" xfId="27219"/>
    <cellStyle name="Normal 63 4" xfId="18617"/>
    <cellStyle name="Normál 63 4" xfId="36795"/>
    <cellStyle name="Normal 63 4 2" xfId="27220"/>
    <cellStyle name="Normal 63 5" xfId="18618"/>
    <cellStyle name="Normal 63 5 2" xfId="27221"/>
    <cellStyle name="Normal 64" xfId="6261"/>
    <cellStyle name="Normál 64" xfId="2299"/>
    <cellStyle name="Normal 64 2" xfId="18619"/>
    <cellStyle name="Normál 64 2" xfId="4137"/>
    <cellStyle name="Normal 64 2 2" xfId="18620"/>
    <cellStyle name="Normál 64 2 2" xfId="36049"/>
    <cellStyle name="Normal 64 2 2 2" xfId="27222"/>
    <cellStyle name="Normal 64 2 3" xfId="18621"/>
    <cellStyle name="Normal 64 2 3 2" xfId="27223"/>
    <cellStyle name="Normal 64 2 4" xfId="27224"/>
    <cellStyle name="Normal 64 2 5" xfId="27225"/>
    <cellStyle name="Normal 64 2 6" xfId="27226"/>
    <cellStyle name="Normal 64 2 7" xfId="27227"/>
    <cellStyle name="Normal 64 2 8" xfId="27228"/>
    <cellStyle name="Normal 64 3" xfId="18622"/>
    <cellStyle name="Normál 64 3" xfId="35126"/>
    <cellStyle name="Normal 64 3 2" xfId="27229"/>
    <cellStyle name="Normal 64 4" xfId="18623"/>
    <cellStyle name="Normál 64 4" xfId="36796"/>
    <cellStyle name="Normal 64 4 2" xfId="27230"/>
    <cellStyle name="Normal 64 5" xfId="18624"/>
    <cellStyle name="Normal 64 5 2" xfId="27231"/>
    <cellStyle name="Normal 65" xfId="6262"/>
    <cellStyle name="Normál 65" xfId="2193"/>
    <cellStyle name="Normal 65 2" xfId="18625"/>
    <cellStyle name="Normál 65 2" xfId="18626"/>
    <cellStyle name="Normal 65 2 2" xfId="18627"/>
    <cellStyle name="Normal 65 2 2 2" xfId="27232"/>
    <cellStyle name="Normal 65 2 3" xfId="18628"/>
    <cellStyle name="Normal 65 2 3 2" xfId="27233"/>
    <cellStyle name="Normal 65 2 4" xfId="27234"/>
    <cellStyle name="Normal 65 2 5" xfId="27235"/>
    <cellStyle name="Normal 65 2 6" xfId="27236"/>
    <cellStyle name="Normal 65 2 7" xfId="27237"/>
    <cellStyle name="Normal 65 2 8" xfId="27238"/>
    <cellStyle name="Normal 65 3" xfId="18629"/>
    <cellStyle name="Normál 65 3" xfId="35084"/>
    <cellStyle name="Normal 65 3 2" xfId="27239"/>
    <cellStyle name="Normal 65 4" xfId="18630"/>
    <cellStyle name="Normál 65 4" xfId="36797"/>
    <cellStyle name="Normal 65 4 2" xfId="27240"/>
    <cellStyle name="Normal 65 5" xfId="18631"/>
    <cellStyle name="Normal 65 5 2" xfId="27241"/>
    <cellStyle name="Normal 66" xfId="6263"/>
    <cellStyle name="Normál 66" xfId="2345"/>
    <cellStyle name="Normal 66 2" xfId="18632"/>
    <cellStyle name="Normál 66 2" xfId="18633"/>
    <cellStyle name="Normal 66 2 2" xfId="18634"/>
    <cellStyle name="Normal 66 2 2 2" xfId="27242"/>
    <cellStyle name="Normal 66 2 3" xfId="18635"/>
    <cellStyle name="Normal 66 2 3 2" xfId="27243"/>
    <cellStyle name="Normal 66 2 4" xfId="27244"/>
    <cellStyle name="Normal 66 2 5" xfId="27245"/>
    <cellStyle name="Normal 66 2 6" xfId="27246"/>
    <cellStyle name="Normal 66 2 7" xfId="27247"/>
    <cellStyle name="Normal 66 2 8" xfId="27248"/>
    <cellStyle name="Normal 66 3" xfId="18636"/>
    <cellStyle name="Normál 66 3" xfId="35146"/>
    <cellStyle name="Normal 66 3 2" xfId="27249"/>
    <cellStyle name="Normal 66 4" xfId="18637"/>
    <cellStyle name="Normál 66 4" xfId="36798"/>
    <cellStyle name="Normal 66 4 2" xfId="27250"/>
    <cellStyle name="Normal 66 5" xfId="18638"/>
    <cellStyle name="Normal 66 5 2" xfId="27251"/>
    <cellStyle name="Normal 67" xfId="6264"/>
    <cellStyle name="Normál 67" xfId="2864"/>
    <cellStyle name="Normal 67 2" xfId="18639"/>
    <cellStyle name="Normál 67 2" xfId="3607"/>
    <cellStyle name="Normal 67 2 2" xfId="18640"/>
    <cellStyle name="Normál 67 2 2" xfId="35903"/>
    <cellStyle name="Normal 67 2 2 2" xfId="27252"/>
    <cellStyle name="Normal 67 2 3" xfId="18641"/>
    <cellStyle name="Normal 67 2 3 2" xfId="27253"/>
    <cellStyle name="Normal 67 2 4" xfId="27254"/>
    <cellStyle name="Normal 67 2 5" xfId="27255"/>
    <cellStyle name="Normal 67 2 6" xfId="27256"/>
    <cellStyle name="Normal 67 2 7" xfId="27257"/>
    <cellStyle name="Normal 67 2 8" xfId="27258"/>
    <cellStyle name="Normal 67 3" xfId="18642"/>
    <cellStyle name="Normál 67 3" xfId="35363"/>
    <cellStyle name="Normal 67 3 2" xfId="27259"/>
    <cellStyle name="Normal 67 4" xfId="18643"/>
    <cellStyle name="Normál 67 4" xfId="36799"/>
    <cellStyle name="Normal 67 4 2" xfId="27260"/>
    <cellStyle name="Normal 67 5" xfId="18644"/>
    <cellStyle name="Normal 67 5 2" xfId="27261"/>
    <cellStyle name="Normal 68" xfId="6265"/>
    <cellStyle name="Normál 68" xfId="2784"/>
    <cellStyle name="Normal 68 2" xfId="18645"/>
    <cellStyle name="Normál 68 2" xfId="3605"/>
    <cellStyle name="Normal 68 2 2" xfId="18646"/>
    <cellStyle name="Normál 68 2 2" xfId="35901"/>
    <cellStyle name="Normal 68 2 2 2" xfId="27262"/>
    <cellStyle name="Normal 68 2 3" xfId="18647"/>
    <cellStyle name="Normal 68 2 3 2" xfId="27263"/>
    <cellStyle name="Normal 68 2 4" xfId="27264"/>
    <cellStyle name="Normal 68 2 5" xfId="27265"/>
    <cellStyle name="Normal 68 2 6" xfId="27266"/>
    <cellStyle name="Normal 68 2 7" xfId="27267"/>
    <cellStyle name="Normal 68 2 8" xfId="27268"/>
    <cellStyle name="Normal 68 3" xfId="18648"/>
    <cellStyle name="Normál 68 3" xfId="35333"/>
    <cellStyle name="Normal 68 3 2" xfId="27269"/>
    <cellStyle name="Normal 68 4" xfId="18649"/>
    <cellStyle name="Normál 68 4" xfId="36800"/>
    <cellStyle name="Normal 68 4 2" xfId="27270"/>
    <cellStyle name="Normal 68 5" xfId="18650"/>
    <cellStyle name="Normal 68 5 2" xfId="27271"/>
    <cellStyle name="Normal 69" xfId="6266"/>
    <cellStyle name="Normál 69" xfId="2860"/>
    <cellStyle name="Normal 69 2" xfId="18651"/>
    <cellStyle name="Normál 69 2" xfId="3606"/>
    <cellStyle name="Normal 69 2 2" xfId="18652"/>
    <cellStyle name="Normál 69 2 2" xfId="35902"/>
    <cellStyle name="Normal 69 2 2 2" xfId="27272"/>
    <cellStyle name="Normal 69 2 3" xfId="18653"/>
    <cellStyle name="Normal 69 2 3 2" xfId="27273"/>
    <cellStyle name="Normal 69 2 4" xfId="27274"/>
    <cellStyle name="Normal 69 2 5" xfId="27275"/>
    <cellStyle name="Normal 69 2 6" xfId="27276"/>
    <cellStyle name="Normal 69 2 7" xfId="27277"/>
    <cellStyle name="Normal 69 2 8" xfId="27278"/>
    <cellStyle name="Normal 69 3" xfId="18654"/>
    <cellStyle name="Normál 69 3" xfId="35360"/>
    <cellStyle name="Normal 69 3 2" xfId="27279"/>
    <cellStyle name="Normal 69 4" xfId="18655"/>
    <cellStyle name="Normál 69 4" xfId="36801"/>
    <cellStyle name="Normal 69 4 2" xfId="27280"/>
    <cellStyle name="Normal 69 5" xfId="18656"/>
    <cellStyle name="Normal 69 5 2" xfId="27281"/>
    <cellStyle name="Normal 7" xfId="3206"/>
    <cellStyle name="Normál 7" xfId="245"/>
    <cellStyle name="Normal 7 10" xfId="5660"/>
    <cellStyle name="Normál 7 10" xfId="4447"/>
    <cellStyle name="Normál 7 10 2" xfId="18658"/>
    <cellStyle name="Normál 7 10 3" xfId="36148"/>
    <cellStyle name="Normal 7 11" xfId="5727"/>
    <cellStyle name="Normál 7 11" xfId="4157"/>
    <cellStyle name="Normál 7 11 2" xfId="36062"/>
    <cellStyle name="Normal 7 12" xfId="5659"/>
    <cellStyle name="Normál 7 12" xfId="5291"/>
    <cellStyle name="Normál 7 12 2" xfId="34554"/>
    <cellStyle name="Normal 7 13" xfId="5729"/>
    <cellStyle name="Normál 7 13" xfId="5728"/>
    <cellStyle name="Normal 7 14" xfId="5910"/>
    <cellStyle name="Normál 7 14" xfId="5658"/>
    <cellStyle name="Normál 7 14 2" xfId="34351"/>
    <cellStyle name="Normal 7 15" xfId="5915"/>
    <cellStyle name="Normál 7 15" xfId="5730"/>
    <cellStyle name="Normal 7 16" xfId="5920"/>
    <cellStyle name="Normál 7 16" xfId="5782"/>
    <cellStyle name="Normal 7 17" xfId="5925"/>
    <cellStyle name="Normál 7 17" xfId="5819"/>
    <cellStyle name="Normal 7 18" xfId="5930"/>
    <cellStyle name="Normál 7 18" xfId="5843"/>
    <cellStyle name="Normal 7 19" xfId="5935"/>
    <cellStyle name="Normál 7 19" xfId="614"/>
    <cellStyle name="Normal 7 2" xfId="3669"/>
    <cellStyle name="Normál 7 2" xfId="615"/>
    <cellStyle name="Normál 7 2 10" xfId="27282"/>
    <cellStyle name="Normál 7 2 11" xfId="7505"/>
    <cellStyle name="Normál 7 2 12" xfId="36805"/>
    <cellStyle name="Normal 7 2 2" xfId="18659"/>
    <cellStyle name="Normál 7 2 2" xfId="6654"/>
    <cellStyle name="Normál 7 2 2 10" xfId="29794"/>
    <cellStyle name="Normál 7 2 2 11" xfId="34555"/>
    <cellStyle name="Normal 7 2 2 2" xfId="18661"/>
    <cellStyle name="Normál 7 2 2 2" xfId="18660"/>
    <cellStyle name="Normál 7 2 2 3" xfId="31838"/>
    <cellStyle name="Normál 7 2 2 4" xfId="31149"/>
    <cellStyle name="Normál 7 2 2 5" xfId="31594"/>
    <cellStyle name="Normál 7 2 2 6" xfId="31346"/>
    <cellStyle name="Normál 7 2 2 7" xfId="31478"/>
    <cellStyle name="Normál 7 2 2 8" xfId="7404"/>
    <cellStyle name="Normál 7 2 2 9" xfId="30824"/>
    <cellStyle name="Normal 7 2 3" xfId="18662"/>
    <cellStyle name="Normál 7 2 3" xfId="18663"/>
    <cellStyle name="Normal 7 2 4" xfId="18664"/>
    <cellStyle name="Normál 7 2 4" xfId="18665"/>
    <cellStyle name="Normál 7 2 4 2" xfId="27283"/>
    <cellStyle name="Normal 7 2 5" xfId="18666"/>
    <cellStyle name="Normál 7 2 5" xfId="18667"/>
    <cellStyle name="Normál 7 2 5 2" xfId="27284"/>
    <cellStyle name="Normal 7 2 6" xfId="18668"/>
    <cellStyle name="Normál 7 2 6" xfId="18669"/>
    <cellStyle name="Normál 7 2 6 2" xfId="27285"/>
    <cellStyle name="Normal 7 2 7" xfId="35941"/>
    <cellStyle name="Normál 7 2 7" xfId="27286"/>
    <cellStyle name="Normal 7 2 8" xfId="36804"/>
    <cellStyle name="Normál 7 2 8" xfId="27287"/>
    <cellStyle name="Normál 7 2 9" xfId="27288"/>
    <cellStyle name="Normal 7 20" xfId="5940"/>
    <cellStyle name="Normál 7 20" xfId="18670"/>
    <cellStyle name="Normal 7 21" xfId="5945"/>
    <cellStyle name="Normál 7 21" xfId="18671"/>
    <cellStyle name="Normal 7 22" xfId="5950"/>
    <cellStyle name="Normál 7 22" xfId="18672"/>
    <cellStyle name="Normal 7 23" xfId="5955"/>
    <cellStyle name="Normál 7 23" xfId="18673"/>
    <cellStyle name="Normal 7 24" xfId="5960"/>
    <cellStyle name="Normál 7 24" xfId="18674"/>
    <cellStyle name="Normal 7 25" xfId="5965"/>
    <cellStyle name="Normál 7 25" xfId="18675"/>
    <cellStyle name="Normal 7 26" xfId="18676"/>
    <cellStyle name="Normál 7 26" xfId="18677"/>
    <cellStyle name="Normal 7 27" xfId="18678"/>
    <cellStyle name="Normál 7 27" xfId="18679"/>
    <cellStyle name="Normal 7 28" xfId="18680"/>
    <cellStyle name="Normál 7 28" xfId="18681"/>
    <cellStyle name="Normal 7 29" xfId="18682"/>
    <cellStyle name="Normál 7 29" xfId="18683"/>
    <cellStyle name="Normal 7 3" xfId="3648"/>
    <cellStyle name="Normál 7 3" xfId="1843"/>
    <cellStyle name="Normál 7 3 10" xfId="33288"/>
    <cellStyle name="Normál 7 3 11" xfId="34956"/>
    <cellStyle name="Normál 7 3 12" xfId="36807"/>
    <cellStyle name="Normal 7 3 2" xfId="18684"/>
    <cellStyle name="Normál 7 3 2" xfId="3667"/>
    <cellStyle name="Normál 7 3 2 2" xfId="35939"/>
    <cellStyle name="Normal 7 3 3" xfId="18685"/>
    <cellStyle name="Normál 7 3 3" xfId="5292"/>
    <cellStyle name="Normal 7 3 4" xfId="18686"/>
    <cellStyle name="Normál 7 3 4" xfId="31843"/>
    <cellStyle name="Normal 7 3 5" xfId="18687"/>
    <cellStyle name="Normál 7 3 5" xfId="31144"/>
    <cellStyle name="Normal 7 3 6" xfId="35923"/>
    <cellStyle name="Normál 7 3 6" xfId="31595"/>
    <cellStyle name="Normal 7 3 7" xfId="36806"/>
    <cellStyle name="Normál 7 3 7" xfId="31345"/>
    <cellStyle name="Normál 7 3 8" xfId="32994"/>
    <cellStyle name="Normál 7 3 9" xfId="7137"/>
    <cellStyle name="Normal 7 30" xfId="18688"/>
    <cellStyle name="Normál 7 30" xfId="18689"/>
    <cellStyle name="Normal 7 31" xfId="18690"/>
    <cellStyle name="Normál 7 31" xfId="18691"/>
    <cellStyle name="Normal 7 32" xfId="18692"/>
    <cellStyle name="Normál 7 32" xfId="18693"/>
    <cellStyle name="Normal 7 33" xfId="18694"/>
    <cellStyle name="Normál 7 33" xfId="18695"/>
    <cellStyle name="Normal 7 34" xfId="18696"/>
    <cellStyle name="Normál 7 34" xfId="18697"/>
    <cellStyle name="Normal 7 35" xfId="18698"/>
    <cellStyle name="Normál 7 35" xfId="18699"/>
    <cellStyle name="Normal 7 36" xfId="18700"/>
    <cellStyle name="Normál 7 36" xfId="18701"/>
    <cellStyle name="Normal 7 37" xfId="18702"/>
    <cellStyle name="Normál 7 37" xfId="18703"/>
    <cellStyle name="Normal 7 38" xfId="18704"/>
    <cellStyle name="Normál 7 38" xfId="18705"/>
    <cellStyle name="Normal 7 39" xfId="18706"/>
    <cellStyle name="Normál 7 39" xfId="18707"/>
    <cellStyle name="Normal 7 4" xfId="5290"/>
    <cellStyle name="Normál 7 4" xfId="2181"/>
    <cellStyle name="Normal 7 4 2" xfId="18708"/>
    <cellStyle name="Normál 7 4 2" xfId="18709"/>
    <cellStyle name="Normal 7 4 3" xfId="18710"/>
    <cellStyle name="Normál 7 4 3" xfId="36809"/>
    <cellStyle name="Normal 7 4 4" xfId="18711"/>
    <cellStyle name="Normal 7 4 5" xfId="18712"/>
    <cellStyle name="Normal 7 4 6" xfId="36808"/>
    <cellStyle name="Normal 7 40" xfId="18713"/>
    <cellStyle name="Normál 7 40" xfId="18714"/>
    <cellStyle name="Normal 7 41" xfId="18715"/>
    <cellStyle name="Normál 7 41" xfId="18716"/>
    <cellStyle name="Normal 7 42" xfId="18717"/>
    <cellStyle name="Normál 7 42" xfId="18718"/>
    <cellStyle name="Normal 7 43" xfId="18719"/>
    <cellStyle name="Normál 7 43" xfId="18720"/>
    <cellStyle name="Normal 7 44" xfId="18721"/>
    <cellStyle name="Normál 7 44" xfId="18722"/>
    <cellStyle name="Normal 7 45" xfId="18723"/>
    <cellStyle name="Normál 7 45" xfId="18724"/>
    <cellStyle name="Normal 7 46" xfId="18725"/>
    <cellStyle name="Normál 7 46" xfId="18726"/>
    <cellStyle name="Normal 7 47" xfId="18727"/>
    <cellStyle name="Normál 7 47" xfId="18728"/>
    <cellStyle name="Normal 7 48" xfId="18729"/>
    <cellStyle name="Normál 7 48" xfId="18730"/>
    <cellStyle name="Normal 7 49" xfId="18731"/>
    <cellStyle name="Normál 7 49" xfId="18732"/>
    <cellStyle name="Normal 7 5" xfId="5604"/>
    <cellStyle name="Normál 7 5" xfId="3685"/>
    <cellStyle name="Normal 7 5 2" xfId="18733"/>
    <cellStyle name="Normál 7 5 2" xfId="18734"/>
    <cellStyle name="Normal 7 5 3" xfId="18735"/>
    <cellStyle name="Normál 7 5 3" xfId="35947"/>
    <cellStyle name="Normal 7 5 4" xfId="18736"/>
    <cellStyle name="Normál 7 5 4" xfId="36810"/>
    <cellStyle name="Normal 7 50" xfId="18737"/>
    <cellStyle name="Normál 7 50" xfId="18738"/>
    <cellStyle name="Normal 7 51" xfId="18739"/>
    <cellStyle name="Normál 7 51" xfId="18740"/>
    <cellStyle name="Normal 7 52" xfId="18741"/>
    <cellStyle name="Normál 7 52" xfId="18742"/>
    <cellStyle name="Normal 7 53" xfId="18743"/>
    <cellStyle name="Normál 7 53" xfId="18744"/>
    <cellStyle name="Normal 7 54" xfId="18745"/>
    <cellStyle name="Normál 7 54" xfId="18746"/>
    <cellStyle name="Normal 7 55" xfId="18747"/>
    <cellStyle name="Normál 7 55" xfId="18748"/>
    <cellStyle name="Normal 7 56" xfId="18749"/>
    <cellStyle name="Normál 7 56" xfId="18750"/>
    <cellStyle name="Normal 7 57" xfId="18751"/>
    <cellStyle name="Normál 7 57" xfId="18752"/>
    <cellStyle name="Normal 7 58" xfId="18753"/>
    <cellStyle name="Normál 7 58" xfId="18754"/>
    <cellStyle name="Normal 7 59" xfId="18755"/>
    <cellStyle name="Normál 7 59" xfId="18756"/>
    <cellStyle name="Normal 7 6" xfId="5547"/>
    <cellStyle name="Normál 7 6" xfId="3896"/>
    <cellStyle name="Normal 7 6 2" xfId="18757"/>
    <cellStyle name="Normál 7 6 2" xfId="18758"/>
    <cellStyle name="Normal 7 6 3" xfId="18759"/>
    <cellStyle name="Normál 7 6 3" xfId="35990"/>
    <cellStyle name="Normal 7 6 4" xfId="18760"/>
    <cellStyle name="Normal 7 60" xfId="18761"/>
    <cellStyle name="Normál 7 60" xfId="18762"/>
    <cellStyle name="Normal 7 61" xfId="29752"/>
    <cellStyle name="Normál 7 61" xfId="18763"/>
    <cellStyle name="Normal 7 62" xfId="29731"/>
    <cellStyle name="Normál 7 62" xfId="27289"/>
    <cellStyle name="Normal 7 63" xfId="18657"/>
    <cellStyle name="Normál 7 63" xfId="27290"/>
    <cellStyle name="Normal 7 64" xfId="35616"/>
    <cellStyle name="Normál 7 64" xfId="27291"/>
    <cellStyle name="Normal 7 65" xfId="36802"/>
    <cellStyle name="Normál 7 65" xfId="27292"/>
    <cellStyle name="Normál 7 66" xfId="27293"/>
    <cellStyle name="Normál 7 67" xfId="6994"/>
    <cellStyle name="Normál 7 68" xfId="33736"/>
    <cellStyle name="Normál 7 69" xfId="29846"/>
    <cellStyle name="Normal 7 7" xfId="5605"/>
    <cellStyle name="Normál 7 7" xfId="3859"/>
    <cellStyle name="Normal 7 7 2" xfId="18764"/>
    <cellStyle name="Normál 7 7 2" xfId="18765"/>
    <cellStyle name="Normal 7 7 3" xfId="18766"/>
    <cellStyle name="Normál 7 7 3" xfId="35975"/>
    <cellStyle name="Normal 7 7 4" xfId="18767"/>
    <cellStyle name="Normál 7 70" xfId="32219"/>
    <cellStyle name="Normál 7 71" xfId="32754"/>
    <cellStyle name="Normál 7 72" xfId="31809"/>
    <cellStyle name="Normál 7 73" xfId="33835"/>
    <cellStyle name="Normál 7 74" xfId="33907"/>
    <cellStyle name="Normál 7 75" xfId="33959"/>
    <cellStyle name="Normál 7 76" xfId="34002"/>
    <cellStyle name="Normál 7 77" xfId="34071"/>
    <cellStyle name="Normál 7 78" xfId="34134"/>
    <cellStyle name="Normál 7 79" xfId="34266"/>
    <cellStyle name="Normal 7 8" xfId="5546"/>
    <cellStyle name="Normál 7 8" xfId="3886"/>
    <cellStyle name="Normal 7 8 2" xfId="18768"/>
    <cellStyle name="Normál 7 8 2" xfId="18769"/>
    <cellStyle name="Normal 7 8 3" xfId="18770"/>
    <cellStyle name="Normál 7 8 3" xfId="35988"/>
    <cellStyle name="Normal 7 8 4" xfId="18771"/>
    <cellStyle name="Normál 7 80" xfId="36803"/>
    <cellStyle name="Normal 7 9" xfId="5726"/>
    <cellStyle name="Normál 7 9" xfId="4138"/>
    <cellStyle name="Normal 7 9 2" xfId="18772"/>
    <cellStyle name="Normál 7 9 2" xfId="18773"/>
    <cellStyle name="Normal 7 9 3" xfId="18774"/>
    <cellStyle name="Normál 7 9 3" xfId="36050"/>
    <cellStyle name="Normal 7 9 4" xfId="18775"/>
    <cellStyle name="Normal 70" xfId="6267"/>
    <cellStyle name="Normál 70" xfId="2870"/>
    <cellStyle name="Normal 70 2" xfId="18776"/>
    <cellStyle name="Normál 70 2" xfId="3608"/>
    <cellStyle name="Normal 70 2 2" xfId="18777"/>
    <cellStyle name="Normál 70 2 2" xfId="35904"/>
    <cellStyle name="Normal 70 2 2 2" xfId="27294"/>
    <cellStyle name="Normal 70 2 3" xfId="18778"/>
    <cellStyle name="Normal 70 2 3 2" xfId="27295"/>
    <cellStyle name="Normal 70 2 4" xfId="27296"/>
    <cellStyle name="Normal 70 2 5" xfId="27297"/>
    <cellStyle name="Normal 70 2 6" xfId="27298"/>
    <cellStyle name="Normal 70 2 7" xfId="27299"/>
    <cellStyle name="Normal 70 2 8" xfId="27300"/>
    <cellStyle name="Normal 70 3" xfId="18779"/>
    <cellStyle name="Normál 70 3" xfId="35368"/>
    <cellStyle name="Normal 70 3 2" xfId="27301"/>
    <cellStyle name="Normal 70 4" xfId="18780"/>
    <cellStyle name="Normál 70 4" xfId="36811"/>
    <cellStyle name="Normal 70 4 2" xfId="27302"/>
    <cellStyle name="Normal 70 5" xfId="18781"/>
    <cellStyle name="Normal 70 5 2" xfId="27303"/>
    <cellStyle name="Normal 71" xfId="6268"/>
    <cellStyle name="Normál 71" xfId="2872"/>
    <cellStyle name="Normal 71 2" xfId="18782"/>
    <cellStyle name="Normál 71 2" xfId="18783"/>
    <cellStyle name="Normal 71 2 2" xfId="18784"/>
    <cellStyle name="Normal 71 2 2 2" xfId="27304"/>
    <cellStyle name="Normal 71 2 3" xfId="18785"/>
    <cellStyle name="Normal 71 2 3 2" xfId="27305"/>
    <cellStyle name="Normal 71 2 4" xfId="27306"/>
    <cellStyle name="Normal 71 2 5" xfId="27307"/>
    <cellStyle name="Normal 71 2 6" xfId="27308"/>
    <cellStyle name="Normal 71 2 7" xfId="27309"/>
    <cellStyle name="Normal 71 2 8" xfId="27310"/>
    <cellStyle name="Normal 71 3" xfId="18786"/>
    <cellStyle name="Normál 71 3" xfId="35370"/>
    <cellStyle name="Normal 71 3 2" xfId="27311"/>
    <cellStyle name="Normal 71 4" xfId="18787"/>
    <cellStyle name="Normál 71 4" xfId="36812"/>
    <cellStyle name="Normal 71 4 2" xfId="27312"/>
    <cellStyle name="Normal 71 5" xfId="18788"/>
    <cellStyle name="Normal 71 5 2" xfId="27313"/>
    <cellStyle name="Normal 72" xfId="6269"/>
    <cellStyle name="Normál 72" xfId="3469"/>
    <cellStyle name="Normal 72 2" xfId="18789"/>
    <cellStyle name="Normál 72 2" xfId="18790"/>
    <cellStyle name="Normal 72 2 2" xfId="18791"/>
    <cellStyle name="Normal 72 2 2 2" xfId="27314"/>
    <cellStyle name="Normal 72 2 3" xfId="18792"/>
    <cellStyle name="Normal 72 2 3 2" xfId="27315"/>
    <cellStyle name="Normal 72 2 4" xfId="27316"/>
    <cellStyle name="Normal 72 2 5" xfId="27317"/>
    <cellStyle name="Normal 72 2 6" xfId="27318"/>
    <cellStyle name="Normal 72 2 7" xfId="27319"/>
    <cellStyle name="Normal 72 2 8" xfId="27320"/>
    <cellStyle name="Normal 72 3" xfId="18793"/>
    <cellStyle name="Normál 72 3" xfId="35836"/>
    <cellStyle name="Normal 72 3 2" xfId="27321"/>
    <cellStyle name="Normal 72 4" xfId="18794"/>
    <cellStyle name="Normál 72 4" xfId="36813"/>
    <cellStyle name="Normal 72 4 2" xfId="27322"/>
    <cellStyle name="Normal 72 5" xfId="18795"/>
    <cellStyle name="Normal 72 5 2" xfId="27323"/>
    <cellStyle name="Normal 73" xfId="6323"/>
    <cellStyle name="Normál 73" xfId="3480"/>
    <cellStyle name="Normal 73 10" xfId="27324"/>
    <cellStyle name="Normal 73 11" xfId="27325"/>
    <cellStyle name="Normal 73 12" xfId="27326"/>
    <cellStyle name="Normal 73 13" xfId="7315"/>
    <cellStyle name="Normal 73 14" xfId="6915"/>
    <cellStyle name="Normal 73 15" xfId="32362"/>
    <cellStyle name="Normal 73 16" xfId="30760"/>
    <cellStyle name="Normal 73 17" xfId="33259"/>
    <cellStyle name="Normal 73 18" xfId="7502"/>
    <cellStyle name="Normal 73 19" xfId="7079"/>
    <cellStyle name="Normal 73 2" xfId="18796"/>
    <cellStyle name="Normál 73 2" xfId="18797"/>
    <cellStyle name="Normal 73 2 2" xfId="18798"/>
    <cellStyle name="Normal 73 2 2 2" xfId="27327"/>
    <cellStyle name="Normal 73 2 3" xfId="18799"/>
    <cellStyle name="Normal 73 2 3 2" xfId="27328"/>
    <cellStyle name="Normal 73 2 4" xfId="27329"/>
    <cellStyle name="Normal 73 2 5" xfId="27330"/>
    <cellStyle name="Normal 73 2 6" xfId="27331"/>
    <cellStyle name="Normal 73 2 7" xfId="27332"/>
    <cellStyle name="Normal 73 2 8" xfId="27333"/>
    <cellStyle name="Normal 73 20" xfId="33397"/>
    <cellStyle name="Normal 73 21" xfId="33478"/>
    <cellStyle name="Normal 73 22" xfId="31254"/>
    <cellStyle name="Normal 73 23" xfId="31954"/>
    <cellStyle name="Normal 73 24" xfId="30149"/>
    <cellStyle name="Normal 73 25" xfId="33515"/>
    <cellStyle name="Normal 73 3" xfId="18800"/>
    <cellStyle name="Normál 73 3" xfId="35845"/>
    <cellStyle name="Normal 73 3 2" xfId="27334"/>
    <cellStyle name="Normal 73 4" xfId="18801"/>
    <cellStyle name="Normál 73 4" xfId="36814"/>
    <cellStyle name="Normal 73 4 2" xfId="27335"/>
    <cellStyle name="Normal 73 5" xfId="18802"/>
    <cellStyle name="Normal 73 5 2" xfId="27336"/>
    <cellStyle name="Normal 73 6" xfId="18803"/>
    <cellStyle name="Normal 73 6 2" xfId="27337"/>
    <cellStyle name="Normal 73 7" xfId="18804"/>
    <cellStyle name="Normal 73 7 2" xfId="27338"/>
    <cellStyle name="Normal 73 8" xfId="27339"/>
    <cellStyle name="Normal 73 9" xfId="27340"/>
    <cellStyle name="Normal 74" xfId="6324"/>
    <cellStyle name="Normál 74" xfId="3496"/>
    <cellStyle name="Normal 74 10" xfId="27341"/>
    <cellStyle name="Normal 74 11" xfId="27342"/>
    <cellStyle name="Normal 74 12" xfId="27343"/>
    <cellStyle name="Normal 74 13" xfId="7316"/>
    <cellStyle name="Normal 74 14" xfId="7401"/>
    <cellStyle name="Normal 74 15" xfId="29812"/>
    <cellStyle name="Normal 74 16" xfId="32248"/>
    <cellStyle name="Normal 74 17" xfId="32738"/>
    <cellStyle name="Normal 74 18" xfId="32553"/>
    <cellStyle name="Normal 74 19" xfId="30079"/>
    <cellStyle name="Normal 74 2" xfId="18805"/>
    <cellStyle name="Normál 74 2" xfId="3618"/>
    <cellStyle name="Normal 74 2 2" xfId="18806"/>
    <cellStyle name="Normál 74 2 2" xfId="35910"/>
    <cellStyle name="Normal 74 2 2 2" xfId="27344"/>
    <cellStyle name="Normal 74 2 3" xfId="18807"/>
    <cellStyle name="Normal 74 2 3 2" xfId="27345"/>
    <cellStyle name="Normal 74 2 4" xfId="27346"/>
    <cellStyle name="Normal 74 2 5" xfId="27347"/>
    <cellStyle name="Normal 74 2 6" xfId="27348"/>
    <cellStyle name="Normal 74 2 7" xfId="27349"/>
    <cellStyle name="Normal 74 2 8" xfId="27350"/>
    <cellStyle name="Normal 74 20" xfId="8713"/>
    <cellStyle name="Normal 74 21" xfId="30952"/>
    <cellStyle name="Normal 74 22" xfId="31970"/>
    <cellStyle name="Normal 74 23" xfId="33689"/>
    <cellStyle name="Normal 74 24" xfId="32015"/>
    <cellStyle name="Normal 74 25" xfId="31887"/>
    <cellStyle name="Normal 74 3" xfId="18808"/>
    <cellStyle name="Normál 74 3" xfId="35854"/>
    <cellStyle name="Normal 74 3 2" xfId="27351"/>
    <cellStyle name="Normal 74 4" xfId="18809"/>
    <cellStyle name="Normál 74 4" xfId="36815"/>
    <cellStyle name="Normal 74 4 2" xfId="27352"/>
    <cellStyle name="Normal 74 5" xfId="18810"/>
    <cellStyle name="Normal 74 5 2" xfId="27353"/>
    <cellStyle name="Normal 74 6" xfId="18811"/>
    <cellStyle name="Normal 74 6 2" xfId="27354"/>
    <cellStyle name="Normal 74 7" xfId="18812"/>
    <cellStyle name="Normal 74 7 2" xfId="27355"/>
    <cellStyle name="Normal 74 8" xfId="27356"/>
    <cellStyle name="Normal 74 9" xfId="27357"/>
    <cellStyle name="Normal 75" xfId="6325"/>
    <cellStyle name="Normál 75" xfId="3475"/>
    <cellStyle name="Normal 75 10" xfId="27358"/>
    <cellStyle name="Normal 75 11" xfId="27359"/>
    <cellStyle name="Normal 75 12" xfId="27360"/>
    <cellStyle name="Normal 75 13" xfId="7317"/>
    <cellStyle name="Normal 75 14" xfId="6914"/>
    <cellStyle name="Normal 75 15" xfId="6944"/>
    <cellStyle name="Normal 75 16" xfId="32428"/>
    <cellStyle name="Normal 75 17" xfId="32657"/>
    <cellStyle name="Normal 75 18" xfId="31775"/>
    <cellStyle name="Normal 75 19" xfId="30078"/>
    <cellStyle name="Normal 75 2" xfId="18813"/>
    <cellStyle name="Normál 75 2" xfId="3617"/>
    <cellStyle name="Normal 75 2 2" xfId="18814"/>
    <cellStyle name="Normál 75 2 2" xfId="35909"/>
    <cellStyle name="Normal 75 2 2 2" xfId="27361"/>
    <cellStyle name="Normal 75 2 3" xfId="18815"/>
    <cellStyle name="Normal 75 2 3 2" xfId="27362"/>
    <cellStyle name="Normal 75 2 4" xfId="27363"/>
    <cellStyle name="Normal 75 2 5" xfId="27364"/>
    <cellStyle name="Normal 75 2 6" xfId="27365"/>
    <cellStyle name="Normal 75 2 7" xfId="27366"/>
    <cellStyle name="Normal 75 2 8" xfId="27367"/>
    <cellStyle name="Normal 75 20" xfId="31084"/>
    <cellStyle name="Normal 75 21" xfId="31371"/>
    <cellStyle name="Normal 75 22" xfId="31347"/>
    <cellStyle name="Normal 75 23" xfId="32759"/>
    <cellStyle name="Normal 75 24" xfId="6940"/>
    <cellStyle name="Normal 75 25" xfId="31710"/>
    <cellStyle name="Normal 75 3" xfId="18816"/>
    <cellStyle name="Normál 75 3" xfId="35840"/>
    <cellStyle name="Normal 75 3 2" xfId="27368"/>
    <cellStyle name="Normal 75 4" xfId="18817"/>
    <cellStyle name="Normál 75 4" xfId="36816"/>
    <cellStyle name="Normal 75 4 2" xfId="27369"/>
    <cellStyle name="Normal 75 5" xfId="18818"/>
    <cellStyle name="Normal 75 5 2" xfId="27370"/>
    <cellStyle name="Normal 75 6" xfId="18819"/>
    <cellStyle name="Normal 75 6 2" xfId="27371"/>
    <cellStyle name="Normal 75 7" xfId="18820"/>
    <cellStyle name="Normal 75 7 2" xfId="27372"/>
    <cellStyle name="Normal 75 8" xfId="27373"/>
    <cellStyle name="Normal 75 9" xfId="27374"/>
    <cellStyle name="Normal 76" xfId="6340"/>
    <cellStyle name="Normál 76" xfId="3530"/>
    <cellStyle name="Normal 76 2" xfId="6655"/>
    <cellStyle name="Normál 76 2" xfId="3619"/>
    <cellStyle name="Normal 76 2 2" xfId="18821"/>
    <cellStyle name="Normál 76 2 2" xfId="35911"/>
    <cellStyle name="Normal 76 2 2 2" xfId="27375"/>
    <cellStyle name="Normal 76 2 3" xfId="18822"/>
    <cellStyle name="Normal 76 2 3 2" xfId="27376"/>
    <cellStyle name="Normal 76 2 4" xfId="18823"/>
    <cellStyle name="Normal 76 2 4 2" xfId="27377"/>
    <cellStyle name="Normal 76 3" xfId="18824"/>
    <cellStyle name="Normál 76 3" xfId="35867"/>
    <cellStyle name="Normal 76 3 2" xfId="27378"/>
    <cellStyle name="Normal 76 4" xfId="18825"/>
    <cellStyle name="Normál 76 4" xfId="36817"/>
    <cellStyle name="Normal 76 4 2" xfId="27379"/>
    <cellStyle name="Normal 76 5" xfId="18826"/>
    <cellStyle name="Normal 76 5 2" xfId="27380"/>
    <cellStyle name="Normal 76 6" xfId="18827"/>
    <cellStyle name="Normal 76 7" xfId="18828"/>
    <cellStyle name="Normal 76 8" xfId="18829"/>
    <cellStyle name="Normal 77" xfId="6656"/>
    <cellStyle name="Normál 77" xfId="3531"/>
    <cellStyle name="Normal 77 2" xfId="18830"/>
    <cellStyle name="Normál 77 2" xfId="3620"/>
    <cellStyle name="Normal 77 2 2" xfId="18831"/>
    <cellStyle name="Normál 77 2 2" xfId="35912"/>
    <cellStyle name="Normal 77 2 2 2" xfId="27381"/>
    <cellStyle name="Normal 77 2 3" xfId="18832"/>
    <cellStyle name="Normal 77 2 3 2" xfId="27382"/>
    <cellStyle name="Normal 77 2 4" xfId="27383"/>
    <cellStyle name="Normal 77 2 5" xfId="27384"/>
    <cellStyle name="Normal 77 2 6" xfId="27385"/>
    <cellStyle name="Normal 77 2 7" xfId="27386"/>
    <cellStyle name="Normal 77 2 8" xfId="27387"/>
    <cellStyle name="Normal 77 3" xfId="18833"/>
    <cellStyle name="Normál 77 3" xfId="35868"/>
    <cellStyle name="Normal 77 3 2" xfId="27388"/>
    <cellStyle name="Normal 77 4" xfId="18834"/>
    <cellStyle name="Normál 77 4" xfId="36818"/>
    <cellStyle name="Normal 77 4 2" xfId="27389"/>
    <cellStyle name="Normal 77 5" xfId="18835"/>
    <cellStyle name="Normal 77 5 2" xfId="27390"/>
    <cellStyle name="Normal 78" xfId="6657"/>
    <cellStyle name="Normál 78" xfId="3533"/>
    <cellStyle name="Normal 78 2" xfId="18836"/>
    <cellStyle name="Normál 78 2" xfId="18837"/>
    <cellStyle name="Normál 78 3" xfId="35869"/>
    <cellStyle name="Normál 78 4" xfId="36819"/>
    <cellStyle name="Normal 79" xfId="6658"/>
    <cellStyle name="Normál 79" xfId="3621"/>
    <cellStyle name="Normal 79 2" xfId="18838"/>
    <cellStyle name="Normál 79 2" xfId="18839"/>
    <cellStyle name="Normal 79 2 2" xfId="18840"/>
    <cellStyle name="Normal 79 2 2 2" xfId="27391"/>
    <cellStyle name="Normal 79 2 3" xfId="18841"/>
    <cellStyle name="Normal 79 2 3 2" xfId="27392"/>
    <cellStyle name="Normal 79 2 4" xfId="27393"/>
    <cellStyle name="Normal 79 2 5" xfId="27394"/>
    <cellStyle name="Normal 79 2 6" xfId="27395"/>
    <cellStyle name="Normal 79 2 7" xfId="27396"/>
    <cellStyle name="Normal 79 2 8" xfId="27397"/>
    <cellStyle name="Normal 79 3" xfId="18842"/>
    <cellStyle name="Normál 79 3" xfId="35913"/>
    <cellStyle name="Normal 79 3 2" xfId="27398"/>
    <cellStyle name="Normal 79 4" xfId="18843"/>
    <cellStyle name="Normál 79 4" xfId="36820"/>
    <cellStyle name="Normal 79 4 2" xfId="27399"/>
    <cellStyle name="Normal 79 5" xfId="18844"/>
    <cellStyle name="Normal 79 5 2" xfId="27400"/>
    <cellStyle name="Normal 8" xfId="3209"/>
    <cellStyle name="Normál 8" xfId="246"/>
    <cellStyle name="Normal 8 10" xfId="4752"/>
    <cellStyle name="Normál 8 10" xfId="616"/>
    <cellStyle name="Normal 8 10 10" xfId="18846"/>
    <cellStyle name="Normal 8 10 10 2" xfId="27401"/>
    <cellStyle name="Normal 8 10 11" xfId="36253"/>
    <cellStyle name="Normal 8 10 2" xfId="18847"/>
    <cellStyle name="Normál 8 10 2" xfId="18848"/>
    <cellStyle name="Normal 8 10 2 10" xfId="27402"/>
    <cellStyle name="Normal 8 10 2 11" xfId="27403"/>
    <cellStyle name="Normal 8 10 2 2" xfId="18849"/>
    <cellStyle name="Normal 8 10 2 2 2" xfId="18850"/>
    <cellStyle name="Normal 8 10 2 2 2 2" xfId="18851"/>
    <cellStyle name="Normal 8 10 2 2 2 2 2" xfId="18852"/>
    <cellStyle name="Normal 8 10 2 2 2 2 2 2" xfId="27404"/>
    <cellStyle name="Normal 8 10 2 2 2 2 3" xfId="27405"/>
    <cellStyle name="Normal 8 10 2 2 2 3" xfId="18853"/>
    <cellStyle name="Normal 8 10 2 2 2 3 2" xfId="27406"/>
    <cellStyle name="Normal 8 10 2 2 2 4" xfId="27407"/>
    <cellStyle name="Normal 8 10 2 2 3" xfId="18854"/>
    <cellStyle name="Normal 8 10 2 2 3 2" xfId="18855"/>
    <cellStyle name="Normal 8 10 2 2 3 2 2" xfId="27408"/>
    <cellStyle name="Normal 8 10 2 2 3 3" xfId="27409"/>
    <cellStyle name="Normal 8 10 2 2 4" xfId="18856"/>
    <cellStyle name="Normal 8 10 2 2 4 2" xfId="27410"/>
    <cellStyle name="Normal 8 10 2 2 5" xfId="27411"/>
    <cellStyle name="Normal 8 10 2 3" xfId="18857"/>
    <cellStyle name="Normal 8 10 2 3 2" xfId="18858"/>
    <cellStyle name="Normal 8 10 2 3 2 2" xfId="18859"/>
    <cellStyle name="Normal 8 10 2 3 2 2 2" xfId="27412"/>
    <cellStyle name="Normal 8 10 2 3 2 3" xfId="27413"/>
    <cellStyle name="Normal 8 10 2 3 3" xfId="18860"/>
    <cellStyle name="Normal 8 10 2 3 3 2" xfId="27414"/>
    <cellStyle name="Normal 8 10 2 3 4" xfId="27415"/>
    <cellStyle name="Normal 8 10 2 4" xfId="18861"/>
    <cellStyle name="Normal 8 10 2 4 2" xfId="18862"/>
    <cellStyle name="Normal 8 10 2 4 2 2" xfId="27416"/>
    <cellStyle name="Normal 8 10 2 4 3" xfId="27417"/>
    <cellStyle name="Normal 8 10 2 5" xfId="18863"/>
    <cellStyle name="Normal 8 10 2 5 2" xfId="27418"/>
    <cellStyle name="Normal 8 10 2 6" xfId="18864"/>
    <cellStyle name="Normal 8 10 2 6 2" xfId="27419"/>
    <cellStyle name="Normal 8 10 2 7" xfId="27420"/>
    <cellStyle name="Normal 8 10 2 8" xfId="27421"/>
    <cellStyle name="Normal 8 10 2 9" xfId="27422"/>
    <cellStyle name="Normal 8 10 3" xfId="18865"/>
    <cellStyle name="Normál 8 10 3" xfId="34556"/>
    <cellStyle name="Normal 8 10 3 2" xfId="18866"/>
    <cellStyle name="Normal 8 10 3 2 2" xfId="18867"/>
    <cellStyle name="Normal 8 10 3 2 2 2" xfId="18868"/>
    <cellStyle name="Normal 8 10 3 2 2 2 2" xfId="27423"/>
    <cellStyle name="Normal 8 10 3 2 2 3" xfId="27424"/>
    <cellStyle name="Normal 8 10 3 2 3" xfId="18869"/>
    <cellStyle name="Normal 8 10 3 2 3 2" xfId="27425"/>
    <cellStyle name="Normal 8 10 3 2 4" xfId="27426"/>
    <cellStyle name="Normal 8 10 3 3" xfId="18870"/>
    <cellStyle name="Normal 8 10 3 3 2" xfId="18871"/>
    <cellStyle name="Normal 8 10 3 3 2 2" xfId="27427"/>
    <cellStyle name="Normal 8 10 3 3 3" xfId="27428"/>
    <cellStyle name="Normal 8 10 3 4" xfId="18872"/>
    <cellStyle name="Normal 8 10 3 4 2" xfId="27429"/>
    <cellStyle name="Normal 8 10 3 5" xfId="27430"/>
    <cellStyle name="Normal 8 10 4" xfId="18873"/>
    <cellStyle name="Normal 8 10 4 2" xfId="18874"/>
    <cellStyle name="Normal 8 10 4 2 2" xfId="18875"/>
    <cellStyle name="Normal 8 10 4 2 2 2" xfId="27431"/>
    <cellStyle name="Normal 8 10 4 2 3" xfId="27432"/>
    <cellStyle name="Normal 8 10 4 3" xfId="18876"/>
    <cellStyle name="Normal 8 10 4 3 2" xfId="27433"/>
    <cellStyle name="Normal 8 10 4 4" xfId="27434"/>
    <cellStyle name="Normal 8 10 5" xfId="18877"/>
    <cellStyle name="Normal 8 10 5 2" xfId="18878"/>
    <cellStyle name="Normal 8 10 5 2 2" xfId="27435"/>
    <cellStyle name="Normal 8 10 5 3" xfId="27436"/>
    <cellStyle name="Normal 8 10 6" xfId="18879"/>
    <cellStyle name="Normal 8 10 6 2" xfId="27437"/>
    <cellStyle name="Normal 8 10 7" xfId="18880"/>
    <cellStyle name="Normal 8 10 7 2" xfId="27438"/>
    <cellStyle name="Normal 8 10 8" xfId="18881"/>
    <cellStyle name="Normal 8 10 8 2" xfId="27439"/>
    <cellStyle name="Normal 8 10 9" xfId="18882"/>
    <cellStyle name="Normal 8 10 9 2" xfId="27440"/>
    <cellStyle name="Normal 8 11" xfId="4754"/>
    <cellStyle name="Normál 8 11" xfId="18883"/>
    <cellStyle name="Normal 8 11 10" xfId="18884"/>
    <cellStyle name="Normal 8 11 10 2" xfId="27441"/>
    <cellStyle name="Normal 8 11 11" xfId="36254"/>
    <cellStyle name="Normal 8 11 2" xfId="18885"/>
    <cellStyle name="Normál 8 11 2" xfId="34379"/>
    <cellStyle name="Normal 8 11 2 2" xfId="18886"/>
    <cellStyle name="Normal 8 11 2 2 2" xfId="18887"/>
    <cellStyle name="Normal 8 11 2 2 2 2" xfId="18888"/>
    <cellStyle name="Normal 8 11 2 2 2 2 2" xfId="18889"/>
    <cellStyle name="Normal 8 11 2 2 2 2 2 2" xfId="27442"/>
    <cellStyle name="Normal 8 11 2 2 2 2 3" xfId="27443"/>
    <cellStyle name="Normal 8 11 2 2 2 3" xfId="18890"/>
    <cellStyle name="Normal 8 11 2 2 2 3 2" xfId="27444"/>
    <cellStyle name="Normal 8 11 2 2 2 4" xfId="27445"/>
    <cellStyle name="Normal 8 11 2 2 3" xfId="18891"/>
    <cellStyle name="Normal 8 11 2 2 3 2" xfId="18892"/>
    <cellStyle name="Normal 8 11 2 2 3 2 2" xfId="27446"/>
    <cellStyle name="Normal 8 11 2 2 3 3" xfId="27447"/>
    <cellStyle name="Normal 8 11 2 2 4" xfId="18893"/>
    <cellStyle name="Normal 8 11 2 2 4 2" xfId="27448"/>
    <cellStyle name="Normal 8 11 2 2 5" xfId="27449"/>
    <cellStyle name="Normal 8 11 2 3" xfId="18894"/>
    <cellStyle name="Normal 8 11 2 3 2" xfId="18895"/>
    <cellStyle name="Normal 8 11 2 3 2 2" xfId="18896"/>
    <cellStyle name="Normal 8 11 2 3 2 2 2" xfId="27450"/>
    <cellStyle name="Normal 8 11 2 3 2 3" xfId="27451"/>
    <cellStyle name="Normal 8 11 2 3 3" xfId="18897"/>
    <cellStyle name="Normal 8 11 2 3 3 2" xfId="27452"/>
    <cellStyle name="Normal 8 11 2 3 4" xfId="27453"/>
    <cellStyle name="Normal 8 11 2 4" xfId="18898"/>
    <cellStyle name="Normal 8 11 2 4 2" xfId="18899"/>
    <cellStyle name="Normal 8 11 2 4 2 2" xfId="27454"/>
    <cellStyle name="Normal 8 11 2 4 3" xfId="27455"/>
    <cellStyle name="Normal 8 11 2 5" xfId="18900"/>
    <cellStyle name="Normal 8 11 2 5 2" xfId="27456"/>
    <cellStyle name="Normal 8 11 2 6" xfId="27457"/>
    <cellStyle name="Normal 8 11 3" xfId="18901"/>
    <cellStyle name="Normal 8 11 3 2" xfId="18902"/>
    <cellStyle name="Normal 8 11 3 2 2" xfId="18903"/>
    <cellStyle name="Normal 8 11 3 2 2 2" xfId="18904"/>
    <cellStyle name="Normal 8 11 3 2 2 2 2" xfId="27458"/>
    <cellStyle name="Normal 8 11 3 2 2 3" xfId="27459"/>
    <cellStyle name="Normal 8 11 3 2 3" xfId="18905"/>
    <cellStyle name="Normal 8 11 3 2 3 2" xfId="27460"/>
    <cellStyle name="Normal 8 11 3 2 4" xfId="27461"/>
    <cellStyle name="Normal 8 11 3 3" xfId="18906"/>
    <cellStyle name="Normal 8 11 3 3 2" xfId="18907"/>
    <cellStyle name="Normal 8 11 3 3 2 2" xfId="27462"/>
    <cellStyle name="Normal 8 11 3 3 3" xfId="27463"/>
    <cellStyle name="Normal 8 11 3 4" xfId="18908"/>
    <cellStyle name="Normal 8 11 3 4 2" xfId="27464"/>
    <cellStyle name="Normal 8 11 3 5" xfId="27465"/>
    <cellStyle name="Normal 8 11 4" xfId="18909"/>
    <cellStyle name="Normal 8 11 4 2" xfId="18910"/>
    <cellStyle name="Normal 8 11 4 2 2" xfId="18911"/>
    <cellStyle name="Normal 8 11 4 2 2 2" xfId="27466"/>
    <cellStyle name="Normal 8 11 4 2 3" xfId="27467"/>
    <cellStyle name="Normal 8 11 4 3" xfId="18912"/>
    <cellStyle name="Normal 8 11 4 3 2" xfId="27468"/>
    <cellStyle name="Normal 8 11 4 4" xfId="27469"/>
    <cellStyle name="Normal 8 11 5" xfId="18913"/>
    <cellStyle name="Normal 8 11 5 2" xfId="18914"/>
    <cellStyle name="Normal 8 11 5 2 2" xfId="27470"/>
    <cellStyle name="Normal 8 11 5 3" xfId="27471"/>
    <cellStyle name="Normal 8 11 6" xfId="18915"/>
    <cellStyle name="Normal 8 11 6 2" xfId="27472"/>
    <cellStyle name="Normal 8 11 7" xfId="18916"/>
    <cellStyle name="Normal 8 11 7 2" xfId="27473"/>
    <cellStyle name="Normal 8 11 8" xfId="18917"/>
    <cellStyle name="Normal 8 11 8 2" xfId="27474"/>
    <cellStyle name="Normal 8 11 9" xfId="18918"/>
    <cellStyle name="Normal 8 11 9 2" xfId="27475"/>
    <cellStyle name="Normal 8 12" xfId="4753"/>
    <cellStyle name="Normál 8 12" xfId="18919"/>
    <cellStyle name="Normal 8 12 10" xfId="27476"/>
    <cellStyle name="Normal 8 12 11" xfId="27477"/>
    <cellStyle name="Normal 8 12 12" xfId="27478"/>
    <cellStyle name="Normal 8 12 2" xfId="18920"/>
    <cellStyle name="Normál 8 12 2" xfId="34352"/>
    <cellStyle name="Normal 8 12 2 2" xfId="18921"/>
    <cellStyle name="Normal 8 12 2 2 2" xfId="18922"/>
    <cellStyle name="Normal 8 12 2 2 2 2" xfId="18923"/>
    <cellStyle name="Normal 8 12 2 2 2 2 2" xfId="18924"/>
    <cellStyle name="Normal 8 12 2 2 2 2 2 2" xfId="27479"/>
    <cellStyle name="Normal 8 12 2 2 2 2 3" xfId="27480"/>
    <cellStyle name="Normal 8 12 2 2 2 3" xfId="18925"/>
    <cellStyle name="Normal 8 12 2 2 2 3 2" xfId="27481"/>
    <cellStyle name="Normal 8 12 2 2 2 4" xfId="27482"/>
    <cellStyle name="Normal 8 12 2 2 3" xfId="18926"/>
    <cellStyle name="Normal 8 12 2 2 3 2" xfId="18927"/>
    <cellStyle name="Normal 8 12 2 2 3 2 2" xfId="27483"/>
    <cellStyle name="Normal 8 12 2 2 3 3" xfId="27484"/>
    <cellStyle name="Normal 8 12 2 2 4" xfId="18928"/>
    <cellStyle name="Normal 8 12 2 2 4 2" xfId="27485"/>
    <cellStyle name="Normal 8 12 2 2 5" xfId="27486"/>
    <cellStyle name="Normal 8 12 2 3" xfId="18929"/>
    <cellStyle name="Normal 8 12 2 3 2" xfId="18930"/>
    <cellStyle name="Normal 8 12 2 3 2 2" xfId="18931"/>
    <cellStyle name="Normal 8 12 2 3 2 2 2" xfId="27487"/>
    <cellStyle name="Normal 8 12 2 3 2 3" xfId="27488"/>
    <cellStyle name="Normal 8 12 2 3 3" xfId="18932"/>
    <cellStyle name="Normal 8 12 2 3 3 2" xfId="27489"/>
    <cellStyle name="Normal 8 12 2 3 4" xfId="27490"/>
    <cellStyle name="Normal 8 12 2 4" xfId="18933"/>
    <cellStyle name="Normal 8 12 2 4 2" xfId="18934"/>
    <cellStyle name="Normal 8 12 2 4 2 2" xfId="27491"/>
    <cellStyle name="Normal 8 12 2 4 3" xfId="27492"/>
    <cellStyle name="Normal 8 12 2 5" xfId="18935"/>
    <cellStyle name="Normal 8 12 2 5 2" xfId="27493"/>
    <cellStyle name="Normal 8 12 2 6" xfId="27494"/>
    <cellStyle name="Normal 8 12 3" xfId="18936"/>
    <cellStyle name="Normal 8 12 3 2" xfId="18937"/>
    <cellStyle name="Normal 8 12 3 2 2" xfId="18938"/>
    <cellStyle name="Normal 8 12 3 2 2 2" xfId="18939"/>
    <cellStyle name="Normal 8 12 3 2 2 2 2" xfId="27495"/>
    <cellStyle name="Normal 8 12 3 2 2 3" xfId="27496"/>
    <cellStyle name="Normal 8 12 3 2 3" xfId="18940"/>
    <cellStyle name="Normal 8 12 3 2 3 2" xfId="27497"/>
    <cellStyle name="Normal 8 12 3 2 4" xfId="27498"/>
    <cellStyle name="Normal 8 12 3 3" xfId="18941"/>
    <cellStyle name="Normal 8 12 3 3 2" xfId="18942"/>
    <cellStyle name="Normal 8 12 3 3 2 2" xfId="27499"/>
    <cellStyle name="Normal 8 12 3 3 3" xfId="27500"/>
    <cellStyle name="Normal 8 12 3 4" xfId="18943"/>
    <cellStyle name="Normal 8 12 3 4 2" xfId="27501"/>
    <cellStyle name="Normal 8 12 3 5" xfId="27502"/>
    <cellStyle name="Normal 8 12 4" xfId="18944"/>
    <cellStyle name="Normal 8 12 4 2" xfId="18945"/>
    <cellStyle name="Normal 8 12 4 2 2" xfId="18946"/>
    <cellStyle name="Normal 8 12 4 2 2 2" xfId="27503"/>
    <cellStyle name="Normal 8 12 4 2 3" xfId="27504"/>
    <cellStyle name="Normal 8 12 4 3" xfId="18947"/>
    <cellStyle name="Normal 8 12 4 3 2" xfId="27505"/>
    <cellStyle name="Normal 8 12 4 4" xfId="27506"/>
    <cellStyle name="Normal 8 12 5" xfId="18948"/>
    <cellStyle name="Normal 8 12 5 2" xfId="18949"/>
    <cellStyle name="Normal 8 12 5 2 2" xfId="27507"/>
    <cellStyle name="Normal 8 12 5 3" xfId="27508"/>
    <cellStyle name="Normal 8 12 6" xfId="18950"/>
    <cellStyle name="Normal 8 12 6 2" xfId="27509"/>
    <cellStyle name="Normal 8 12 7" xfId="18951"/>
    <cellStyle name="Normal 8 12 7 2" xfId="27510"/>
    <cellStyle name="Normal 8 12 8" xfId="27511"/>
    <cellStyle name="Normal 8 12 9" xfId="27512"/>
    <cellStyle name="Normal 8 13" xfId="4119"/>
    <cellStyle name="Normál 8 13" xfId="18952"/>
    <cellStyle name="Normal 8 13 10" xfId="27513"/>
    <cellStyle name="Normal 8 13 11" xfId="27514"/>
    <cellStyle name="Normal 8 13 12" xfId="27515"/>
    <cellStyle name="Normal 8 13 2" xfId="18953"/>
    <cellStyle name="Normal 8 13 2 2" xfId="18954"/>
    <cellStyle name="Normal 8 13 2 2 2" xfId="18955"/>
    <cellStyle name="Normal 8 13 2 2 2 2" xfId="18956"/>
    <cellStyle name="Normal 8 13 2 2 2 2 2" xfId="18957"/>
    <cellStyle name="Normal 8 13 2 2 2 2 2 2" xfId="27516"/>
    <cellStyle name="Normal 8 13 2 2 2 2 3" xfId="27517"/>
    <cellStyle name="Normal 8 13 2 2 2 3" xfId="18958"/>
    <cellStyle name="Normal 8 13 2 2 2 3 2" xfId="27518"/>
    <cellStyle name="Normal 8 13 2 2 2 4" xfId="27519"/>
    <cellStyle name="Normal 8 13 2 2 3" xfId="18959"/>
    <cellStyle name="Normal 8 13 2 2 3 2" xfId="18960"/>
    <cellStyle name="Normal 8 13 2 2 3 2 2" xfId="27520"/>
    <cellStyle name="Normal 8 13 2 2 3 3" xfId="27521"/>
    <cellStyle name="Normal 8 13 2 2 4" xfId="18961"/>
    <cellStyle name="Normal 8 13 2 2 4 2" xfId="27522"/>
    <cellStyle name="Normal 8 13 2 2 5" xfId="27523"/>
    <cellStyle name="Normal 8 13 2 3" xfId="18962"/>
    <cellStyle name="Normal 8 13 2 3 2" xfId="18963"/>
    <cellStyle name="Normal 8 13 2 3 2 2" xfId="18964"/>
    <cellStyle name="Normal 8 13 2 3 2 2 2" xfId="27524"/>
    <cellStyle name="Normal 8 13 2 3 2 3" xfId="27525"/>
    <cellStyle name="Normal 8 13 2 3 3" xfId="18965"/>
    <cellStyle name="Normal 8 13 2 3 3 2" xfId="27526"/>
    <cellStyle name="Normal 8 13 2 3 4" xfId="27527"/>
    <cellStyle name="Normal 8 13 2 4" xfId="18966"/>
    <cellStyle name="Normal 8 13 2 4 2" xfId="18967"/>
    <cellStyle name="Normal 8 13 2 4 2 2" xfId="27528"/>
    <cellStyle name="Normal 8 13 2 4 3" xfId="27529"/>
    <cellStyle name="Normal 8 13 2 5" xfId="18968"/>
    <cellStyle name="Normal 8 13 2 5 2" xfId="27530"/>
    <cellStyle name="Normal 8 13 2 6" xfId="27531"/>
    <cellStyle name="Normal 8 13 3" xfId="18969"/>
    <cellStyle name="Normal 8 13 3 2" xfId="18970"/>
    <cellStyle name="Normal 8 13 3 2 2" xfId="18971"/>
    <cellStyle name="Normal 8 13 3 2 2 2" xfId="18972"/>
    <cellStyle name="Normal 8 13 3 2 2 2 2" xfId="27532"/>
    <cellStyle name="Normal 8 13 3 2 2 3" xfId="27533"/>
    <cellStyle name="Normal 8 13 3 2 3" xfId="18973"/>
    <cellStyle name="Normal 8 13 3 2 3 2" xfId="27534"/>
    <cellStyle name="Normal 8 13 3 2 4" xfId="27535"/>
    <cellStyle name="Normal 8 13 3 3" xfId="18974"/>
    <cellStyle name="Normal 8 13 3 3 2" xfId="18975"/>
    <cellStyle name="Normal 8 13 3 3 2 2" xfId="27536"/>
    <cellStyle name="Normal 8 13 3 3 3" xfId="27537"/>
    <cellStyle name="Normal 8 13 3 4" xfId="18976"/>
    <cellStyle name="Normal 8 13 3 4 2" xfId="27538"/>
    <cellStyle name="Normal 8 13 3 5" xfId="27539"/>
    <cellStyle name="Normal 8 13 4" xfId="18977"/>
    <cellStyle name="Normal 8 13 4 2" xfId="18978"/>
    <cellStyle name="Normal 8 13 4 2 2" xfId="18979"/>
    <cellStyle name="Normal 8 13 4 2 2 2" xfId="27540"/>
    <cellStyle name="Normal 8 13 4 2 3" xfId="27541"/>
    <cellStyle name="Normal 8 13 4 3" xfId="18980"/>
    <cellStyle name="Normal 8 13 4 3 2" xfId="27542"/>
    <cellStyle name="Normal 8 13 4 4" xfId="27543"/>
    <cellStyle name="Normal 8 13 5" xfId="18981"/>
    <cellStyle name="Normal 8 13 5 2" xfId="18982"/>
    <cellStyle name="Normal 8 13 5 2 2" xfId="27544"/>
    <cellStyle name="Normal 8 13 5 3" xfId="27545"/>
    <cellStyle name="Normal 8 13 6" xfId="18983"/>
    <cellStyle name="Normal 8 13 6 2" xfId="27546"/>
    <cellStyle name="Normal 8 13 7" xfId="18984"/>
    <cellStyle name="Normal 8 13 7 2" xfId="27547"/>
    <cellStyle name="Normal 8 13 8" xfId="27548"/>
    <cellStyle name="Normal 8 13 9" xfId="27549"/>
    <cellStyle name="Normal 8 14" xfId="4322"/>
    <cellStyle name="Normál 8 14" xfId="18985"/>
    <cellStyle name="Normal 8 14 10" xfId="27550"/>
    <cellStyle name="Normal 8 14 11" xfId="27551"/>
    <cellStyle name="Normal 8 14 12" xfId="27552"/>
    <cellStyle name="Normal 8 14 2" xfId="18986"/>
    <cellStyle name="Normal 8 14 2 2" xfId="18987"/>
    <cellStyle name="Normal 8 14 2 2 2" xfId="18988"/>
    <cellStyle name="Normal 8 14 2 2 2 2" xfId="18989"/>
    <cellStyle name="Normal 8 14 2 2 2 2 2" xfId="18990"/>
    <cellStyle name="Normal 8 14 2 2 2 2 2 2" xfId="27553"/>
    <cellStyle name="Normal 8 14 2 2 2 2 3" xfId="27554"/>
    <cellStyle name="Normal 8 14 2 2 2 3" xfId="18991"/>
    <cellStyle name="Normal 8 14 2 2 2 3 2" xfId="27555"/>
    <cellStyle name="Normal 8 14 2 2 2 4" xfId="27556"/>
    <cellStyle name="Normal 8 14 2 2 3" xfId="18992"/>
    <cellStyle name="Normal 8 14 2 2 3 2" xfId="18993"/>
    <cellStyle name="Normal 8 14 2 2 3 2 2" xfId="27557"/>
    <cellStyle name="Normal 8 14 2 2 3 3" xfId="27558"/>
    <cellStyle name="Normal 8 14 2 2 4" xfId="18994"/>
    <cellStyle name="Normal 8 14 2 2 4 2" xfId="27559"/>
    <cellStyle name="Normal 8 14 2 2 5" xfId="27560"/>
    <cellStyle name="Normal 8 14 2 3" xfId="18995"/>
    <cellStyle name="Normal 8 14 2 3 2" xfId="18996"/>
    <cellStyle name="Normal 8 14 2 3 2 2" xfId="18997"/>
    <cellStyle name="Normal 8 14 2 3 2 2 2" xfId="27561"/>
    <cellStyle name="Normal 8 14 2 3 2 3" xfId="27562"/>
    <cellStyle name="Normal 8 14 2 3 3" xfId="18998"/>
    <cellStyle name="Normal 8 14 2 3 3 2" xfId="27563"/>
    <cellStyle name="Normal 8 14 2 3 4" xfId="27564"/>
    <cellStyle name="Normal 8 14 2 4" xfId="18999"/>
    <cellStyle name="Normal 8 14 2 4 2" xfId="19000"/>
    <cellStyle name="Normal 8 14 2 4 2 2" xfId="27565"/>
    <cellStyle name="Normal 8 14 2 4 3" xfId="27566"/>
    <cellStyle name="Normal 8 14 2 5" xfId="19001"/>
    <cellStyle name="Normal 8 14 2 5 2" xfId="27567"/>
    <cellStyle name="Normal 8 14 2 6" xfId="27568"/>
    <cellStyle name="Normal 8 14 3" xfId="19002"/>
    <cellStyle name="Normal 8 14 3 2" xfId="19003"/>
    <cellStyle name="Normal 8 14 3 2 2" xfId="19004"/>
    <cellStyle name="Normal 8 14 3 2 2 2" xfId="19005"/>
    <cellStyle name="Normal 8 14 3 2 2 2 2" xfId="27569"/>
    <cellStyle name="Normal 8 14 3 2 2 3" xfId="27570"/>
    <cellStyle name="Normal 8 14 3 2 3" xfId="19006"/>
    <cellStyle name="Normal 8 14 3 2 3 2" xfId="27571"/>
    <cellStyle name="Normal 8 14 3 2 4" xfId="27572"/>
    <cellStyle name="Normal 8 14 3 3" xfId="19007"/>
    <cellStyle name="Normal 8 14 3 3 2" xfId="19008"/>
    <cellStyle name="Normal 8 14 3 3 2 2" xfId="27573"/>
    <cellStyle name="Normal 8 14 3 3 3" xfId="27574"/>
    <cellStyle name="Normal 8 14 3 4" xfId="19009"/>
    <cellStyle name="Normal 8 14 3 4 2" xfId="27575"/>
    <cellStyle name="Normal 8 14 3 5" xfId="27576"/>
    <cellStyle name="Normal 8 14 4" xfId="19010"/>
    <cellStyle name="Normal 8 14 4 2" xfId="19011"/>
    <cellStyle name="Normal 8 14 4 2 2" xfId="19012"/>
    <cellStyle name="Normal 8 14 4 2 2 2" xfId="27577"/>
    <cellStyle name="Normal 8 14 4 2 3" xfId="27578"/>
    <cellStyle name="Normal 8 14 4 3" xfId="19013"/>
    <cellStyle name="Normal 8 14 4 3 2" xfId="27579"/>
    <cellStyle name="Normal 8 14 4 4" xfId="27580"/>
    <cellStyle name="Normal 8 14 5" xfId="19014"/>
    <cellStyle name="Normal 8 14 5 2" xfId="19015"/>
    <cellStyle name="Normal 8 14 5 2 2" xfId="27581"/>
    <cellStyle name="Normal 8 14 5 3" xfId="27582"/>
    <cellStyle name="Normal 8 14 6" xfId="19016"/>
    <cellStyle name="Normal 8 14 6 2" xfId="27583"/>
    <cellStyle name="Normal 8 14 7" xfId="19017"/>
    <cellStyle name="Normal 8 14 7 2" xfId="27584"/>
    <cellStyle name="Normal 8 14 8" xfId="27585"/>
    <cellStyle name="Normal 8 14 9" xfId="27586"/>
    <cellStyle name="Normal 8 15" xfId="4806"/>
    <cellStyle name="Normál 8 15" xfId="19018"/>
    <cellStyle name="Normal 8 15 10" xfId="27587"/>
    <cellStyle name="Normal 8 15 11" xfId="27588"/>
    <cellStyle name="Normal 8 15 12" xfId="27589"/>
    <cellStyle name="Normal 8 15 2" xfId="19019"/>
    <cellStyle name="Normal 8 15 2 2" xfId="19020"/>
    <cellStyle name="Normal 8 15 2 2 2" xfId="19021"/>
    <cellStyle name="Normal 8 15 2 2 2 2" xfId="19022"/>
    <cellStyle name="Normal 8 15 2 2 2 2 2" xfId="19023"/>
    <cellStyle name="Normal 8 15 2 2 2 2 2 2" xfId="27590"/>
    <cellStyle name="Normal 8 15 2 2 2 2 3" xfId="27591"/>
    <cellStyle name="Normal 8 15 2 2 2 3" xfId="19024"/>
    <cellStyle name="Normal 8 15 2 2 2 3 2" xfId="27592"/>
    <cellStyle name="Normal 8 15 2 2 2 4" xfId="27593"/>
    <cellStyle name="Normal 8 15 2 2 3" xfId="19025"/>
    <cellStyle name="Normal 8 15 2 2 3 2" xfId="19026"/>
    <cellStyle name="Normal 8 15 2 2 3 2 2" xfId="27594"/>
    <cellStyle name="Normal 8 15 2 2 3 3" xfId="27595"/>
    <cellStyle name="Normal 8 15 2 2 4" xfId="19027"/>
    <cellStyle name="Normal 8 15 2 2 4 2" xfId="27596"/>
    <cellStyle name="Normal 8 15 2 2 5" xfId="27597"/>
    <cellStyle name="Normal 8 15 2 3" xfId="19028"/>
    <cellStyle name="Normal 8 15 2 3 2" xfId="19029"/>
    <cellStyle name="Normal 8 15 2 3 2 2" xfId="19030"/>
    <cellStyle name="Normal 8 15 2 3 2 2 2" xfId="27598"/>
    <cellStyle name="Normal 8 15 2 3 2 3" xfId="27599"/>
    <cellStyle name="Normal 8 15 2 3 3" xfId="19031"/>
    <cellStyle name="Normal 8 15 2 3 3 2" xfId="27600"/>
    <cellStyle name="Normal 8 15 2 3 4" xfId="27601"/>
    <cellStyle name="Normal 8 15 2 4" xfId="19032"/>
    <cellStyle name="Normal 8 15 2 4 2" xfId="19033"/>
    <cellStyle name="Normal 8 15 2 4 2 2" xfId="27602"/>
    <cellStyle name="Normal 8 15 2 4 3" xfId="27603"/>
    <cellStyle name="Normal 8 15 2 5" xfId="19034"/>
    <cellStyle name="Normal 8 15 2 5 2" xfId="27604"/>
    <cellStyle name="Normal 8 15 2 6" xfId="27605"/>
    <cellStyle name="Normal 8 15 3" xfId="19035"/>
    <cellStyle name="Normal 8 15 3 2" xfId="19036"/>
    <cellStyle name="Normal 8 15 3 2 2" xfId="19037"/>
    <cellStyle name="Normal 8 15 3 2 2 2" xfId="19038"/>
    <cellStyle name="Normal 8 15 3 2 2 2 2" xfId="27606"/>
    <cellStyle name="Normal 8 15 3 2 2 3" xfId="27607"/>
    <cellStyle name="Normal 8 15 3 2 3" xfId="19039"/>
    <cellStyle name="Normal 8 15 3 2 3 2" xfId="27608"/>
    <cellStyle name="Normal 8 15 3 2 4" xfId="27609"/>
    <cellStyle name="Normal 8 15 3 3" xfId="19040"/>
    <cellStyle name="Normal 8 15 3 3 2" xfId="19041"/>
    <cellStyle name="Normal 8 15 3 3 2 2" xfId="27610"/>
    <cellStyle name="Normal 8 15 3 3 3" xfId="27611"/>
    <cellStyle name="Normal 8 15 3 4" xfId="19042"/>
    <cellStyle name="Normal 8 15 3 4 2" xfId="27612"/>
    <cellStyle name="Normal 8 15 3 5" xfId="27613"/>
    <cellStyle name="Normal 8 15 4" xfId="19043"/>
    <cellStyle name="Normal 8 15 4 2" xfId="19044"/>
    <cellStyle name="Normal 8 15 4 2 2" xfId="19045"/>
    <cellStyle name="Normal 8 15 4 2 2 2" xfId="27614"/>
    <cellStyle name="Normal 8 15 4 2 3" xfId="27615"/>
    <cellStyle name="Normal 8 15 4 3" xfId="19046"/>
    <cellStyle name="Normal 8 15 4 3 2" xfId="27616"/>
    <cellStyle name="Normal 8 15 4 4" xfId="27617"/>
    <cellStyle name="Normal 8 15 5" xfId="19047"/>
    <cellStyle name="Normal 8 15 5 2" xfId="19048"/>
    <cellStyle name="Normal 8 15 5 2 2" xfId="27618"/>
    <cellStyle name="Normal 8 15 5 3" xfId="27619"/>
    <cellStyle name="Normal 8 15 6" xfId="19049"/>
    <cellStyle name="Normal 8 15 6 2" xfId="27620"/>
    <cellStyle name="Normal 8 15 7" xfId="19050"/>
    <cellStyle name="Normal 8 15 7 2" xfId="27621"/>
    <cellStyle name="Normal 8 15 8" xfId="27622"/>
    <cellStyle name="Normal 8 15 9" xfId="27623"/>
    <cellStyle name="Normal 8 16" xfId="4902"/>
    <cellStyle name="Normál 8 16" xfId="19051"/>
    <cellStyle name="Normal 8 16 10" xfId="27624"/>
    <cellStyle name="Normal 8 16 11" xfId="27625"/>
    <cellStyle name="Normal 8 16 2" xfId="19052"/>
    <cellStyle name="Normal 8 16 2 2" xfId="19053"/>
    <cellStyle name="Normal 8 16 2 2 2" xfId="19054"/>
    <cellStyle name="Normal 8 16 2 2 2 2" xfId="19055"/>
    <cellStyle name="Normal 8 16 2 2 2 2 2" xfId="27626"/>
    <cellStyle name="Normal 8 16 2 2 2 3" xfId="27627"/>
    <cellStyle name="Normal 8 16 2 2 3" xfId="19056"/>
    <cellStyle name="Normal 8 16 2 2 3 2" xfId="27628"/>
    <cellStyle name="Normal 8 16 2 2 4" xfId="27629"/>
    <cellStyle name="Normal 8 16 2 3" xfId="19057"/>
    <cellStyle name="Normal 8 16 2 3 2" xfId="19058"/>
    <cellStyle name="Normal 8 16 2 3 2 2" xfId="27630"/>
    <cellStyle name="Normal 8 16 2 3 3" xfId="27631"/>
    <cellStyle name="Normal 8 16 2 4" xfId="19059"/>
    <cellStyle name="Normal 8 16 2 4 2" xfId="27632"/>
    <cellStyle name="Normal 8 16 2 5" xfId="27633"/>
    <cellStyle name="Normal 8 16 3" xfId="19060"/>
    <cellStyle name="Normal 8 16 3 2" xfId="19061"/>
    <cellStyle name="Normal 8 16 3 2 2" xfId="19062"/>
    <cellStyle name="Normal 8 16 3 2 2 2" xfId="27634"/>
    <cellStyle name="Normal 8 16 3 2 3" xfId="27635"/>
    <cellStyle name="Normal 8 16 3 3" xfId="19063"/>
    <cellStyle name="Normal 8 16 3 3 2" xfId="27636"/>
    <cellStyle name="Normal 8 16 3 4" xfId="27637"/>
    <cellStyle name="Normal 8 16 4" xfId="19064"/>
    <cellStyle name="Normal 8 16 4 2" xfId="19065"/>
    <cellStyle name="Normal 8 16 4 2 2" xfId="27638"/>
    <cellStyle name="Normal 8 16 4 3" xfId="27639"/>
    <cellStyle name="Normal 8 16 5" xfId="19066"/>
    <cellStyle name="Normal 8 16 5 2" xfId="27640"/>
    <cellStyle name="Normal 8 16 6" xfId="19067"/>
    <cellStyle name="Normal 8 16 6 2" xfId="27641"/>
    <cellStyle name="Normal 8 16 7" xfId="27642"/>
    <cellStyle name="Normal 8 16 8" xfId="27643"/>
    <cellStyle name="Normal 8 16 9" xfId="27644"/>
    <cellStyle name="Normal 8 17" xfId="4966"/>
    <cellStyle name="Normál 8 17" xfId="19068"/>
    <cellStyle name="Normal 8 17 10" xfId="27645"/>
    <cellStyle name="Normal 8 17 11" xfId="27646"/>
    <cellStyle name="Normal 8 17 2" xfId="19069"/>
    <cellStyle name="Normal 8 17 2 2" xfId="19070"/>
    <cellStyle name="Normal 8 17 2 2 2" xfId="19071"/>
    <cellStyle name="Normal 8 17 2 2 2 2" xfId="19072"/>
    <cellStyle name="Normal 8 17 2 2 2 2 2" xfId="27647"/>
    <cellStyle name="Normal 8 17 2 2 2 3" xfId="27648"/>
    <cellStyle name="Normal 8 17 2 2 3" xfId="19073"/>
    <cellStyle name="Normal 8 17 2 2 3 2" xfId="27649"/>
    <cellStyle name="Normal 8 17 2 2 4" xfId="27650"/>
    <cellStyle name="Normal 8 17 2 3" xfId="19074"/>
    <cellStyle name="Normal 8 17 2 3 2" xfId="19075"/>
    <cellStyle name="Normal 8 17 2 3 2 2" xfId="27651"/>
    <cellStyle name="Normal 8 17 2 3 3" xfId="27652"/>
    <cellStyle name="Normal 8 17 2 4" xfId="19076"/>
    <cellStyle name="Normal 8 17 2 4 2" xfId="27653"/>
    <cellStyle name="Normal 8 17 2 5" xfId="27654"/>
    <cellStyle name="Normal 8 17 3" xfId="19077"/>
    <cellStyle name="Normal 8 17 3 2" xfId="19078"/>
    <cellStyle name="Normal 8 17 3 2 2" xfId="19079"/>
    <cellStyle name="Normal 8 17 3 2 2 2" xfId="27655"/>
    <cellStyle name="Normal 8 17 3 2 3" xfId="27656"/>
    <cellStyle name="Normal 8 17 3 3" xfId="19080"/>
    <cellStyle name="Normal 8 17 3 3 2" xfId="27657"/>
    <cellStyle name="Normal 8 17 3 4" xfId="27658"/>
    <cellStyle name="Normal 8 17 4" xfId="19081"/>
    <cellStyle name="Normal 8 17 4 2" xfId="19082"/>
    <cellStyle name="Normal 8 17 4 2 2" xfId="27659"/>
    <cellStyle name="Normal 8 17 4 3" xfId="27660"/>
    <cellStyle name="Normal 8 17 5" xfId="19083"/>
    <cellStyle name="Normal 8 17 5 2" xfId="27661"/>
    <cellStyle name="Normal 8 17 6" xfId="19084"/>
    <cellStyle name="Normal 8 17 6 2" xfId="27662"/>
    <cellStyle name="Normal 8 17 7" xfId="27663"/>
    <cellStyle name="Normal 8 17 8" xfId="27664"/>
    <cellStyle name="Normal 8 17 9" xfId="27665"/>
    <cellStyle name="Normal 8 18" xfId="5293"/>
    <cellStyle name="Normál 8 18" xfId="19085"/>
    <cellStyle name="Normal 8 18 10" xfId="27666"/>
    <cellStyle name="Normal 8 18 11" xfId="27667"/>
    <cellStyle name="Normal 8 18 2" xfId="19086"/>
    <cellStyle name="Normal 8 18 2 2" xfId="19087"/>
    <cellStyle name="Normal 8 18 2 2 2" xfId="19088"/>
    <cellStyle name="Normal 8 18 2 2 2 2" xfId="19089"/>
    <cellStyle name="Normal 8 18 2 2 2 2 2" xfId="27668"/>
    <cellStyle name="Normal 8 18 2 2 2 3" xfId="27669"/>
    <cellStyle name="Normal 8 18 2 2 3" xfId="19090"/>
    <cellStyle name="Normal 8 18 2 2 3 2" xfId="27670"/>
    <cellStyle name="Normal 8 18 2 2 4" xfId="27671"/>
    <cellStyle name="Normal 8 18 2 3" xfId="19091"/>
    <cellStyle name="Normal 8 18 2 3 2" xfId="19092"/>
    <cellStyle name="Normal 8 18 2 3 2 2" xfId="27672"/>
    <cellStyle name="Normal 8 18 2 3 3" xfId="27673"/>
    <cellStyle name="Normal 8 18 2 4" xfId="19093"/>
    <cellStyle name="Normal 8 18 2 4 2" xfId="27674"/>
    <cellStyle name="Normal 8 18 2 5" xfId="27675"/>
    <cellStyle name="Normal 8 18 3" xfId="19094"/>
    <cellStyle name="Normal 8 18 3 2" xfId="19095"/>
    <cellStyle name="Normal 8 18 3 2 2" xfId="19096"/>
    <cellStyle name="Normal 8 18 3 2 2 2" xfId="27676"/>
    <cellStyle name="Normal 8 18 3 2 3" xfId="27677"/>
    <cellStyle name="Normal 8 18 3 3" xfId="19097"/>
    <cellStyle name="Normal 8 18 3 3 2" xfId="27678"/>
    <cellStyle name="Normal 8 18 3 4" xfId="27679"/>
    <cellStyle name="Normal 8 18 4" xfId="19098"/>
    <cellStyle name="Normal 8 18 4 2" xfId="19099"/>
    <cellStyle name="Normal 8 18 4 2 2" xfId="27680"/>
    <cellStyle name="Normal 8 18 4 3" xfId="27681"/>
    <cellStyle name="Normal 8 18 5" xfId="19100"/>
    <cellStyle name="Normal 8 18 5 2" xfId="27682"/>
    <cellStyle name="Normal 8 18 6" xfId="19101"/>
    <cellStyle name="Normal 8 18 6 2" xfId="27683"/>
    <cellStyle name="Normal 8 18 7" xfId="27684"/>
    <cellStyle name="Normal 8 18 8" xfId="27685"/>
    <cellStyle name="Normal 8 18 9" xfId="27686"/>
    <cellStyle name="Normal 8 19" xfId="5606"/>
    <cellStyle name="Normál 8 19" xfId="19102"/>
    <cellStyle name="Normal 8 19 10" xfId="27687"/>
    <cellStyle name="Normal 8 19 11" xfId="27688"/>
    <cellStyle name="Normal 8 19 2" xfId="19103"/>
    <cellStyle name="Normal 8 19 2 2" xfId="19104"/>
    <cellStyle name="Normal 8 19 2 2 2" xfId="19105"/>
    <cellStyle name="Normal 8 19 2 2 2 2" xfId="19106"/>
    <cellStyle name="Normal 8 19 2 2 2 2 2" xfId="27689"/>
    <cellStyle name="Normal 8 19 2 2 2 3" xfId="27690"/>
    <cellStyle name="Normal 8 19 2 2 3" xfId="19107"/>
    <cellStyle name="Normal 8 19 2 2 3 2" xfId="27691"/>
    <cellStyle name="Normal 8 19 2 2 4" xfId="27692"/>
    <cellStyle name="Normal 8 19 2 3" xfId="19108"/>
    <cellStyle name="Normal 8 19 2 3 2" xfId="19109"/>
    <cellStyle name="Normal 8 19 2 3 2 2" xfId="27693"/>
    <cellStyle name="Normal 8 19 2 3 3" xfId="27694"/>
    <cellStyle name="Normal 8 19 2 4" xfId="19110"/>
    <cellStyle name="Normal 8 19 2 4 2" xfId="27695"/>
    <cellStyle name="Normal 8 19 2 5" xfId="27696"/>
    <cellStyle name="Normal 8 19 3" xfId="19111"/>
    <cellStyle name="Normal 8 19 3 2" xfId="19112"/>
    <cellStyle name="Normal 8 19 3 2 2" xfId="19113"/>
    <cellStyle name="Normal 8 19 3 2 2 2" xfId="27697"/>
    <cellStyle name="Normal 8 19 3 2 3" xfId="27698"/>
    <cellStyle name="Normal 8 19 3 3" xfId="19114"/>
    <cellStyle name="Normal 8 19 3 3 2" xfId="27699"/>
    <cellStyle name="Normal 8 19 3 4" xfId="27700"/>
    <cellStyle name="Normal 8 19 4" xfId="19115"/>
    <cellStyle name="Normal 8 19 4 2" xfId="19116"/>
    <cellStyle name="Normal 8 19 4 2 2" xfId="27701"/>
    <cellStyle name="Normal 8 19 4 3" xfId="27702"/>
    <cellStyle name="Normal 8 19 5" xfId="19117"/>
    <cellStyle name="Normal 8 19 5 2" xfId="27703"/>
    <cellStyle name="Normal 8 19 6" xfId="19118"/>
    <cellStyle name="Normal 8 19 6 2" xfId="27704"/>
    <cellStyle name="Normal 8 19 7" xfId="27705"/>
    <cellStyle name="Normal 8 19 8" xfId="27706"/>
    <cellStyle name="Normal 8 19 9" xfId="27707"/>
    <cellStyle name="Normal 8 2" xfId="3654"/>
    <cellStyle name="Normál 8 2" xfId="1844"/>
    <cellStyle name="Normal 8 2 10" xfId="19120"/>
    <cellStyle name="Normál 8 2 10" xfId="30458"/>
    <cellStyle name="Normal 8 2 10 2" xfId="19121"/>
    <cellStyle name="Normal 8 2 10 2 2" xfId="27708"/>
    <cellStyle name="Normal 8 2 10 3" xfId="27709"/>
    <cellStyle name="Normal 8 2 11" xfId="19122"/>
    <cellStyle name="Normál 8 2 11" xfId="32128"/>
    <cellStyle name="Normal 8 2 11 2" xfId="19123"/>
    <cellStyle name="Normal 8 2 11 2 2" xfId="27710"/>
    <cellStyle name="Normal 8 2 11 3" xfId="27711"/>
    <cellStyle name="Normal 8 2 12" xfId="19124"/>
    <cellStyle name="Normál 8 2 12" xfId="33757"/>
    <cellStyle name="Normal 8 2 12 2" xfId="19125"/>
    <cellStyle name="Normal 8 2 12 2 2" xfId="27712"/>
    <cellStyle name="Normal 8 2 12 3" xfId="27713"/>
    <cellStyle name="Normal 8 2 13" xfId="19126"/>
    <cellStyle name="Normál 8 2 13" xfId="33247"/>
    <cellStyle name="Normal 8 2 13 2" xfId="19127"/>
    <cellStyle name="Normal 8 2 13 2 2" xfId="27714"/>
    <cellStyle name="Normal 8 2 13 3" xfId="27715"/>
    <cellStyle name="Normal 8 2 14" xfId="19128"/>
    <cellStyle name="Normál 8 2 14" xfId="32114"/>
    <cellStyle name="Normal 8 2 14 2" xfId="19129"/>
    <cellStyle name="Normal 8 2 14 2 2" xfId="27716"/>
    <cellStyle name="Normal 8 2 14 3" xfId="27717"/>
    <cellStyle name="Normal 8 2 15" xfId="19130"/>
    <cellStyle name="Normál 8 2 15" xfId="29787"/>
    <cellStyle name="Normal 8 2 15 2" xfId="19131"/>
    <cellStyle name="Normal 8 2 15 2 2" xfId="27718"/>
    <cellStyle name="Normal 8 2 15 3" xfId="27719"/>
    <cellStyle name="Normal 8 2 16" xfId="19132"/>
    <cellStyle name="Normál 8 2 16" xfId="34337"/>
    <cellStyle name="Normal 8 2 16 2" xfId="19133"/>
    <cellStyle name="Normal 8 2 16 2 2" xfId="27720"/>
    <cellStyle name="Normal 8 2 16 3" xfId="27721"/>
    <cellStyle name="Normal 8 2 17" xfId="19134"/>
    <cellStyle name="Normál 8 2 17" xfId="36824"/>
    <cellStyle name="Normal 8 2 17 2" xfId="19135"/>
    <cellStyle name="Normal 8 2 17 2 2" xfId="27722"/>
    <cellStyle name="Normal 8 2 17 3" xfId="27723"/>
    <cellStyle name="Normal 8 2 18" xfId="19136"/>
    <cellStyle name="Normal 8 2 18 2" xfId="19137"/>
    <cellStyle name="Normal 8 2 18 2 2" xfId="27724"/>
    <cellStyle name="Normal 8 2 18 3" xfId="27725"/>
    <cellStyle name="Normal 8 2 19" xfId="19138"/>
    <cellStyle name="Normal 8 2 19 2" xfId="19139"/>
    <cellStyle name="Normal 8 2 19 2 2" xfId="27726"/>
    <cellStyle name="Normal 8 2 19 3" xfId="27727"/>
    <cellStyle name="Normal 8 2 2" xfId="4742"/>
    <cellStyle name="Normál 8 2 2" xfId="19140"/>
    <cellStyle name="Normal 8 2 2 10" xfId="19141"/>
    <cellStyle name="Normal 8 2 2 10 2" xfId="19142"/>
    <cellStyle name="Normal 8 2 2 10 2 2" xfId="27728"/>
    <cellStyle name="Normal 8 2 2 10 3" xfId="27729"/>
    <cellStyle name="Normal 8 2 2 11" xfId="19143"/>
    <cellStyle name="Normal 8 2 2 11 2" xfId="19144"/>
    <cellStyle name="Normal 8 2 2 11 2 2" xfId="27730"/>
    <cellStyle name="Normal 8 2 2 11 3" xfId="27731"/>
    <cellStyle name="Normal 8 2 2 12" xfId="19145"/>
    <cellStyle name="Normal 8 2 2 12 2" xfId="19146"/>
    <cellStyle name="Normal 8 2 2 12 2 2" xfId="27732"/>
    <cellStyle name="Normal 8 2 2 12 3" xfId="27733"/>
    <cellStyle name="Normal 8 2 2 13" xfId="19147"/>
    <cellStyle name="Normal 8 2 2 13 2" xfId="19148"/>
    <cellStyle name="Normal 8 2 2 13 2 2" xfId="27734"/>
    <cellStyle name="Normal 8 2 2 13 3" xfId="27735"/>
    <cellStyle name="Normal 8 2 2 14" xfId="19149"/>
    <cellStyle name="Normal 8 2 2 14 2" xfId="19150"/>
    <cellStyle name="Normal 8 2 2 14 2 2" xfId="27736"/>
    <cellStyle name="Normal 8 2 2 14 3" xfId="27737"/>
    <cellStyle name="Normal 8 2 2 15" xfId="19151"/>
    <cellStyle name="Normal 8 2 2 15 2" xfId="19152"/>
    <cellStyle name="Normal 8 2 2 15 2 2" xfId="27738"/>
    <cellStyle name="Normal 8 2 2 15 3" xfId="27739"/>
    <cellStyle name="Normal 8 2 2 16" xfId="19153"/>
    <cellStyle name="Normal 8 2 2 16 2" xfId="19154"/>
    <cellStyle name="Normal 8 2 2 16 2 2" xfId="27740"/>
    <cellStyle name="Normal 8 2 2 16 3" xfId="27741"/>
    <cellStyle name="Normal 8 2 2 17" xfId="19155"/>
    <cellStyle name="Normal 8 2 2 17 2" xfId="19156"/>
    <cellStyle name="Normal 8 2 2 17 2 2" xfId="27742"/>
    <cellStyle name="Normal 8 2 2 17 3" xfId="27743"/>
    <cellStyle name="Normal 8 2 2 18" xfId="19157"/>
    <cellStyle name="Normal 8 2 2 18 2" xfId="19158"/>
    <cellStyle name="Normal 8 2 2 18 2 2" xfId="27744"/>
    <cellStyle name="Normal 8 2 2 18 3" xfId="27745"/>
    <cellStyle name="Normal 8 2 2 19" xfId="19159"/>
    <cellStyle name="Normal 8 2 2 19 2" xfId="19160"/>
    <cellStyle name="Normal 8 2 2 19 2 2" xfId="27746"/>
    <cellStyle name="Normal 8 2 2 19 3" xfId="27747"/>
    <cellStyle name="Normal 8 2 2 2" xfId="19161"/>
    <cellStyle name="Normál 8 2 2 2" xfId="34957"/>
    <cellStyle name="Normal 8 2 2 2 2" xfId="19162"/>
    <cellStyle name="Normal 8 2 2 2 2 2" xfId="19163"/>
    <cellStyle name="Normal 8 2 2 2 2 2 2" xfId="19164"/>
    <cellStyle name="Normal 8 2 2 2 2 2 2 2" xfId="19165"/>
    <cellStyle name="Normal 8 2 2 2 2 2 2 2 2" xfId="19166"/>
    <cellStyle name="Normal 8 2 2 2 2 2 2 2 2 2" xfId="27748"/>
    <cellStyle name="Normal 8 2 2 2 2 2 2 2 3" xfId="27749"/>
    <cellStyle name="Normal 8 2 2 2 2 2 2 3" xfId="19167"/>
    <cellStyle name="Normal 8 2 2 2 2 2 2 3 2" xfId="27750"/>
    <cellStyle name="Normal 8 2 2 2 2 2 2 4" xfId="27751"/>
    <cellStyle name="Normal 8 2 2 2 2 2 3" xfId="19168"/>
    <cellStyle name="Normal 8 2 2 2 2 2 3 2" xfId="19169"/>
    <cellStyle name="Normal 8 2 2 2 2 2 3 2 2" xfId="27752"/>
    <cellStyle name="Normal 8 2 2 2 2 2 3 3" xfId="27753"/>
    <cellStyle name="Normal 8 2 2 2 2 2 4" xfId="19170"/>
    <cellStyle name="Normal 8 2 2 2 2 2 4 2" xfId="27754"/>
    <cellStyle name="Normal 8 2 2 2 2 2 5" xfId="27755"/>
    <cellStyle name="Normal 8 2 2 2 2 3" xfId="19171"/>
    <cellStyle name="Normal 8 2 2 2 2 3 2" xfId="19172"/>
    <cellStyle name="Normal 8 2 2 2 2 3 2 2" xfId="19173"/>
    <cellStyle name="Normal 8 2 2 2 2 3 2 2 2" xfId="27756"/>
    <cellStyle name="Normal 8 2 2 2 2 3 2 3" xfId="27757"/>
    <cellStyle name="Normal 8 2 2 2 2 3 3" xfId="19174"/>
    <cellStyle name="Normal 8 2 2 2 2 3 3 2" xfId="27758"/>
    <cellStyle name="Normal 8 2 2 2 2 3 4" xfId="27759"/>
    <cellStyle name="Normal 8 2 2 2 2 4" xfId="19175"/>
    <cellStyle name="Normal 8 2 2 2 2 4 2" xfId="19176"/>
    <cellStyle name="Normal 8 2 2 2 2 4 2 2" xfId="27760"/>
    <cellStyle name="Normal 8 2 2 2 2 4 3" xfId="27761"/>
    <cellStyle name="Normal 8 2 2 2 2 5" xfId="19177"/>
    <cellStyle name="Normal 8 2 2 2 2 5 2" xfId="27762"/>
    <cellStyle name="Normal 8 2 2 2 2 6" xfId="27763"/>
    <cellStyle name="Normal 8 2 2 2 3" xfId="19178"/>
    <cellStyle name="Normal 8 2 2 2 3 2" xfId="19179"/>
    <cellStyle name="Normal 8 2 2 2 3 2 2" xfId="19180"/>
    <cellStyle name="Normal 8 2 2 2 3 2 2 2" xfId="19181"/>
    <cellStyle name="Normal 8 2 2 2 3 2 2 2 2" xfId="27764"/>
    <cellStyle name="Normal 8 2 2 2 3 2 2 3" xfId="27765"/>
    <cellStyle name="Normal 8 2 2 2 3 2 3" xfId="19182"/>
    <cellStyle name="Normal 8 2 2 2 3 2 3 2" xfId="27766"/>
    <cellStyle name="Normal 8 2 2 2 3 2 4" xfId="27767"/>
    <cellStyle name="Normal 8 2 2 2 3 3" xfId="19183"/>
    <cellStyle name="Normal 8 2 2 2 3 3 2" xfId="19184"/>
    <cellStyle name="Normal 8 2 2 2 3 3 2 2" xfId="27768"/>
    <cellStyle name="Normal 8 2 2 2 3 3 3" xfId="27769"/>
    <cellStyle name="Normal 8 2 2 2 3 4" xfId="19185"/>
    <cellStyle name="Normal 8 2 2 2 3 4 2" xfId="27770"/>
    <cellStyle name="Normal 8 2 2 2 3 5" xfId="27771"/>
    <cellStyle name="Normal 8 2 2 2 4" xfId="19186"/>
    <cellStyle name="Normal 8 2 2 2 4 2" xfId="19187"/>
    <cellStyle name="Normal 8 2 2 2 4 2 2" xfId="19188"/>
    <cellStyle name="Normal 8 2 2 2 4 2 2 2" xfId="27772"/>
    <cellStyle name="Normal 8 2 2 2 4 2 3" xfId="27773"/>
    <cellStyle name="Normal 8 2 2 2 4 3" xfId="19189"/>
    <cellStyle name="Normal 8 2 2 2 4 3 2" xfId="27774"/>
    <cellStyle name="Normal 8 2 2 2 4 4" xfId="27775"/>
    <cellStyle name="Normal 8 2 2 2 5" xfId="19190"/>
    <cellStyle name="Normal 8 2 2 2 5 2" xfId="19191"/>
    <cellStyle name="Normal 8 2 2 2 5 2 2" xfId="27776"/>
    <cellStyle name="Normal 8 2 2 2 5 3" xfId="27777"/>
    <cellStyle name="Normal 8 2 2 2 6" xfId="19192"/>
    <cellStyle name="Normal 8 2 2 2 6 2" xfId="27778"/>
    <cellStyle name="Normal 8 2 2 2 7" xfId="27779"/>
    <cellStyle name="Normal 8 2 2 20" xfId="19193"/>
    <cellStyle name="Normal 8 2 2 20 2" xfId="19194"/>
    <cellStyle name="Normal 8 2 2 20 2 2" xfId="27780"/>
    <cellStyle name="Normal 8 2 2 20 3" xfId="27781"/>
    <cellStyle name="Normal 8 2 2 21" xfId="19195"/>
    <cellStyle name="Normal 8 2 2 21 2" xfId="19196"/>
    <cellStyle name="Normal 8 2 2 21 2 2" xfId="27782"/>
    <cellStyle name="Normal 8 2 2 21 3" xfId="27783"/>
    <cellStyle name="Normal 8 2 2 22" xfId="19197"/>
    <cellStyle name="Normal 8 2 2 22 2" xfId="19198"/>
    <cellStyle name="Normal 8 2 2 22 2 2" xfId="27784"/>
    <cellStyle name="Normal 8 2 2 22 3" xfId="27785"/>
    <cellStyle name="Normal 8 2 2 23" xfId="19199"/>
    <cellStyle name="Normal 8 2 2 23 2" xfId="19200"/>
    <cellStyle name="Normal 8 2 2 23 2 2" xfId="27786"/>
    <cellStyle name="Normal 8 2 2 23 3" xfId="27787"/>
    <cellStyle name="Normal 8 2 2 24" xfId="19201"/>
    <cellStyle name="Normal 8 2 2 24 2" xfId="19202"/>
    <cellStyle name="Normal 8 2 2 24 2 2" xfId="27788"/>
    <cellStyle name="Normal 8 2 2 24 3" xfId="27789"/>
    <cellStyle name="Normal 8 2 2 25" xfId="19203"/>
    <cellStyle name="Normal 8 2 2 25 2" xfId="19204"/>
    <cellStyle name="Normal 8 2 2 25 2 2" xfId="27790"/>
    <cellStyle name="Normal 8 2 2 25 3" xfId="27791"/>
    <cellStyle name="Normal 8 2 2 26" xfId="19205"/>
    <cellStyle name="Normal 8 2 2 26 2" xfId="19206"/>
    <cellStyle name="Normal 8 2 2 26 2 2" xfId="27792"/>
    <cellStyle name="Normal 8 2 2 26 3" xfId="27793"/>
    <cellStyle name="Normal 8 2 2 27" xfId="19207"/>
    <cellStyle name="Normal 8 2 2 27 2" xfId="19208"/>
    <cellStyle name="Normal 8 2 2 27 2 2" xfId="27794"/>
    <cellStyle name="Normal 8 2 2 27 3" xfId="27795"/>
    <cellStyle name="Normal 8 2 2 28" xfId="19209"/>
    <cellStyle name="Normal 8 2 2 28 2" xfId="19210"/>
    <cellStyle name="Normal 8 2 2 28 2 2" xfId="27796"/>
    <cellStyle name="Normal 8 2 2 28 3" xfId="27797"/>
    <cellStyle name="Normal 8 2 2 29" xfId="19211"/>
    <cellStyle name="Normal 8 2 2 29 2" xfId="19212"/>
    <cellStyle name="Normal 8 2 2 29 2 2" xfId="27798"/>
    <cellStyle name="Normal 8 2 2 29 3" xfId="27799"/>
    <cellStyle name="Normal 8 2 2 3" xfId="19213"/>
    <cellStyle name="Normál 8 2 2 3" xfId="36825"/>
    <cellStyle name="Normal 8 2 2 3 2" xfId="19214"/>
    <cellStyle name="Normal 8 2 2 3 2 2" xfId="19215"/>
    <cellStyle name="Normal 8 2 2 3 2 2 2" xfId="19216"/>
    <cellStyle name="Normal 8 2 2 3 2 2 2 2" xfId="19217"/>
    <cellStyle name="Normal 8 2 2 3 2 2 2 2 2" xfId="27800"/>
    <cellStyle name="Normal 8 2 2 3 2 2 2 3" xfId="27801"/>
    <cellStyle name="Normal 8 2 2 3 2 2 3" xfId="19218"/>
    <cellStyle name="Normal 8 2 2 3 2 2 3 2" xfId="27802"/>
    <cellStyle name="Normal 8 2 2 3 2 2 4" xfId="27803"/>
    <cellStyle name="Normal 8 2 2 3 2 3" xfId="19219"/>
    <cellStyle name="Normal 8 2 2 3 2 3 2" xfId="19220"/>
    <cellStyle name="Normal 8 2 2 3 2 3 2 2" xfId="27804"/>
    <cellStyle name="Normal 8 2 2 3 2 3 3" xfId="27805"/>
    <cellStyle name="Normal 8 2 2 3 2 4" xfId="19221"/>
    <cellStyle name="Normal 8 2 2 3 2 4 2" xfId="27806"/>
    <cellStyle name="Normal 8 2 2 3 2 5" xfId="27807"/>
    <cellStyle name="Normal 8 2 2 3 3" xfId="19222"/>
    <cellStyle name="Normal 8 2 2 3 3 2" xfId="19223"/>
    <cellStyle name="Normal 8 2 2 3 3 2 2" xfId="19224"/>
    <cellStyle name="Normal 8 2 2 3 3 2 2 2" xfId="27808"/>
    <cellStyle name="Normal 8 2 2 3 3 2 3" xfId="27809"/>
    <cellStyle name="Normal 8 2 2 3 3 3" xfId="19225"/>
    <cellStyle name="Normal 8 2 2 3 3 3 2" xfId="27810"/>
    <cellStyle name="Normal 8 2 2 3 3 4" xfId="27811"/>
    <cellStyle name="Normal 8 2 2 3 4" xfId="19226"/>
    <cellStyle name="Normal 8 2 2 3 4 2" xfId="19227"/>
    <cellStyle name="Normal 8 2 2 3 4 2 2" xfId="27812"/>
    <cellStyle name="Normal 8 2 2 3 4 3" xfId="27813"/>
    <cellStyle name="Normal 8 2 2 3 5" xfId="19228"/>
    <cellStyle name="Normal 8 2 2 3 5 2" xfId="27814"/>
    <cellStyle name="Normal 8 2 2 3 6" xfId="27815"/>
    <cellStyle name="Normal 8 2 2 30" xfId="19229"/>
    <cellStyle name="Normal 8 2 2 30 2" xfId="19230"/>
    <cellStyle name="Normal 8 2 2 30 2 2" xfId="27816"/>
    <cellStyle name="Normal 8 2 2 30 3" xfId="27817"/>
    <cellStyle name="Normal 8 2 2 31" xfId="19231"/>
    <cellStyle name="Normal 8 2 2 31 2" xfId="19232"/>
    <cellStyle name="Normal 8 2 2 31 2 2" xfId="27818"/>
    <cellStyle name="Normal 8 2 2 31 3" xfId="27819"/>
    <cellStyle name="Normal 8 2 2 32" xfId="19233"/>
    <cellStyle name="Normal 8 2 2 32 2" xfId="19234"/>
    <cellStyle name="Normal 8 2 2 32 2 2" xfId="27820"/>
    <cellStyle name="Normal 8 2 2 32 3" xfId="27821"/>
    <cellStyle name="Normal 8 2 2 33" xfId="19235"/>
    <cellStyle name="Normal 8 2 2 33 2" xfId="19236"/>
    <cellStyle name="Normal 8 2 2 33 2 2" xfId="27822"/>
    <cellStyle name="Normal 8 2 2 33 3" xfId="27823"/>
    <cellStyle name="Normal 8 2 2 34" xfId="19237"/>
    <cellStyle name="Normal 8 2 2 34 2" xfId="19238"/>
    <cellStyle name="Normal 8 2 2 34 2 2" xfId="27824"/>
    <cellStyle name="Normal 8 2 2 34 3" xfId="27825"/>
    <cellStyle name="Normal 8 2 2 35" xfId="19239"/>
    <cellStyle name="Normal 8 2 2 35 2" xfId="19240"/>
    <cellStyle name="Normal 8 2 2 35 2 2" xfId="27826"/>
    <cellStyle name="Normal 8 2 2 35 3" xfId="27827"/>
    <cellStyle name="Normal 8 2 2 36" xfId="19241"/>
    <cellStyle name="Normal 8 2 2 36 2" xfId="19242"/>
    <cellStyle name="Normal 8 2 2 36 2 2" xfId="27828"/>
    <cellStyle name="Normal 8 2 2 36 3" xfId="27829"/>
    <cellStyle name="Normal 8 2 2 37" xfId="19243"/>
    <cellStyle name="Normal 8 2 2 37 2" xfId="19244"/>
    <cellStyle name="Normal 8 2 2 37 2 2" xfId="27830"/>
    <cellStyle name="Normal 8 2 2 37 3" xfId="27831"/>
    <cellStyle name="Normal 8 2 2 38" xfId="19245"/>
    <cellStyle name="Normal 8 2 2 38 2" xfId="19246"/>
    <cellStyle name="Normal 8 2 2 38 2 2" xfId="27832"/>
    <cellStyle name="Normal 8 2 2 38 3" xfId="27833"/>
    <cellStyle name="Normal 8 2 2 39" xfId="19247"/>
    <cellStyle name="Normal 8 2 2 39 2" xfId="19248"/>
    <cellStyle name="Normal 8 2 2 39 2 2" xfId="27834"/>
    <cellStyle name="Normal 8 2 2 39 3" xfId="27835"/>
    <cellStyle name="Normal 8 2 2 4" xfId="19249"/>
    <cellStyle name="Normal 8 2 2 4 2" xfId="19250"/>
    <cellStyle name="Normal 8 2 2 4 2 2" xfId="19251"/>
    <cellStyle name="Normal 8 2 2 4 2 2 2" xfId="19252"/>
    <cellStyle name="Normal 8 2 2 4 2 2 2 2" xfId="27836"/>
    <cellStyle name="Normal 8 2 2 4 2 2 3" xfId="27837"/>
    <cellStyle name="Normal 8 2 2 4 2 3" xfId="19253"/>
    <cellStyle name="Normal 8 2 2 4 2 3 2" xfId="27838"/>
    <cellStyle name="Normal 8 2 2 4 2 4" xfId="27839"/>
    <cellStyle name="Normal 8 2 2 4 3" xfId="19254"/>
    <cellStyle name="Normal 8 2 2 4 3 2" xfId="19255"/>
    <cellStyle name="Normal 8 2 2 4 3 2 2" xfId="27840"/>
    <cellStyle name="Normal 8 2 2 4 3 3" xfId="27841"/>
    <cellStyle name="Normal 8 2 2 4 4" xfId="19256"/>
    <cellStyle name="Normal 8 2 2 4 4 2" xfId="27842"/>
    <cellStyle name="Normal 8 2 2 4 5" xfId="27843"/>
    <cellStyle name="Normal 8 2 2 40" xfId="19257"/>
    <cellStyle name="Normal 8 2 2 40 2" xfId="19258"/>
    <cellStyle name="Normal 8 2 2 40 2 2" xfId="27844"/>
    <cellStyle name="Normal 8 2 2 40 3" xfId="27845"/>
    <cellStyle name="Normal 8 2 2 41" xfId="19259"/>
    <cellStyle name="Normal 8 2 2 41 2" xfId="19260"/>
    <cellStyle name="Normal 8 2 2 41 2 2" xfId="27846"/>
    <cellStyle name="Normal 8 2 2 41 3" xfId="27847"/>
    <cellStyle name="Normal 8 2 2 42" xfId="19261"/>
    <cellStyle name="Normal 8 2 2 42 2" xfId="19262"/>
    <cellStyle name="Normal 8 2 2 42 2 2" xfId="27848"/>
    <cellStyle name="Normal 8 2 2 42 3" xfId="27849"/>
    <cellStyle name="Normal 8 2 2 43" xfId="19263"/>
    <cellStyle name="Normal 8 2 2 43 2" xfId="19264"/>
    <cellStyle name="Normal 8 2 2 43 2 2" xfId="27850"/>
    <cellStyle name="Normal 8 2 2 43 3" xfId="27851"/>
    <cellStyle name="Normal 8 2 2 44" xfId="19265"/>
    <cellStyle name="Normal 8 2 2 44 2" xfId="19266"/>
    <cellStyle name="Normal 8 2 2 44 2 2" xfId="27852"/>
    <cellStyle name="Normal 8 2 2 44 3" xfId="27853"/>
    <cellStyle name="Normal 8 2 2 45" xfId="19267"/>
    <cellStyle name="Normal 8 2 2 45 2" xfId="19268"/>
    <cellStyle name="Normal 8 2 2 45 2 2" xfId="27854"/>
    <cellStyle name="Normal 8 2 2 45 3" xfId="27855"/>
    <cellStyle name="Normal 8 2 2 46" xfId="19269"/>
    <cellStyle name="Normal 8 2 2 46 2" xfId="19270"/>
    <cellStyle name="Normal 8 2 2 46 2 2" xfId="27856"/>
    <cellStyle name="Normal 8 2 2 46 3" xfId="27857"/>
    <cellStyle name="Normal 8 2 2 47" xfId="19271"/>
    <cellStyle name="Normal 8 2 2 47 2" xfId="19272"/>
    <cellStyle name="Normal 8 2 2 47 2 2" xfId="27858"/>
    <cellStyle name="Normal 8 2 2 47 3" xfId="27859"/>
    <cellStyle name="Normal 8 2 2 48" xfId="19273"/>
    <cellStyle name="Normal 8 2 2 48 2" xfId="19274"/>
    <cellStyle name="Normal 8 2 2 48 2 2" xfId="27860"/>
    <cellStyle name="Normal 8 2 2 48 3" xfId="27861"/>
    <cellStyle name="Normal 8 2 2 49" xfId="19275"/>
    <cellStyle name="Normal 8 2 2 49 2" xfId="19276"/>
    <cellStyle name="Normal 8 2 2 49 2 2" xfId="27862"/>
    <cellStyle name="Normal 8 2 2 49 3" xfId="27863"/>
    <cellStyle name="Normal 8 2 2 5" xfId="19277"/>
    <cellStyle name="Normal 8 2 2 5 2" xfId="19278"/>
    <cellStyle name="Normal 8 2 2 5 2 2" xfId="19279"/>
    <cellStyle name="Normal 8 2 2 5 2 2 2" xfId="27864"/>
    <cellStyle name="Normal 8 2 2 5 2 3" xfId="27865"/>
    <cellStyle name="Normal 8 2 2 5 3" xfId="19280"/>
    <cellStyle name="Normal 8 2 2 5 3 2" xfId="27866"/>
    <cellStyle name="Normal 8 2 2 5 4" xfId="27867"/>
    <cellStyle name="Normal 8 2 2 50" xfId="19281"/>
    <cellStyle name="Normal 8 2 2 50 2" xfId="19282"/>
    <cellStyle name="Normal 8 2 2 50 2 2" xfId="27868"/>
    <cellStyle name="Normal 8 2 2 50 3" xfId="27869"/>
    <cellStyle name="Normal 8 2 2 51" xfId="19283"/>
    <cellStyle name="Normal 8 2 2 51 2" xfId="19284"/>
    <cellStyle name="Normal 8 2 2 51 2 2" xfId="27870"/>
    <cellStyle name="Normal 8 2 2 51 3" xfId="27871"/>
    <cellStyle name="Normal 8 2 2 52" xfId="19285"/>
    <cellStyle name="Normal 8 2 2 52 2" xfId="19286"/>
    <cellStyle name="Normal 8 2 2 52 2 2" xfId="27872"/>
    <cellStyle name="Normal 8 2 2 52 3" xfId="27873"/>
    <cellStyle name="Normal 8 2 2 53" xfId="19287"/>
    <cellStyle name="Normal 8 2 2 53 2" xfId="19288"/>
    <cellStyle name="Normal 8 2 2 53 2 2" xfId="27874"/>
    <cellStyle name="Normal 8 2 2 53 3" xfId="27875"/>
    <cellStyle name="Normal 8 2 2 54" xfId="19289"/>
    <cellStyle name="Normal 8 2 2 54 2" xfId="19290"/>
    <cellStyle name="Normal 8 2 2 54 2 2" xfId="27876"/>
    <cellStyle name="Normal 8 2 2 54 3" xfId="27877"/>
    <cellStyle name="Normal 8 2 2 55" xfId="19291"/>
    <cellStyle name="Normal 8 2 2 55 2" xfId="19292"/>
    <cellStyle name="Normal 8 2 2 55 2 2" xfId="27878"/>
    <cellStyle name="Normal 8 2 2 55 3" xfId="27879"/>
    <cellStyle name="Normal 8 2 2 56" xfId="19293"/>
    <cellStyle name="Normal 8 2 2 56 2" xfId="19294"/>
    <cellStyle name="Normal 8 2 2 56 2 2" xfId="27880"/>
    <cellStyle name="Normal 8 2 2 56 3" xfId="27881"/>
    <cellStyle name="Normal 8 2 2 57" xfId="19295"/>
    <cellStyle name="Normal 8 2 2 57 2" xfId="19296"/>
    <cellStyle name="Normal 8 2 2 57 2 2" xfId="27882"/>
    <cellStyle name="Normal 8 2 2 57 3" xfId="27883"/>
    <cellStyle name="Normal 8 2 2 58" xfId="19297"/>
    <cellStyle name="Normal 8 2 2 59" xfId="19298"/>
    <cellStyle name="Normal 8 2 2 6" xfId="19299"/>
    <cellStyle name="Normal 8 2 2 6 2" xfId="19300"/>
    <cellStyle name="Normal 8 2 2 6 2 2" xfId="27884"/>
    <cellStyle name="Normal 8 2 2 6 3" xfId="27885"/>
    <cellStyle name="Normal 8 2 2 60" xfId="19301"/>
    <cellStyle name="Normal 8 2 2 61" xfId="36244"/>
    <cellStyle name="Normal 8 2 2 7" xfId="19302"/>
    <cellStyle name="Normal 8 2 2 7 2" xfId="19303"/>
    <cellStyle name="Normal 8 2 2 7 2 2" xfId="27886"/>
    <cellStyle name="Normal 8 2 2 7 3" xfId="27887"/>
    <cellStyle name="Normal 8 2 2 8" xfId="19304"/>
    <cellStyle name="Normal 8 2 2 8 2" xfId="19305"/>
    <cellStyle name="Normal 8 2 2 8 2 2" xfId="27888"/>
    <cellStyle name="Normal 8 2 2 8 3" xfId="27889"/>
    <cellStyle name="Normal 8 2 2 9" xfId="19306"/>
    <cellStyle name="Normal 8 2 2 9 2" xfId="19307"/>
    <cellStyle name="Normal 8 2 2 9 2 2" xfId="27890"/>
    <cellStyle name="Normal 8 2 2 9 3" xfId="27891"/>
    <cellStyle name="Normal 8 2 20" xfId="19308"/>
    <cellStyle name="Normal 8 2 20 2" xfId="19309"/>
    <cellStyle name="Normal 8 2 20 2 2" xfId="27892"/>
    <cellStyle name="Normal 8 2 20 3" xfId="27893"/>
    <cellStyle name="Normal 8 2 21" xfId="19310"/>
    <cellStyle name="Normal 8 2 21 2" xfId="19311"/>
    <cellStyle name="Normal 8 2 21 2 2" xfId="27894"/>
    <cellStyle name="Normal 8 2 21 3" xfId="27895"/>
    <cellStyle name="Normal 8 2 22" xfId="19312"/>
    <cellStyle name="Normal 8 2 22 2" xfId="19313"/>
    <cellStyle name="Normal 8 2 22 2 2" xfId="27896"/>
    <cellStyle name="Normal 8 2 22 3" xfId="27897"/>
    <cellStyle name="Normal 8 2 23" xfId="19314"/>
    <cellStyle name="Normal 8 2 23 2" xfId="19315"/>
    <cellStyle name="Normal 8 2 23 2 2" xfId="27898"/>
    <cellStyle name="Normal 8 2 23 3" xfId="27899"/>
    <cellStyle name="Normal 8 2 24" xfId="19316"/>
    <cellStyle name="Normal 8 2 24 2" xfId="19317"/>
    <cellStyle name="Normal 8 2 24 2 2" xfId="27900"/>
    <cellStyle name="Normal 8 2 24 3" xfId="27901"/>
    <cellStyle name="Normal 8 2 25" xfId="19318"/>
    <cellStyle name="Normal 8 2 25 2" xfId="19319"/>
    <cellStyle name="Normal 8 2 25 2 2" xfId="27902"/>
    <cellStyle name="Normal 8 2 25 3" xfId="27903"/>
    <cellStyle name="Normal 8 2 26" xfId="19320"/>
    <cellStyle name="Normal 8 2 26 2" xfId="19321"/>
    <cellStyle name="Normal 8 2 26 2 2" xfId="27904"/>
    <cellStyle name="Normal 8 2 26 3" xfId="27905"/>
    <cellStyle name="Normal 8 2 27" xfId="19322"/>
    <cellStyle name="Normal 8 2 27 2" xfId="19323"/>
    <cellStyle name="Normal 8 2 27 2 2" xfId="27906"/>
    <cellStyle name="Normal 8 2 27 3" xfId="27907"/>
    <cellStyle name="Normal 8 2 28" xfId="19324"/>
    <cellStyle name="Normal 8 2 28 2" xfId="19325"/>
    <cellStyle name="Normal 8 2 28 2 2" xfId="27908"/>
    <cellStyle name="Normal 8 2 28 3" xfId="27909"/>
    <cellStyle name="Normal 8 2 29" xfId="19326"/>
    <cellStyle name="Normal 8 2 29 2" xfId="19327"/>
    <cellStyle name="Normal 8 2 29 2 2" xfId="27910"/>
    <cellStyle name="Normal 8 2 29 3" xfId="27911"/>
    <cellStyle name="Normal 8 2 3" xfId="19328"/>
    <cellStyle name="Normál 8 2 3" xfId="19119"/>
    <cellStyle name="Normal 8 2 3 2" xfId="19329"/>
    <cellStyle name="Normal 8 2 3 2 2" xfId="19330"/>
    <cellStyle name="Normal 8 2 3 2 2 2" xfId="19331"/>
    <cellStyle name="Normal 8 2 3 2 2 2 2" xfId="19332"/>
    <cellStyle name="Normal 8 2 3 2 2 2 2 2" xfId="19333"/>
    <cellStyle name="Normal 8 2 3 2 2 2 2 2 2" xfId="27912"/>
    <cellStyle name="Normal 8 2 3 2 2 2 2 3" xfId="27913"/>
    <cellStyle name="Normal 8 2 3 2 2 2 3" xfId="19334"/>
    <cellStyle name="Normal 8 2 3 2 2 2 3 2" xfId="27914"/>
    <cellStyle name="Normal 8 2 3 2 2 2 4" xfId="27915"/>
    <cellStyle name="Normal 8 2 3 2 2 3" xfId="19335"/>
    <cellStyle name="Normal 8 2 3 2 2 3 2" xfId="19336"/>
    <cellStyle name="Normal 8 2 3 2 2 3 2 2" xfId="27916"/>
    <cellStyle name="Normal 8 2 3 2 2 3 3" xfId="27917"/>
    <cellStyle name="Normal 8 2 3 2 2 4" xfId="19337"/>
    <cellStyle name="Normal 8 2 3 2 2 4 2" xfId="27918"/>
    <cellStyle name="Normal 8 2 3 2 2 5" xfId="27919"/>
    <cellStyle name="Normal 8 2 3 2 3" xfId="19338"/>
    <cellStyle name="Normal 8 2 3 2 3 2" xfId="19339"/>
    <cellStyle name="Normal 8 2 3 2 3 2 2" xfId="19340"/>
    <cellStyle name="Normal 8 2 3 2 3 2 2 2" xfId="27920"/>
    <cellStyle name="Normal 8 2 3 2 3 2 3" xfId="27921"/>
    <cellStyle name="Normal 8 2 3 2 3 3" xfId="19341"/>
    <cellStyle name="Normal 8 2 3 2 3 3 2" xfId="27922"/>
    <cellStyle name="Normal 8 2 3 2 3 4" xfId="27923"/>
    <cellStyle name="Normal 8 2 3 2 4" xfId="19342"/>
    <cellStyle name="Normal 8 2 3 2 4 2" xfId="19343"/>
    <cellStyle name="Normal 8 2 3 2 4 2 2" xfId="27924"/>
    <cellStyle name="Normal 8 2 3 2 4 3" xfId="27925"/>
    <cellStyle name="Normal 8 2 3 2 5" xfId="19344"/>
    <cellStyle name="Normal 8 2 3 2 5 2" xfId="27926"/>
    <cellStyle name="Normal 8 2 3 2 6" xfId="27927"/>
    <cellStyle name="Normal 8 2 3 3" xfId="19345"/>
    <cellStyle name="Normal 8 2 3 3 2" xfId="19346"/>
    <cellStyle name="Normal 8 2 3 3 2 2" xfId="19347"/>
    <cellStyle name="Normal 8 2 3 3 2 2 2" xfId="19348"/>
    <cellStyle name="Normal 8 2 3 3 2 2 2 2" xfId="27928"/>
    <cellStyle name="Normal 8 2 3 3 2 2 3" xfId="27929"/>
    <cellStyle name="Normal 8 2 3 3 2 3" xfId="19349"/>
    <cellStyle name="Normal 8 2 3 3 2 3 2" xfId="27930"/>
    <cellStyle name="Normal 8 2 3 3 2 4" xfId="27931"/>
    <cellStyle name="Normal 8 2 3 3 3" xfId="19350"/>
    <cellStyle name="Normal 8 2 3 3 3 2" xfId="19351"/>
    <cellStyle name="Normal 8 2 3 3 3 2 2" xfId="27932"/>
    <cellStyle name="Normal 8 2 3 3 3 3" xfId="27933"/>
    <cellStyle name="Normal 8 2 3 3 4" xfId="19352"/>
    <cellStyle name="Normal 8 2 3 3 4 2" xfId="27934"/>
    <cellStyle name="Normal 8 2 3 3 5" xfId="27935"/>
    <cellStyle name="Normal 8 2 3 4" xfId="19353"/>
    <cellStyle name="Normal 8 2 3 4 2" xfId="19354"/>
    <cellStyle name="Normal 8 2 3 4 2 2" xfId="19355"/>
    <cellStyle name="Normal 8 2 3 4 2 2 2" xfId="27936"/>
    <cellStyle name="Normal 8 2 3 4 2 3" xfId="27937"/>
    <cellStyle name="Normal 8 2 3 4 3" xfId="19356"/>
    <cellStyle name="Normal 8 2 3 4 3 2" xfId="27938"/>
    <cellStyle name="Normal 8 2 3 4 4" xfId="27939"/>
    <cellStyle name="Normal 8 2 3 5" xfId="19357"/>
    <cellStyle name="Normal 8 2 3 5 2" xfId="19358"/>
    <cellStyle name="Normal 8 2 3 5 2 2" xfId="27940"/>
    <cellStyle name="Normal 8 2 3 5 3" xfId="27941"/>
    <cellStyle name="Normal 8 2 3 6" xfId="19359"/>
    <cellStyle name="Normal 8 2 3 6 2" xfId="27942"/>
    <cellStyle name="Normal 8 2 3 7" xfId="27943"/>
    <cellStyle name="Normal 8 2 30" xfId="19360"/>
    <cellStyle name="Normal 8 2 30 2" xfId="19361"/>
    <cellStyle name="Normal 8 2 30 2 2" xfId="27944"/>
    <cellStyle name="Normal 8 2 30 3" xfId="27945"/>
    <cellStyle name="Normal 8 2 31" xfId="19362"/>
    <cellStyle name="Normal 8 2 31 2" xfId="19363"/>
    <cellStyle name="Normal 8 2 31 2 2" xfId="27946"/>
    <cellStyle name="Normal 8 2 31 3" xfId="27947"/>
    <cellStyle name="Normal 8 2 32" xfId="19364"/>
    <cellStyle name="Normal 8 2 32 2" xfId="19365"/>
    <cellStyle name="Normal 8 2 32 2 2" xfId="27948"/>
    <cellStyle name="Normal 8 2 32 3" xfId="27949"/>
    <cellStyle name="Normal 8 2 33" xfId="19366"/>
    <cellStyle name="Normal 8 2 33 2" xfId="19367"/>
    <cellStyle name="Normal 8 2 33 2 2" xfId="27950"/>
    <cellStyle name="Normal 8 2 33 3" xfId="27951"/>
    <cellStyle name="Normal 8 2 34" xfId="19368"/>
    <cellStyle name="Normal 8 2 34 2" xfId="19369"/>
    <cellStyle name="Normal 8 2 34 2 2" xfId="27952"/>
    <cellStyle name="Normal 8 2 34 3" xfId="27953"/>
    <cellStyle name="Normal 8 2 35" xfId="19370"/>
    <cellStyle name="Normal 8 2 35 2" xfId="19371"/>
    <cellStyle name="Normal 8 2 35 2 2" xfId="27954"/>
    <cellStyle name="Normal 8 2 35 3" xfId="27955"/>
    <cellStyle name="Normal 8 2 36" xfId="19372"/>
    <cellStyle name="Normal 8 2 36 2" xfId="19373"/>
    <cellStyle name="Normal 8 2 36 2 2" xfId="27956"/>
    <cellStyle name="Normal 8 2 36 3" xfId="27957"/>
    <cellStyle name="Normal 8 2 37" xfId="19374"/>
    <cellStyle name="Normal 8 2 37 2" xfId="19375"/>
    <cellStyle name="Normal 8 2 37 2 2" xfId="27958"/>
    <cellStyle name="Normal 8 2 37 3" xfId="27959"/>
    <cellStyle name="Normal 8 2 38" xfId="19376"/>
    <cellStyle name="Normal 8 2 38 2" xfId="19377"/>
    <cellStyle name="Normal 8 2 38 2 2" xfId="27960"/>
    <cellStyle name="Normal 8 2 38 3" xfId="27961"/>
    <cellStyle name="Normal 8 2 39" xfId="19378"/>
    <cellStyle name="Normal 8 2 39 2" xfId="19379"/>
    <cellStyle name="Normal 8 2 39 2 2" xfId="27962"/>
    <cellStyle name="Normal 8 2 39 3" xfId="27963"/>
    <cellStyle name="Normal 8 2 4" xfId="19380"/>
    <cellStyle name="Normál 8 2 4" xfId="31903"/>
    <cellStyle name="Normal 8 2 4 2" xfId="19381"/>
    <cellStyle name="Normal 8 2 4 2 2" xfId="19382"/>
    <cellStyle name="Normal 8 2 4 2 2 2" xfId="19383"/>
    <cellStyle name="Normal 8 2 4 2 2 2 2" xfId="19384"/>
    <cellStyle name="Normal 8 2 4 2 2 2 2 2" xfId="27964"/>
    <cellStyle name="Normal 8 2 4 2 2 2 3" xfId="27965"/>
    <cellStyle name="Normal 8 2 4 2 2 3" xfId="19385"/>
    <cellStyle name="Normal 8 2 4 2 2 3 2" xfId="27966"/>
    <cellStyle name="Normal 8 2 4 2 2 4" xfId="27967"/>
    <cellStyle name="Normal 8 2 4 2 3" xfId="19386"/>
    <cellStyle name="Normal 8 2 4 2 3 2" xfId="19387"/>
    <cellStyle name="Normal 8 2 4 2 3 2 2" xfId="27968"/>
    <cellStyle name="Normal 8 2 4 2 3 3" xfId="27969"/>
    <cellStyle name="Normal 8 2 4 2 4" xfId="19388"/>
    <cellStyle name="Normal 8 2 4 2 4 2" xfId="27970"/>
    <cellStyle name="Normal 8 2 4 2 5" xfId="27971"/>
    <cellStyle name="Normal 8 2 4 3" xfId="19389"/>
    <cellStyle name="Normal 8 2 4 3 2" xfId="19390"/>
    <cellStyle name="Normal 8 2 4 3 2 2" xfId="19391"/>
    <cellStyle name="Normal 8 2 4 3 2 2 2" xfId="27972"/>
    <cellStyle name="Normal 8 2 4 3 2 3" xfId="27973"/>
    <cellStyle name="Normal 8 2 4 3 3" xfId="19392"/>
    <cellStyle name="Normal 8 2 4 3 3 2" xfId="27974"/>
    <cellStyle name="Normal 8 2 4 3 4" xfId="27975"/>
    <cellStyle name="Normal 8 2 4 4" xfId="19393"/>
    <cellStyle name="Normal 8 2 4 4 2" xfId="19394"/>
    <cellStyle name="Normal 8 2 4 4 2 2" xfId="27976"/>
    <cellStyle name="Normal 8 2 4 4 3" xfId="27977"/>
    <cellStyle name="Normal 8 2 4 5" xfId="19395"/>
    <cellStyle name="Normal 8 2 4 5 2" xfId="27978"/>
    <cellStyle name="Normal 8 2 4 6" xfId="27979"/>
    <cellStyle name="Normal 8 2 40" xfId="19396"/>
    <cellStyle name="Normal 8 2 40 2" xfId="19397"/>
    <cellStyle name="Normal 8 2 40 2 2" xfId="27980"/>
    <cellStyle name="Normal 8 2 40 3" xfId="27981"/>
    <cellStyle name="Normal 8 2 41" xfId="19398"/>
    <cellStyle name="Normal 8 2 41 2" xfId="19399"/>
    <cellStyle name="Normal 8 2 41 2 2" xfId="27982"/>
    <cellStyle name="Normal 8 2 41 3" xfId="27983"/>
    <cellStyle name="Normal 8 2 42" xfId="19400"/>
    <cellStyle name="Normal 8 2 42 2" xfId="19401"/>
    <cellStyle name="Normal 8 2 42 2 2" xfId="27984"/>
    <cellStyle name="Normal 8 2 42 3" xfId="27985"/>
    <cellStyle name="Normal 8 2 43" xfId="19402"/>
    <cellStyle name="Normal 8 2 43 2" xfId="19403"/>
    <cellStyle name="Normal 8 2 43 2 2" xfId="27986"/>
    <cellStyle name="Normal 8 2 43 3" xfId="27987"/>
    <cellStyle name="Normal 8 2 44" xfId="19404"/>
    <cellStyle name="Normal 8 2 44 2" xfId="19405"/>
    <cellStyle name="Normal 8 2 44 2 2" xfId="27988"/>
    <cellStyle name="Normal 8 2 44 3" xfId="27989"/>
    <cellStyle name="Normal 8 2 45" xfId="19406"/>
    <cellStyle name="Normal 8 2 45 2" xfId="19407"/>
    <cellStyle name="Normal 8 2 45 2 2" xfId="27990"/>
    <cellStyle name="Normal 8 2 45 3" xfId="27991"/>
    <cellStyle name="Normal 8 2 46" xfId="19408"/>
    <cellStyle name="Normal 8 2 46 2" xfId="19409"/>
    <cellStyle name="Normal 8 2 46 2 2" xfId="27992"/>
    <cellStyle name="Normal 8 2 46 3" xfId="27993"/>
    <cellStyle name="Normal 8 2 47" xfId="19410"/>
    <cellStyle name="Normal 8 2 47 2" xfId="19411"/>
    <cellStyle name="Normal 8 2 47 2 2" xfId="27994"/>
    <cellStyle name="Normal 8 2 47 3" xfId="27995"/>
    <cellStyle name="Normal 8 2 48" xfId="19412"/>
    <cellStyle name="Normal 8 2 48 2" xfId="19413"/>
    <cellStyle name="Normal 8 2 48 2 2" xfId="27996"/>
    <cellStyle name="Normal 8 2 48 3" xfId="27997"/>
    <cellStyle name="Normal 8 2 49" xfId="19414"/>
    <cellStyle name="Normal 8 2 49 2" xfId="19415"/>
    <cellStyle name="Normal 8 2 49 2 2" xfId="27998"/>
    <cellStyle name="Normal 8 2 49 3" xfId="27999"/>
    <cellStyle name="Normal 8 2 5" xfId="19416"/>
    <cellStyle name="Normál 8 2 5" xfId="31047"/>
    <cellStyle name="Normal 8 2 5 2" xfId="19417"/>
    <cellStyle name="Normal 8 2 5 2 2" xfId="19418"/>
    <cellStyle name="Normal 8 2 5 2 2 2" xfId="19419"/>
    <cellStyle name="Normal 8 2 5 2 2 2 2" xfId="28000"/>
    <cellStyle name="Normal 8 2 5 2 2 3" xfId="28001"/>
    <cellStyle name="Normal 8 2 5 2 3" xfId="19420"/>
    <cellStyle name="Normal 8 2 5 2 3 2" xfId="28002"/>
    <cellStyle name="Normal 8 2 5 2 4" xfId="28003"/>
    <cellStyle name="Normal 8 2 5 3" xfId="19421"/>
    <cellStyle name="Normal 8 2 5 3 2" xfId="19422"/>
    <cellStyle name="Normal 8 2 5 3 2 2" xfId="28004"/>
    <cellStyle name="Normal 8 2 5 3 3" xfId="28005"/>
    <cellStyle name="Normal 8 2 5 4" xfId="19423"/>
    <cellStyle name="Normal 8 2 5 4 2" xfId="28006"/>
    <cellStyle name="Normal 8 2 5 5" xfId="28007"/>
    <cellStyle name="Normal 8 2 50" xfId="19424"/>
    <cellStyle name="Normal 8 2 50 2" xfId="19425"/>
    <cellStyle name="Normal 8 2 50 2 2" xfId="28008"/>
    <cellStyle name="Normal 8 2 50 3" xfId="28009"/>
    <cellStyle name="Normal 8 2 51" xfId="19426"/>
    <cellStyle name="Normal 8 2 51 2" xfId="19427"/>
    <cellStyle name="Normal 8 2 51 2 2" xfId="28010"/>
    <cellStyle name="Normal 8 2 51 3" xfId="28011"/>
    <cellStyle name="Normal 8 2 52" xfId="19428"/>
    <cellStyle name="Normal 8 2 52 2" xfId="19429"/>
    <cellStyle name="Normal 8 2 52 2 2" xfId="28012"/>
    <cellStyle name="Normal 8 2 52 3" xfId="28013"/>
    <cellStyle name="Normal 8 2 53" xfId="19430"/>
    <cellStyle name="Normal 8 2 53 2" xfId="19431"/>
    <cellStyle name="Normal 8 2 53 2 2" xfId="28014"/>
    <cellStyle name="Normal 8 2 53 3" xfId="28015"/>
    <cellStyle name="Normal 8 2 54" xfId="19432"/>
    <cellStyle name="Normal 8 2 54 2" xfId="19433"/>
    <cellStyle name="Normal 8 2 54 2 2" xfId="28016"/>
    <cellStyle name="Normal 8 2 54 3" xfId="28017"/>
    <cellStyle name="Normal 8 2 55" xfId="19434"/>
    <cellStyle name="Normal 8 2 55 2" xfId="19435"/>
    <cellStyle name="Normal 8 2 55 2 2" xfId="28018"/>
    <cellStyle name="Normal 8 2 55 3" xfId="28019"/>
    <cellStyle name="Normal 8 2 56" xfId="19436"/>
    <cellStyle name="Normal 8 2 56 2" xfId="19437"/>
    <cellStyle name="Normal 8 2 56 2 2" xfId="28020"/>
    <cellStyle name="Normal 8 2 56 3" xfId="28021"/>
    <cellStyle name="Normal 8 2 57" xfId="19438"/>
    <cellStyle name="Normal 8 2 57 2" xfId="19439"/>
    <cellStyle name="Normal 8 2 57 2 2" xfId="28022"/>
    <cellStyle name="Normal 8 2 57 3" xfId="28023"/>
    <cellStyle name="Normal 8 2 58" xfId="19440"/>
    <cellStyle name="Normal 8 2 58 2" xfId="19441"/>
    <cellStyle name="Normal 8 2 58 2 2" xfId="28024"/>
    <cellStyle name="Normal 8 2 58 3" xfId="28025"/>
    <cellStyle name="Normal 8 2 59" xfId="19442"/>
    <cellStyle name="Normal 8 2 6" xfId="19443"/>
    <cellStyle name="Normál 8 2 6" xfId="30449"/>
    <cellStyle name="Normal 8 2 6 2" xfId="19444"/>
    <cellStyle name="Normal 8 2 6 2 2" xfId="19445"/>
    <cellStyle name="Normal 8 2 6 2 2 2" xfId="28026"/>
    <cellStyle name="Normal 8 2 6 2 3" xfId="28027"/>
    <cellStyle name="Normal 8 2 6 3" xfId="19446"/>
    <cellStyle name="Normal 8 2 6 3 2" xfId="28028"/>
    <cellStyle name="Normal 8 2 6 4" xfId="28029"/>
    <cellStyle name="Normal 8 2 60" xfId="19447"/>
    <cellStyle name="Normal 8 2 61" xfId="19448"/>
    <cellStyle name="Normal 8 2 62" xfId="35927"/>
    <cellStyle name="Normal 8 2 63" xfId="36823"/>
    <cellStyle name="Normal 8 2 7" xfId="19449"/>
    <cellStyle name="Normál 8 2 7" xfId="29818"/>
    <cellStyle name="Normal 8 2 7 2" xfId="19450"/>
    <cellStyle name="Normal 8 2 7 2 2" xfId="28030"/>
    <cellStyle name="Normal 8 2 7 3" xfId="28031"/>
    <cellStyle name="Normal 8 2 8" xfId="19451"/>
    <cellStyle name="Normál 8 2 8" xfId="29796"/>
    <cellStyle name="Normal 8 2 8 2" xfId="19452"/>
    <cellStyle name="Normal 8 2 8 2 2" xfId="28032"/>
    <cellStyle name="Normal 8 2 8 3" xfId="28033"/>
    <cellStyle name="Normal 8 2 9" xfId="19453"/>
    <cellStyle name="Normál 8 2 9" xfId="32122"/>
    <cellStyle name="Normal 8 2 9 2" xfId="19454"/>
    <cellStyle name="Normal 8 2 9 2 2" xfId="28034"/>
    <cellStyle name="Normal 8 2 9 3" xfId="28035"/>
    <cellStyle name="Normal 8 20" xfId="5545"/>
    <cellStyle name="Normál 8 20" xfId="19455"/>
    <cellStyle name="Normal 8 20 10" xfId="28036"/>
    <cellStyle name="Normal 8 20 11" xfId="28037"/>
    <cellStyle name="Normal 8 20 2" xfId="19456"/>
    <cellStyle name="Normal 8 20 2 2" xfId="19457"/>
    <cellStyle name="Normal 8 20 2 2 2" xfId="19458"/>
    <cellStyle name="Normal 8 20 2 2 2 2" xfId="19459"/>
    <cellStyle name="Normal 8 20 2 2 2 2 2" xfId="28038"/>
    <cellStyle name="Normal 8 20 2 2 2 3" xfId="28039"/>
    <cellStyle name="Normal 8 20 2 2 3" xfId="19460"/>
    <cellStyle name="Normal 8 20 2 2 3 2" xfId="28040"/>
    <cellStyle name="Normal 8 20 2 2 4" xfId="28041"/>
    <cellStyle name="Normal 8 20 2 3" xfId="19461"/>
    <cellStyle name="Normal 8 20 2 3 2" xfId="19462"/>
    <cellStyle name="Normal 8 20 2 3 2 2" xfId="28042"/>
    <cellStyle name="Normal 8 20 2 3 3" xfId="28043"/>
    <cellStyle name="Normal 8 20 2 4" xfId="19463"/>
    <cellStyle name="Normal 8 20 2 4 2" xfId="28044"/>
    <cellStyle name="Normal 8 20 2 5" xfId="28045"/>
    <cellStyle name="Normal 8 20 3" xfId="19464"/>
    <cellStyle name="Normal 8 20 3 2" xfId="19465"/>
    <cellStyle name="Normal 8 20 3 2 2" xfId="19466"/>
    <cellStyle name="Normal 8 20 3 2 2 2" xfId="28046"/>
    <cellStyle name="Normal 8 20 3 2 3" xfId="28047"/>
    <cellStyle name="Normal 8 20 3 3" xfId="19467"/>
    <cellStyle name="Normal 8 20 3 3 2" xfId="28048"/>
    <cellStyle name="Normal 8 20 3 4" xfId="28049"/>
    <cellStyle name="Normal 8 20 4" xfId="19468"/>
    <cellStyle name="Normal 8 20 4 2" xfId="19469"/>
    <cellStyle name="Normal 8 20 4 2 2" xfId="28050"/>
    <cellStyle name="Normal 8 20 4 3" xfId="28051"/>
    <cellStyle name="Normal 8 20 5" xfId="19470"/>
    <cellStyle name="Normal 8 20 5 2" xfId="28052"/>
    <cellStyle name="Normal 8 20 6" xfId="19471"/>
    <cellStyle name="Normal 8 20 6 2" xfId="28053"/>
    <cellStyle name="Normal 8 20 7" xfId="28054"/>
    <cellStyle name="Normal 8 20 8" xfId="28055"/>
    <cellStyle name="Normal 8 20 9" xfId="28056"/>
    <cellStyle name="Normal 8 21" xfId="5607"/>
    <cellStyle name="Normál 8 21" xfId="19472"/>
    <cellStyle name="Normal 8 21 10" xfId="28057"/>
    <cellStyle name="Normal 8 21 11" xfId="28058"/>
    <cellStyle name="Normal 8 21 2" xfId="19473"/>
    <cellStyle name="Normal 8 21 2 2" xfId="19474"/>
    <cellStyle name="Normal 8 21 2 2 2" xfId="19475"/>
    <cellStyle name="Normal 8 21 2 2 2 2" xfId="19476"/>
    <cellStyle name="Normal 8 21 2 2 2 2 2" xfId="28059"/>
    <cellStyle name="Normal 8 21 2 2 2 3" xfId="28060"/>
    <cellStyle name="Normal 8 21 2 2 3" xfId="19477"/>
    <cellStyle name="Normal 8 21 2 2 3 2" xfId="28061"/>
    <cellStyle name="Normal 8 21 2 2 4" xfId="28062"/>
    <cellStyle name="Normal 8 21 2 3" xfId="19478"/>
    <cellStyle name="Normal 8 21 2 3 2" xfId="19479"/>
    <cellStyle name="Normal 8 21 2 3 2 2" xfId="28063"/>
    <cellStyle name="Normal 8 21 2 3 3" xfId="28064"/>
    <cellStyle name="Normal 8 21 2 4" xfId="19480"/>
    <cellStyle name="Normal 8 21 2 4 2" xfId="28065"/>
    <cellStyle name="Normal 8 21 2 5" xfId="28066"/>
    <cellStyle name="Normal 8 21 3" xfId="19481"/>
    <cellStyle name="Normal 8 21 3 2" xfId="19482"/>
    <cellStyle name="Normal 8 21 3 2 2" xfId="19483"/>
    <cellStyle name="Normal 8 21 3 2 2 2" xfId="28067"/>
    <cellStyle name="Normal 8 21 3 2 3" xfId="28068"/>
    <cellStyle name="Normal 8 21 3 3" xfId="19484"/>
    <cellStyle name="Normal 8 21 3 3 2" xfId="28069"/>
    <cellStyle name="Normal 8 21 3 4" xfId="28070"/>
    <cellStyle name="Normal 8 21 4" xfId="19485"/>
    <cellStyle name="Normal 8 21 4 2" xfId="19486"/>
    <cellStyle name="Normal 8 21 4 2 2" xfId="28071"/>
    <cellStyle name="Normal 8 21 4 3" xfId="28072"/>
    <cellStyle name="Normal 8 21 5" xfId="19487"/>
    <cellStyle name="Normal 8 21 5 2" xfId="28073"/>
    <cellStyle name="Normal 8 21 6" xfId="19488"/>
    <cellStyle name="Normal 8 21 6 2" xfId="28074"/>
    <cellStyle name="Normal 8 21 7" xfId="28075"/>
    <cellStyle name="Normal 8 21 8" xfId="28076"/>
    <cellStyle name="Normal 8 21 9" xfId="28077"/>
    <cellStyle name="Normal 8 22" xfId="5544"/>
    <cellStyle name="Normál 8 22" xfId="19489"/>
    <cellStyle name="Normal 8 22 10" xfId="28078"/>
    <cellStyle name="Normal 8 22 11" xfId="28079"/>
    <cellStyle name="Normal 8 22 2" xfId="19490"/>
    <cellStyle name="Normal 8 22 2 2" xfId="19491"/>
    <cellStyle name="Normal 8 22 2 2 2" xfId="19492"/>
    <cellStyle name="Normal 8 22 2 2 2 2" xfId="19493"/>
    <cellStyle name="Normal 8 22 2 2 2 2 2" xfId="28080"/>
    <cellStyle name="Normal 8 22 2 2 2 3" xfId="28081"/>
    <cellStyle name="Normal 8 22 2 2 3" xfId="19494"/>
    <cellStyle name="Normal 8 22 2 2 3 2" xfId="28082"/>
    <cellStyle name="Normal 8 22 2 2 4" xfId="28083"/>
    <cellStyle name="Normal 8 22 2 3" xfId="19495"/>
    <cellStyle name="Normal 8 22 2 3 2" xfId="19496"/>
    <cellStyle name="Normal 8 22 2 3 2 2" xfId="28084"/>
    <cellStyle name="Normal 8 22 2 3 3" xfId="28085"/>
    <cellStyle name="Normal 8 22 2 4" xfId="19497"/>
    <cellStyle name="Normal 8 22 2 4 2" xfId="28086"/>
    <cellStyle name="Normal 8 22 2 5" xfId="28087"/>
    <cellStyle name="Normal 8 22 3" xfId="19498"/>
    <cellStyle name="Normal 8 22 3 2" xfId="19499"/>
    <cellStyle name="Normal 8 22 3 2 2" xfId="19500"/>
    <cellStyle name="Normal 8 22 3 2 2 2" xfId="28088"/>
    <cellStyle name="Normal 8 22 3 2 3" xfId="28089"/>
    <cellStyle name="Normal 8 22 3 3" xfId="19501"/>
    <cellStyle name="Normal 8 22 3 3 2" xfId="28090"/>
    <cellStyle name="Normal 8 22 3 4" xfId="28091"/>
    <cellStyle name="Normal 8 22 4" xfId="19502"/>
    <cellStyle name="Normal 8 22 4 2" xfId="19503"/>
    <cellStyle name="Normal 8 22 4 2 2" xfId="28092"/>
    <cellStyle name="Normal 8 22 4 3" xfId="28093"/>
    <cellStyle name="Normal 8 22 5" xfId="19504"/>
    <cellStyle name="Normal 8 22 5 2" xfId="28094"/>
    <cellStyle name="Normal 8 22 6" xfId="19505"/>
    <cellStyle name="Normal 8 22 6 2" xfId="28095"/>
    <cellStyle name="Normal 8 22 7" xfId="28096"/>
    <cellStyle name="Normal 8 22 8" xfId="28097"/>
    <cellStyle name="Normal 8 22 9" xfId="28098"/>
    <cellStyle name="Normal 8 23" xfId="5731"/>
    <cellStyle name="Normál 8 23" xfId="19506"/>
    <cellStyle name="Normal 8 23 10" xfId="28099"/>
    <cellStyle name="Normal 8 23 2" xfId="19507"/>
    <cellStyle name="Normal 8 23 2 2" xfId="19508"/>
    <cellStyle name="Normal 8 23 2 2 2" xfId="19509"/>
    <cellStyle name="Normal 8 23 2 2 2 2" xfId="28100"/>
    <cellStyle name="Normal 8 23 2 2 3" xfId="28101"/>
    <cellStyle name="Normal 8 23 2 3" xfId="19510"/>
    <cellStyle name="Normal 8 23 2 3 2" xfId="28102"/>
    <cellStyle name="Normal 8 23 2 4" xfId="28103"/>
    <cellStyle name="Normal 8 23 3" xfId="19511"/>
    <cellStyle name="Normal 8 23 3 2" xfId="19512"/>
    <cellStyle name="Normal 8 23 3 2 2" xfId="28104"/>
    <cellStyle name="Normal 8 23 3 3" xfId="28105"/>
    <cellStyle name="Normal 8 23 4" xfId="19513"/>
    <cellStyle name="Normal 8 23 4 2" xfId="28106"/>
    <cellStyle name="Normal 8 23 5" xfId="19514"/>
    <cellStyle name="Normal 8 23 5 2" xfId="28107"/>
    <cellStyle name="Normal 8 23 6" xfId="28108"/>
    <cellStyle name="Normal 8 23 7" xfId="28109"/>
    <cellStyle name="Normal 8 23 8" xfId="28110"/>
    <cellStyle name="Normal 8 23 9" xfId="28111"/>
    <cellStyle name="Normal 8 24" xfId="5657"/>
    <cellStyle name="Normál 8 24" xfId="19515"/>
    <cellStyle name="Normal 8 24 10" xfId="28112"/>
    <cellStyle name="Normal 8 24 2" xfId="19516"/>
    <cellStyle name="Normal 8 24 2 2" xfId="19517"/>
    <cellStyle name="Normal 8 24 2 2 2" xfId="19518"/>
    <cellStyle name="Normal 8 24 2 2 2 2" xfId="28113"/>
    <cellStyle name="Normal 8 24 2 2 3" xfId="28114"/>
    <cellStyle name="Normal 8 24 2 3" xfId="19519"/>
    <cellStyle name="Normal 8 24 2 3 2" xfId="28115"/>
    <cellStyle name="Normal 8 24 2 4" xfId="28116"/>
    <cellStyle name="Normal 8 24 3" xfId="19520"/>
    <cellStyle name="Normal 8 24 3 2" xfId="19521"/>
    <cellStyle name="Normal 8 24 3 2 2" xfId="28117"/>
    <cellStyle name="Normal 8 24 3 3" xfId="28118"/>
    <cellStyle name="Normal 8 24 4" xfId="19522"/>
    <cellStyle name="Normal 8 24 4 2" xfId="28119"/>
    <cellStyle name="Normal 8 24 5" xfId="19523"/>
    <cellStyle name="Normal 8 24 5 2" xfId="28120"/>
    <cellStyle name="Normal 8 24 6" xfId="28121"/>
    <cellStyle name="Normal 8 24 7" xfId="28122"/>
    <cellStyle name="Normal 8 24 8" xfId="28123"/>
    <cellStyle name="Normal 8 24 9" xfId="28124"/>
    <cellStyle name="Normal 8 25" xfId="5732"/>
    <cellStyle name="Normál 8 25" xfId="19524"/>
    <cellStyle name="Normal 8 25 10" xfId="28125"/>
    <cellStyle name="Normal 8 25 2" xfId="19525"/>
    <cellStyle name="Normal 8 25 2 2" xfId="19526"/>
    <cellStyle name="Normal 8 25 2 2 2" xfId="19527"/>
    <cellStyle name="Normal 8 25 2 2 2 2" xfId="28126"/>
    <cellStyle name="Normal 8 25 2 2 3" xfId="28127"/>
    <cellStyle name="Normal 8 25 2 3" xfId="19528"/>
    <cellStyle name="Normal 8 25 2 3 2" xfId="28128"/>
    <cellStyle name="Normal 8 25 2 4" xfId="28129"/>
    <cellStyle name="Normal 8 25 3" xfId="19529"/>
    <cellStyle name="Normal 8 25 3 2" xfId="19530"/>
    <cellStyle name="Normal 8 25 3 2 2" xfId="28130"/>
    <cellStyle name="Normal 8 25 3 3" xfId="28131"/>
    <cellStyle name="Normal 8 25 4" xfId="19531"/>
    <cellStyle name="Normal 8 25 4 2" xfId="28132"/>
    <cellStyle name="Normal 8 25 5" xfId="19532"/>
    <cellStyle name="Normal 8 25 5 2" xfId="28133"/>
    <cellStyle name="Normal 8 25 6" xfId="28134"/>
    <cellStyle name="Normal 8 25 7" xfId="28135"/>
    <cellStyle name="Normal 8 25 8" xfId="28136"/>
    <cellStyle name="Normal 8 25 9" xfId="28137"/>
    <cellStyle name="Normal 8 26" xfId="5656"/>
    <cellStyle name="Normál 8 26" xfId="19533"/>
    <cellStyle name="Normal 8 26 10" xfId="28138"/>
    <cellStyle name="Normal 8 26 2" xfId="19534"/>
    <cellStyle name="Normal 8 26 2 2" xfId="19535"/>
    <cellStyle name="Normal 8 26 2 2 2" xfId="19536"/>
    <cellStyle name="Normal 8 26 2 2 2 2" xfId="28139"/>
    <cellStyle name="Normal 8 26 2 2 3" xfId="28140"/>
    <cellStyle name="Normal 8 26 2 3" xfId="19537"/>
    <cellStyle name="Normal 8 26 2 3 2" xfId="28141"/>
    <cellStyle name="Normal 8 26 2 4" xfId="28142"/>
    <cellStyle name="Normal 8 26 3" xfId="19538"/>
    <cellStyle name="Normal 8 26 3 2" xfId="19539"/>
    <cellStyle name="Normal 8 26 3 2 2" xfId="28143"/>
    <cellStyle name="Normal 8 26 3 3" xfId="28144"/>
    <cellStyle name="Normal 8 26 4" xfId="19540"/>
    <cellStyle name="Normal 8 26 4 2" xfId="28145"/>
    <cellStyle name="Normal 8 26 5" xfId="19541"/>
    <cellStyle name="Normal 8 26 5 2" xfId="28146"/>
    <cellStyle name="Normal 8 26 6" xfId="28147"/>
    <cellStyle name="Normal 8 26 7" xfId="28148"/>
    <cellStyle name="Normal 8 26 8" xfId="28149"/>
    <cellStyle name="Normal 8 26 9" xfId="28150"/>
    <cellStyle name="Normal 8 27" xfId="5733"/>
    <cellStyle name="Normál 8 27" xfId="19542"/>
    <cellStyle name="Normal 8 27 10" xfId="28151"/>
    <cellStyle name="Normal 8 27 2" xfId="19543"/>
    <cellStyle name="Normal 8 27 2 2" xfId="19544"/>
    <cellStyle name="Normal 8 27 2 2 2" xfId="19545"/>
    <cellStyle name="Normal 8 27 2 2 2 2" xfId="28152"/>
    <cellStyle name="Normal 8 27 2 2 3" xfId="28153"/>
    <cellStyle name="Normal 8 27 2 3" xfId="19546"/>
    <cellStyle name="Normal 8 27 2 3 2" xfId="28154"/>
    <cellStyle name="Normal 8 27 2 4" xfId="28155"/>
    <cellStyle name="Normal 8 27 3" xfId="19547"/>
    <cellStyle name="Normal 8 27 3 2" xfId="19548"/>
    <cellStyle name="Normal 8 27 3 2 2" xfId="28156"/>
    <cellStyle name="Normal 8 27 3 3" xfId="28157"/>
    <cellStyle name="Normal 8 27 4" xfId="19549"/>
    <cellStyle name="Normal 8 27 4 2" xfId="28158"/>
    <cellStyle name="Normal 8 27 5" xfId="19550"/>
    <cellStyle name="Normal 8 27 5 2" xfId="28159"/>
    <cellStyle name="Normal 8 27 6" xfId="28160"/>
    <cellStyle name="Normal 8 27 7" xfId="28161"/>
    <cellStyle name="Normal 8 27 8" xfId="28162"/>
    <cellStyle name="Normal 8 27 9" xfId="28163"/>
    <cellStyle name="Normal 8 28" xfId="5912"/>
    <cellStyle name="Normál 8 28" xfId="19551"/>
    <cellStyle name="Normal 8 28 10" xfId="28164"/>
    <cellStyle name="Normal 8 28 2" xfId="19552"/>
    <cellStyle name="Normal 8 28 2 2" xfId="19553"/>
    <cellStyle name="Normal 8 28 2 2 2" xfId="19554"/>
    <cellStyle name="Normal 8 28 2 2 2 2" xfId="28165"/>
    <cellStyle name="Normal 8 28 2 2 3" xfId="28166"/>
    <cellStyle name="Normal 8 28 2 3" xfId="19555"/>
    <cellStyle name="Normal 8 28 2 3 2" xfId="28167"/>
    <cellStyle name="Normal 8 28 2 4" xfId="28168"/>
    <cellStyle name="Normal 8 28 3" xfId="19556"/>
    <cellStyle name="Normal 8 28 3 2" xfId="19557"/>
    <cellStyle name="Normal 8 28 3 2 2" xfId="28169"/>
    <cellStyle name="Normal 8 28 3 3" xfId="28170"/>
    <cellStyle name="Normal 8 28 4" xfId="19558"/>
    <cellStyle name="Normal 8 28 4 2" xfId="28171"/>
    <cellStyle name="Normal 8 28 5" xfId="19559"/>
    <cellStyle name="Normal 8 28 5 2" xfId="28172"/>
    <cellStyle name="Normal 8 28 6" xfId="28173"/>
    <cellStyle name="Normal 8 28 7" xfId="28174"/>
    <cellStyle name="Normal 8 28 8" xfId="28175"/>
    <cellStyle name="Normal 8 28 9" xfId="28176"/>
    <cellStyle name="Normal 8 29" xfId="5917"/>
    <cellStyle name="Normál 8 29" xfId="19560"/>
    <cellStyle name="Normal 8 29 10" xfId="28177"/>
    <cellStyle name="Normal 8 29 2" xfId="19561"/>
    <cellStyle name="Normal 8 29 2 2" xfId="19562"/>
    <cellStyle name="Normal 8 29 2 2 2" xfId="19563"/>
    <cellStyle name="Normal 8 29 2 2 2 2" xfId="28178"/>
    <cellStyle name="Normal 8 29 2 2 3" xfId="28179"/>
    <cellStyle name="Normal 8 29 2 3" xfId="19564"/>
    <cellStyle name="Normal 8 29 2 3 2" xfId="28180"/>
    <cellStyle name="Normal 8 29 2 4" xfId="28181"/>
    <cellStyle name="Normal 8 29 3" xfId="19565"/>
    <cellStyle name="Normal 8 29 3 2" xfId="19566"/>
    <cellStyle name="Normal 8 29 3 2 2" xfId="28182"/>
    <cellStyle name="Normal 8 29 3 3" xfId="28183"/>
    <cellStyle name="Normal 8 29 4" xfId="19567"/>
    <cellStyle name="Normal 8 29 4 2" xfId="28184"/>
    <cellStyle name="Normal 8 29 5" xfId="19568"/>
    <cellStyle name="Normal 8 29 5 2" xfId="28185"/>
    <cellStyle name="Normal 8 29 6" xfId="28186"/>
    <cellStyle name="Normal 8 29 7" xfId="28187"/>
    <cellStyle name="Normal 8 29 8" xfId="28188"/>
    <cellStyle name="Normal 8 29 9" xfId="28189"/>
    <cellStyle name="Normal 8 3" xfId="3651"/>
    <cellStyle name="Normál 8 3" xfId="2179"/>
    <cellStyle name="Normal 8 3 10" xfId="19570"/>
    <cellStyle name="Normál 8 3 10" xfId="32149"/>
    <cellStyle name="Normal 8 3 10 2" xfId="19571"/>
    <cellStyle name="Normal 8 3 10 2 2" xfId="28190"/>
    <cellStyle name="Normal 8 3 10 3" xfId="28191"/>
    <cellStyle name="Normal 8 3 11" xfId="19572"/>
    <cellStyle name="Normál 8 3 11" xfId="30521"/>
    <cellStyle name="Normal 8 3 11 2" xfId="19573"/>
    <cellStyle name="Normal 8 3 11 2 2" xfId="28192"/>
    <cellStyle name="Normal 8 3 11 3" xfId="28193"/>
    <cellStyle name="Normal 8 3 12" xfId="19574"/>
    <cellStyle name="Normál 8 3 12" xfId="32187"/>
    <cellStyle name="Normal 8 3 12 2" xfId="19575"/>
    <cellStyle name="Normal 8 3 12 2 2" xfId="28194"/>
    <cellStyle name="Normal 8 3 12 3" xfId="28195"/>
    <cellStyle name="Normal 8 3 13" xfId="19576"/>
    <cellStyle name="Normál 8 3 13" xfId="30308"/>
    <cellStyle name="Normal 8 3 13 2" xfId="19577"/>
    <cellStyle name="Normal 8 3 13 2 2" xfId="28196"/>
    <cellStyle name="Normal 8 3 13 3" xfId="28197"/>
    <cellStyle name="Normal 8 3 14" xfId="19578"/>
    <cellStyle name="Normál 8 3 14" xfId="30650"/>
    <cellStyle name="Normal 8 3 14 2" xfId="19579"/>
    <cellStyle name="Normal 8 3 14 2 2" xfId="28198"/>
    <cellStyle name="Normal 8 3 14 3" xfId="28199"/>
    <cellStyle name="Normal 8 3 15" xfId="19580"/>
    <cellStyle name="Normál 8 3 15" xfId="32847"/>
    <cellStyle name="Normal 8 3 15 2" xfId="19581"/>
    <cellStyle name="Normal 8 3 15 2 2" xfId="28200"/>
    <cellStyle name="Normal 8 3 15 3" xfId="28201"/>
    <cellStyle name="Normal 8 3 16" xfId="19582"/>
    <cellStyle name="Normál 8 3 16" xfId="35075"/>
    <cellStyle name="Normal 8 3 16 2" xfId="19583"/>
    <cellStyle name="Normal 8 3 16 2 2" xfId="28202"/>
    <cellStyle name="Normal 8 3 16 3" xfId="28203"/>
    <cellStyle name="Normal 8 3 17" xfId="19584"/>
    <cellStyle name="Normál 8 3 17" xfId="36826"/>
    <cellStyle name="Normal 8 3 17 2" xfId="19585"/>
    <cellStyle name="Normal 8 3 17 2 2" xfId="28204"/>
    <cellStyle name="Normal 8 3 17 3" xfId="28205"/>
    <cellStyle name="Normal 8 3 18" xfId="19586"/>
    <cellStyle name="Normal 8 3 18 2" xfId="19587"/>
    <cellStyle name="Normal 8 3 18 2 2" xfId="28206"/>
    <cellStyle name="Normal 8 3 18 3" xfId="28207"/>
    <cellStyle name="Normal 8 3 19" xfId="19588"/>
    <cellStyle name="Normal 8 3 19 2" xfId="19589"/>
    <cellStyle name="Normal 8 3 19 2 2" xfId="28208"/>
    <cellStyle name="Normal 8 3 19 3" xfId="28209"/>
    <cellStyle name="Normal 8 3 2" xfId="4762"/>
    <cellStyle name="Normál 8 3 2" xfId="19590"/>
    <cellStyle name="Normal 8 3 2 10" xfId="28210"/>
    <cellStyle name="Normal 8 3 2 11" xfId="28211"/>
    <cellStyle name="Normal 8 3 2 12" xfId="28212"/>
    <cellStyle name="Normal 8 3 2 13" xfId="28213"/>
    <cellStyle name="Normal 8 3 2 2" xfId="19591"/>
    <cellStyle name="Normal 8 3 2 2 2" xfId="19592"/>
    <cellStyle name="Normal 8 3 2 2 2 2" xfId="19593"/>
    <cellStyle name="Normal 8 3 2 2 2 2 2" xfId="19594"/>
    <cellStyle name="Normal 8 3 2 2 2 2 2 2" xfId="19595"/>
    <cellStyle name="Normal 8 3 2 2 2 2 2 2 2" xfId="19596"/>
    <cellStyle name="Normal 8 3 2 2 2 2 2 2 2 2" xfId="28214"/>
    <cellStyle name="Normal 8 3 2 2 2 2 2 2 3" xfId="28215"/>
    <cellStyle name="Normal 8 3 2 2 2 2 2 3" xfId="19597"/>
    <cellStyle name="Normal 8 3 2 2 2 2 2 3 2" xfId="28216"/>
    <cellStyle name="Normal 8 3 2 2 2 2 2 4" xfId="28217"/>
    <cellStyle name="Normal 8 3 2 2 2 2 3" xfId="19598"/>
    <cellStyle name="Normal 8 3 2 2 2 2 3 2" xfId="19599"/>
    <cellStyle name="Normal 8 3 2 2 2 2 3 2 2" xfId="28218"/>
    <cellStyle name="Normal 8 3 2 2 2 2 3 3" xfId="28219"/>
    <cellStyle name="Normal 8 3 2 2 2 2 4" xfId="19600"/>
    <cellStyle name="Normal 8 3 2 2 2 2 4 2" xfId="28220"/>
    <cellStyle name="Normal 8 3 2 2 2 2 5" xfId="28221"/>
    <cellStyle name="Normal 8 3 2 2 2 3" xfId="19601"/>
    <cellStyle name="Normal 8 3 2 2 2 3 2" xfId="19602"/>
    <cellStyle name="Normal 8 3 2 2 2 3 2 2" xfId="19603"/>
    <cellStyle name="Normal 8 3 2 2 2 3 2 2 2" xfId="28222"/>
    <cellStyle name="Normal 8 3 2 2 2 3 2 3" xfId="28223"/>
    <cellStyle name="Normal 8 3 2 2 2 3 3" xfId="19604"/>
    <cellStyle name="Normal 8 3 2 2 2 3 3 2" xfId="28224"/>
    <cellStyle name="Normal 8 3 2 2 2 3 4" xfId="28225"/>
    <cellStyle name="Normal 8 3 2 2 2 4" xfId="19605"/>
    <cellStyle name="Normal 8 3 2 2 2 4 2" xfId="19606"/>
    <cellStyle name="Normal 8 3 2 2 2 4 2 2" xfId="28226"/>
    <cellStyle name="Normal 8 3 2 2 2 4 3" xfId="28227"/>
    <cellStyle name="Normal 8 3 2 2 2 5" xfId="19607"/>
    <cellStyle name="Normal 8 3 2 2 2 5 2" xfId="28228"/>
    <cellStyle name="Normal 8 3 2 2 2 6" xfId="28229"/>
    <cellStyle name="Normal 8 3 2 2 3" xfId="19608"/>
    <cellStyle name="Normal 8 3 2 2 3 2" xfId="19609"/>
    <cellStyle name="Normal 8 3 2 2 3 2 2" xfId="19610"/>
    <cellStyle name="Normal 8 3 2 2 3 2 2 2" xfId="19611"/>
    <cellStyle name="Normal 8 3 2 2 3 2 2 2 2" xfId="28230"/>
    <cellStyle name="Normal 8 3 2 2 3 2 2 3" xfId="28231"/>
    <cellStyle name="Normal 8 3 2 2 3 2 3" xfId="19612"/>
    <cellStyle name="Normal 8 3 2 2 3 2 3 2" xfId="28232"/>
    <cellStyle name="Normal 8 3 2 2 3 2 4" xfId="28233"/>
    <cellStyle name="Normal 8 3 2 2 3 3" xfId="19613"/>
    <cellStyle name="Normal 8 3 2 2 3 3 2" xfId="19614"/>
    <cellStyle name="Normal 8 3 2 2 3 3 2 2" xfId="28234"/>
    <cellStyle name="Normal 8 3 2 2 3 3 3" xfId="28235"/>
    <cellStyle name="Normal 8 3 2 2 3 4" xfId="19615"/>
    <cellStyle name="Normal 8 3 2 2 3 4 2" xfId="28236"/>
    <cellStyle name="Normal 8 3 2 2 3 5" xfId="28237"/>
    <cellStyle name="Normal 8 3 2 2 4" xfId="19616"/>
    <cellStyle name="Normal 8 3 2 2 4 2" xfId="19617"/>
    <cellStyle name="Normal 8 3 2 2 4 2 2" xfId="19618"/>
    <cellStyle name="Normal 8 3 2 2 4 2 2 2" xfId="28238"/>
    <cellStyle name="Normal 8 3 2 2 4 2 3" xfId="28239"/>
    <cellStyle name="Normal 8 3 2 2 4 3" xfId="19619"/>
    <cellStyle name="Normal 8 3 2 2 4 3 2" xfId="28240"/>
    <cellStyle name="Normal 8 3 2 2 4 4" xfId="28241"/>
    <cellStyle name="Normal 8 3 2 2 5" xfId="19620"/>
    <cellStyle name="Normal 8 3 2 2 5 2" xfId="19621"/>
    <cellStyle name="Normal 8 3 2 2 5 2 2" xfId="28242"/>
    <cellStyle name="Normal 8 3 2 2 5 3" xfId="28243"/>
    <cellStyle name="Normal 8 3 2 2 6" xfId="19622"/>
    <cellStyle name="Normal 8 3 2 2 6 2" xfId="28244"/>
    <cellStyle name="Normal 8 3 2 2 7" xfId="28245"/>
    <cellStyle name="Normal 8 3 2 3" xfId="19623"/>
    <cellStyle name="Normal 8 3 2 3 2" xfId="19624"/>
    <cellStyle name="Normal 8 3 2 3 2 2" xfId="19625"/>
    <cellStyle name="Normal 8 3 2 3 2 2 2" xfId="19626"/>
    <cellStyle name="Normal 8 3 2 3 2 2 2 2" xfId="19627"/>
    <cellStyle name="Normal 8 3 2 3 2 2 2 2 2" xfId="28246"/>
    <cellStyle name="Normal 8 3 2 3 2 2 2 3" xfId="28247"/>
    <cellStyle name="Normal 8 3 2 3 2 2 3" xfId="19628"/>
    <cellStyle name="Normal 8 3 2 3 2 2 3 2" xfId="28248"/>
    <cellStyle name="Normal 8 3 2 3 2 2 4" xfId="28249"/>
    <cellStyle name="Normal 8 3 2 3 2 3" xfId="19629"/>
    <cellStyle name="Normal 8 3 2 3 2 3 2" xfId="19630"/>
    <cellStyle name="Normal 8 3 2 3 2 3 2 2" xfId="28250"/>
    <cellStyle name="Normal 8 3 2 3 2 3 3" xfId="28251"/>
    <cellStyle name="Normal 8 3 2 3 2 4" xfId="19631"/>
    <cellStyle name="Normal 8 3 2 3 2 4 2" xfId="28252"/>
    <cellStyle name="Normal 8 3 2 3 2 5" xfId="28253"/>
    <cellStyle name="Normal 8 3 2 3 3" xfId="19632"/>
    <cellStyle name="Normal 8 3 2 3 3 2" xfId="19633"/>
    <cellStyle name="Normal 8 3 2 3 3 2 2" xfId="19634"/>
    <cellStyle name="Normal 8 3 2 3 3 2 2 2" xfId="28254"/>
    <cellStyle name="Normal 8 3 2 3 3 2 3" xfId="28255"/>
    <cellStyle name="Normal 8 3 2 3 3 3" xfId="19635"/>
    <cellStyle name="Normal 8 3 2 3 3 3 2" xfId="28256"/>
    <cellStyle name="Normal 8 3 2 3 3 4" xfId="28257"/>
    <cellStyle name="Normal 8 3 2 3 4" xfId="19636"/>
    <cellStyle name="Normal 8 3 2 3 4 2" xfId="19637"/>
    <cellStyle name="Normal 8 3 2 3 4 2 2" xfId="28258"/>
    <cellStyle name="Normal 8 3 2 3 4 3" xfId="28259"/>
    <cellStyle name="Normal 8 3 2 3 5" xfId="19638"/>
    <cellStyle name="Normal 8 3 2 3 5 2" xfId="28260"/>
    <cellStyle name="Normal 8 3 2 3 6" xfId="28261"/>
    <cellStyle name="Normal 8 3 2 4" xfId="19639"/>
    <cellStyle name="Normal 8 3 2 4 2" xfId="19640"/>
    <cellStyle name="Normal 8 3 2 4 2 2" xfId="19641"/>
    <cellStyle name="Normal 8 3 2 4 2 2 2" xfId="19642"/>
    <cellStyle name="Normal 8 3 2 4 2 2 2 2" xfId="28262"/>
    <cellStyle name="Normal 8 3 2 4 2 2 3" xfId="28263"/>
    <cellStyle name="Normal 8 3 2 4 2 3" xfId="19643"/>
    <cellStyle name="Normal 8 3 2 4 2 3 2" xfId="28264"/>
    <cellStyle name="Normal 8 3 2 4 2 4" xfId="28265"/>
    <cellStyle name="Normal 8 3 2 4 3" xfId="19644"/>
    <cellStyle name="Normal 8 3 2 4 3 2" xfId="19645"/>
    <cellStyle name="Normal 8 3 2 4 3 2 2" xfId="28266"/>
    <cellStyle name="Normal 8 3 2 4 3 3" xfId="28267"/>
    <cellStyle name="Normal 8 3 2 4 4" xfId="19646"/>
    <cellStyle name="Normal 8 3 2 4 4 2" xfId="28268"/>
    <cellStyle name="Normal 8 3 2 4 5" xfId="28269"/>
    <cellStyle name="Normal 8 3 2 5" xfId="19647"/>
    <cellStyle name="Normal 8 3 2 5 2" xfId="19648"/>
    <cellStyle name="Normal 8 3 2 5 2 2" xfId="19649"/>
    <cellStyle name="Normal 8 3 2 5 2 2 2" xfId="28270"/>
    <cellStyle name="Normal 8 3 2 5 2 3" xfId="28271"/>
    <cellStyle name="Normal 8 3 2 5 3" xfId="19650"/>
    <cellStyle name="Normal 8 3 2 5 3 2" xfId="28272"/>
    <cellStyle name="Normal 8 3 2 5 4" xfId="28273"/>
    <cellStyle name="Normal 8 3 2 6" xfId="19651"/>
    <cellStyle name="Normal 8 3 2 6 2" xfId="19652"/>
    <cellStyle name="Normal 8 3 2 6 2 2" xfId="28274"/>
    <cellStyle name="Normal 8 3 2 6 3" xfId="28275"/>
    <cellStyle name="Normal 8 3 2 7" xfId="19653"/>
    <cellStyle name="Normal 8 3 2 7 2" xfId="28276"/>
    <cellStyle name="Normal 8 3 2 8" xfId="19654"/>
    <cellStyle name="Normal 8 3 2 8 2" xfId="28277"/>
    <cellStyle name="Normal 8 3 2 9" xfId="28278"/>
    <cellStyle name="Normal 8 3 20" xfId="19655"/>
    <cellStyle name="Normal 8 3 20 2" xfId="19656"/>
    <cellStyle name="Normal 8 3 20 2 2" xfId="28279"/>
    <cellStyle name="Normal 8 3 20 3" xfId="28280"/>
    <cellStyle name="Normal 8 3 21" xfId="19657"/>
    <cellStyle name="Normal 8 3 21 2" xfId="19658"/>
    <cellStyle name="Normal 8 3 21 2 2" xfId="28281"/>
    <cellStyle name="Normal 8 3 21 3" xfId="28282"/>
    <cellStyle name="Normal 8 3 22" xfId="19659"/>
    <cellStyle name="Normal 8 3 22 2" xfId="19660"/>
    <cellStyle name="Normal 8 3 22 2 2" xfId="28283"/>
    <cellStyle name="Normal 8 3 22 3" xfId="28284"/>
    <cellStyle name="Normal 8 3 23" xfId="19661"/>
    <cellStyle name="Normal 8 3 23 2" xfId="19662"/>
    <cellStyle name="Normal 8 3 23 2 2" xfId="28285"/>
    <cellStyle name="Normal 8 3 23 3" xfId="28286"/>
    <cellStyle name="Normal 8 3 24" xfId="19663"/>
    <cellStyle name="Normal 8 3 24 2" xfId="19664"/>
    <cellStyle name="Normal 8 3 24 2 2" xfId="28287"/>
    <cellStyle name="Normal 8 3 24 3" xfId="28288"/>
    <cellStyle name="Normal 8 3 25" xfId="19665"/>
    <cellStyle name="Normal 8 3 25 2" xfId="19666"/>
    <cellStyle name="Normal 8 3 25 2 2" xfId="28289"/>
    <cellStyle name="Normal 8 3 25 3" xfId="28290"/>
    <cellStyle name="Normal 8 3 26" xfId="19667"/>
    <cellStyle name="Normal 8 3 26 2" xfId="19668"/>
    <cellStyle name="Normal 8 3 26 2 2" xfId="28291"/>
    <cellStyle name="Normal 8 3 26 3" xfId="28292"/>
    <cellStyle name="Normal 8 3 27" xfId="19669"/>
    <cellStyle name="Normal 8 3 27 2" xfId="19670"/>
    <cellStyle name="Normal 8 3 27 2 2" xfId="28293"/>
    <cellStyle name="Normal 8 3 27 3" xfId="28294"/>
    <cellStyle name="Normal 8 3 28" xfId="19671"/>
    <cellStyle name="Normal 8 3 28 2" xfId="19672"/>
    <cellStyle name="Normal 8 3 28 2 2" xfId="28295"/>
    <cellStyle name="Normal 8 3 28 3" xfId="28296"/>
    <cellStyle name="Normal 8 3 29" xfId="19673"/>
    <cellStyle name="Normal 8 3 29 2" xfId="19674"/>
    <cellStyle name="Normal 8 3 29 2 2" xfId="28297"/>
    <cellStyle name="Normal 8 3 29 3" xfId="28298"/>
    <cellStyle name="Normal 8 3 3" xfId="19675"/>
    <cellStyle name="Normál 8 3 3" xfId="19569"/>
    <cellStyle name="Normal 8 3 3 2" xfId="19676"/>
    <cellStyle name="Normal 8 3 3 2 2" xfId="19677"/>
    <cellStyle name="Normal 8 3 3 2 2 2" xfId="19678"/>
    <cellStyle name="Normal 8 3 3 2 2 2 2" xfId="19679"/>
    <cellStyle name="Normal 8 3 3 2 2 2 2 2" xfId="19680"/>
    <cellStyle name="Normal 8 3 3 2 2 2 2 2 2" xfId="28299"/>
    <cellStyle name="Normal 8 3 3 2 2 2 2 3" xfId="28300"/>
    <cellStyle name="Normal 8 3 3 2 2 2 3" xfId="19681"/>
    <cellStyle name="Normal 8 3 3 2 2 2 3 2" xfId="28301"/>
    <cellStyle name="Normal 8 3 3 2 2 2 4" xfId="28302"/>
    <cellStyle name="Normal 8 3 3 2 2 3" xfId="19682"/>
    <cellStyle name="Normal 8 3 3 2 2 3 2" xfId="19683"/>
    <cellStyle name="Normal 8 3 3 2 2 3 2 2" xfId="28303"/>
    <cellStyle name="Normal 8 3 3 2 2 3 3" xfId="28304"/>
    <cellStyle name="Normal 8 3 3 2 2 4" xfId="19684"/>
    <cellStyle name="Normal 8 3 3 2 2 4 2" xfId="28305"/>
    <cellStyle name="Normal 8 3 3 2 2 5" xfId="28306"/>
    <cellStyle name="Normal 8 3 3 2 3" xfId="19685"/>
    <cellStyle name="Normal 8 3 3 2 3 2" xfId="19686"/>
    <cellStyle name="Normal 8 3 3 2 3 2 2" xfId="19687"/>
    <cellStyle name="Normal 8 3 3 2 3 2 2 2" xfId="28307"/>
    <cellStyle name="Normal 8 3 3 2 3 2 3" xfId="28308"/>
    <cellStyle name="Normal 8 3 3 2 3 3" xfId="19688"/>
    <cellStyle name="Normal 8 3 3 2 3 3 2" xfId="28309"/>
    <cellStyle name="Normal 8 3 3 2 3 4" xfId="28310"/>
    <cellStyle name="Normal 8 3 3 2 4" xfId="19689"/>
    <cellStyle name="Normal 8 3 3 2 4 2" xfId="19690"/>
    <cellStyle name="Normal 8 3 3 2 4 2 2" xfId="28311"/>
    <cellStyle name="Normal 8 3 3 2 4 3" xfId="28312"/>
    <cellStyle name="Normal 8 3 3 2 5" xfId="19691"/>
    <cellStyle name="Normal 8 3 3 2 5 2" xfId="28313"/>
    <cellStyle name="Normal 8 3 3 2 6" xfId="28314"/>
    <cellStyle name="Normal 8 3 3 3" xfId="19692"/>
    <cellStyle name="Normal 8 3 3 3 2" xfId="19693"/>
    <cellStyle name="Normal 8 3 3 3 2 2" xfId="19694"/>
    <cellStyle name="Normal 8 3 3 3 2 2 2" xfId="19695"/>
    <cellStyle name="Normal 8 3 3 3 2 2 2 2" xfId="28315"/>
    <cellStyle name="Normal 8 3 3 3 2 2 3" xfId="28316"/>
    <cellStyle name="Normal 8 3 3 3 2 3" xfId="19696"/>
    <cellStyle name="Normal 8 3 3 3 2 3 2" xfId="28317"/>
    <cellStyle name="Normal 8 3 3 3 2 4" xfId="28318"/>
    <cellStyle name="Normal 8 3 3 3 3" xfId="19697"/>
    <cellStyle name="Normal 8 3 3 3 3 2" xfId="19698"/>
    <cellStyle name="Normal 8 3 3 3 3 2 2" xfId="28319"/>
    <cellStyle name="Normal 8 3 3 3 3 3" xfId="28320"/>
    <cellStyle name="Normal 8 3 3 3 4" xfId="19699"/>
    <cellStyle name="Normal 8 3 3 3 4 2" xfId="28321"/>
    <cellStyle name="Normal 8 3 3 3 5" xfId="28322"/>
    <cellStyle name="Normal 8 3 3 4" xfId="19700"/>
    <cellStyle name="Normal 8 3 3 4 2" xfId="19701"/>
    <cellStyle name="Normal 8 3 3 4 2 2" xfId="19702"/>
    <cellStyle name="Normal 8 3 3 4 2 2 2" xfId="28323"/>
    <cellStyle name="Normal 8 3 3 4 2 3" xfId="28324"/>
    <cellStyle name="Normal 8 3 3 4 3" xfId="19703"/>
    <cellStyle name="Normal 8 3 3 4 3 2" xfId="28325"/>
    <cellStyle name="Normal 8 3 3 4 4" xfId="28326"/>
    <cellStyle name="Normal 8 3 3 5" xfId="19704"/>
    <cellStyle name="Normal 8 3 3 5 2" xfId="19705"/>
    <cellStyle name="Normal 8 3 3 5 2 2" xfId="28327"/>
    <cellStyle name="Normal 8 3 3 5 3" xfId="28328"/>
    <cellStyle name="Normal 8 3 3 6" xfId="19706"/>
    <cellStyle name="Normal 8 3 3 6 2" xfId="28329"/>
    <cellStyle name="Normal 8 3 3 7" xfId="28330"/>
    <cellStyle name="Normal 8 3 30" xfId="19707"/>
    <cellStyle name="Normal 8 3 30 2" xfId="19708"/>
    <cellStyle name="Normal 8 3 30 2 2" xfId="28331"/>
    <cellStyle name="Normal 8 3 30 3" xfId="28332"/>
    <cellStyle name="Normal 8 3 31" xfId="19709"/>
    <cellStyle name="Normal 8 3 31 2" xfId="19710"/>
    <cellStyle name="Normal 8 3 31 2 2" xfId="28333"/>
    <cellStyle name="Normal 8 3 31 3" xfId="28334"/>
    <cellStyle name="Normal 8 3 32" xfId="19711"/>
    <cellStyle name="Normal 8 3 32 2" xfId="19712"/>
    <cellStyle name="Normal 8 3 32 2 2" xfId="28335"/>
    <cellStyle name="Normal 8 3 32 3" xfId="28336"/>
    <cellStyle name="Normal 8 3 33" xfId="19713"/>
    <cellStyle name="Normal 8 3 33 2" xfId="19714"/>
    <cellStyle name="Normal 8 3 33 2 2" xfId="28337"/>
    <cellStyle name="Normal 8 3 33 3" xfId="28338"/>
    <cellStyle name="Normal 8 3 34" xfId="19715"/>
    <cellStyle name="Normal 8 3 34 2" xfId="19716"/>
    <cellStyle name="Normal 8 3 34 2 2" xfId="28339"/>
    <cellStyle name="Normal 8 3 34 3" xfId="28340"/>
    <cellStyle name="Normal 8 3 35" xfId="19717"/>
    <cellStyle name="Normal 8 3 35 2" xfId="19718"/>
    <cellStyle name="Normal 8 3 35 2 2" xfId="28341"/>
    <cellStyle name="Normal 8 3 35 3" xfId="28342"/>
    <cellStyle name="Normal 8 3 36" xfId="19719"/>
    <cellStyle name="Normal 8 3 36 2" xfId="19720"/>
    <cellStyle name="Normal 8 3 36 2 2" xfId="28343"/>
    <cellStyle name="Normal 8 3 36 3" xfId="28344"/>
    <cellStyle name="Normal 8 3 37" xfId="19721"/>
    <cellStyle name="Normal 8 3 37 2" xfId="19722"/>
    <cellStyle name="Normal 8 3 37 2 2" xfId="28345"/>
    <cellStyle name="Normal 8 3 37 3" xfId="28346"/>
    <cellStyle name="Normal 8 3 38" xfId="19723"/>
    <cellStyle name="Normal 8 3 38 2" xfId="19724"/>
    <cellStyle name="Normal 8 3 38 2 2" xfId="28347"/>
    <cellStyle name="Normal 8 3 38 3" xfId="28348"/>
    <cellStyle name="Normal 8 3 39" xfId="19725"/>
    <cellStyle name="Normal 8 3 39 2" xfId="19726"/>
    <cellStyle name="Normal 8 3 39 2 2" xfId="28349"/>
    <cellStyle name="Normal 8 3 39 3" xfId="28350"/>
    <cellStyle name="Normal 8 3 4" xfId="19727"/>
    <cellStyle name="Normál 8 3 4" xfId="31974"/>
    <cellStyle name="Normal 8 3 4 2" xfId="19728"/>
    <cellStyle name="Normal 8 3 4 2 2" xfId="19729"/>
    <cellStyle name="Normal 8 3 4 2 2 2" xfId="19730"/>
    <cellStyle name="Normal 8 3 4 2 2 2 2" xfId="19731"/>
    <cellStyle name="Normal 8 3 4 2 2 2 2 2" xfId="28351"/>
    <cellStyle name="Normal 8 3 4 2 2 2 3" xfId="28352"/>
    <cellStyle name="Normal 8 3 4 2 2 3" xfId="19732"/>
    <cellStyle name="Normal 8 3 4 2 2 3 2" xfId="28353"/>
    <cellStyle name="Normal 8 3 4 2 2 4" xfId="28354"/>
    <cellStyle name="Normal 8 3 4 2 3" xfId="19733"/>
    <cellStyle name="Normal 8 3 4 2 3 2" xfId="19734"/>
    <cellStyle name="Normal 8 3 4 2 3 2 2" xfId="28355"/>
    <cellStyle name="Normal 8 3 4 2 3 3" xfId="28356"/>
    <cellStyle name="Normal 8 3 4 2 4" xfId="19735"/>
    <cellStyle name="Normal 8 3 4 2 4 2" xfId="28357"/>
    <cellStyle name="Normal 8 3 4 2 5" xfId="28358"/>
    <cellStyle name="Normal 8 3 4 3" xfId="19736"/>
    <cellStyle name="Normal 8 3 4 3 2" xfId="19737"/>
    <cellStyle name="Normal 8 3 4 3 2 2" xfId="19738"/>
    <cellStyle name="Normal 8 3 4 3 2 2 2" xfId="28359"/>
    <cellStyle name="Normal 8 3 4 3 2 3" xfId="28360"/>
    <cellStyle name="Normal 8 3 4 3 3" xfId="19739"/>
    <cellStyle name="Normal 8 3 4 3 3 2" xfId="28361"/>
    <cellStyle name="Normal 8 3 4 3 4" xfId="28362"/>
    <cellStyle name="Normal 8 3 4 4" xfId="19740"/>
    <cellStyle name="Normal 8 3 4 4 2" xfId="19741"/>
    <cellStyle name="Normal 8 3 4 4 2 2" xfId="28363"/>
    <cellStyle name="Normal 8 3 4 4 3" xfId="28364"/>
    <cellStyle name="Normal 8 3 4 5" xfId="19742"/>
    <cellStyle name="Normal 8 3 4 5 2" xfId="28365"/>
    <cellStyle name="Normal 8 3 4 6" xfId="28366"/>
    <cellStyle name="Normal 8 3 40" xfId="19743"/>
    <cellStyle name="Normal 8 3 40 2" xfId="19744"/>
    <cellStyle name="Normal 8 3 40 2 2" xfId="28367"/>
    <cellStyle name="Normal 8 3 40 3" xfId="28368"/>
    <cellStyle name="Normal 8 3 41" xfId="19745"/>
    <cellStyle name="Normal 8 3 41 2" xfId="19746"/>
    <cellStyle name="Normal 8 3 41 2 2" xfId="28369"/>
    <cellStyle name="Normal 8 3 41 3" xfId="28370"/>
    <cellStyle name="Normal 8 3 42" xfId="19747"/>
    <cellStyle name="Normal 8 3 42 2" xfId="19748"/>
    <cellStyle name="Normal 8 3 42 2 2" xfId="28371"/>
    <cellStyle name="Normal 8 3 42 3" xfId="28372"/>
    <cellStyle name="Normal 8 3 43" xfId="19749"/>
    <cellStyle name="Normal 8 3 43 2" xfId="19750"/>
    <cellStyle name="Normal 8 3 43 2 2" xfId="28373"/>
    <cellStyle name="Normal 8 3 43 3" xfId="28374"/>
    <cellStyle name="Normal 8 3 44" xfId="19751"/>
    <cellStyle name="Normal 8 3 44 2" xfId="19752"/>
    <cellStyle name="Normal 8 3 44 2 2" xfId="28375"/>
    <cellStyle name="Normal 8 3 44 3" xfId="28376"/>
    <cellStyle name="Normal 8 3 45" xfId="19753"/>
    <cellStyle name="Normal 8 3 45 2" xfId="19754"/>
    <cellStyle name="Normal 8 3 45 2 2" xfId="28377"/>
    <cellStyle name="Normal 8 3 45 3" xfId="28378"/>
    <cellStyle name="Normal 8 3 46" xfId="19755"/>
    <cellStyle name="Normal 8 3 46 2" xfId="19756"/>
    <cellStyle name="Normal 8 3 46 2 2" xfId="28379"/>
    <cellStyle name="Normal 8 3 46 3" xfId="28380"/>
    <cellStyle name="Normal 8 3 47" xfId="19757"/>
    <cellStyle name="Normal 8 3 47 2" xfId="19758"/>
    <cellStyle name="Normal 8 3 47 2 2" xfId="28381"/>
    <cellStyle name="Normal 8 3 47 3" xfId="28382"/>
    <cellStyle name="Normal 8 3 48" xfId="19759"/>
    <cellStyle name="Normal 8 3 48 2" xfId="19760"/>
    <cellStyle name="Normal 8 3 48 2 2" xfId="28383"/>
    <cellStyle name="Normal 8 3 48 3" xfId="28384"/>
    <cellStyle name="Normal 8 3 49" xfId="19761"/>
    <cellStyle name="Normal 8 3 49 2" xfId="19762"/>
    <cellStyle name="Normal 8 3 49 2 2" xfId="28385"/>
    <cellStyle name="Normal 8 3 49 3" xfId="28386"/>
    <cellStyle name="Normal 8 3 5" xfId="19763"/>
    <cellStyle name="Normál 8 3 5" xfId="32843"/>
    <cellStyle name="Normal 8 3 5 2" xfId="19764"/>
    <cellStyle name="Normal 8 3 5 2 2" xfId="19765"/>
    <cellStyle name="Normal 8 3 5 2 2 2" xfId="19766"/>
    <cellStyle name="Normal 8 3 5 2 2 2 2" xfId="28387"/>
    <cellStyle name="Normal 8 3 5 2 2 3" xfId="28388"/>
    <cellStyle name="Normal 8 3 5 2 3" xfId="19767"/>
    <cellStyle name="Normal 8 3 5 2 3 2" xfId="28389"/>
    <cellStyle name="Normal 8 3 5 2 4" xfId="28390"/>
    <cellStyle name="Normal 8 3 5 3" xfId="19768"/>
    <cellStyle name="Normal 8 3 5 3 2" xfId="19769"/>
    <cellStyle name="Normal 8 3 5 3 2 2" xfId="28391"/>
    <cellStyle name="Normal 8 3 5 3 3" xfId="28392"/>
    <cellStyle name="Normal 8 3 5 4" xfId="19770"/>
    <cellStyle name="Normal 8 3 5 4 2" xfId="28393"/>
    <cellStyle name="Normal 8 3 5 5" xfId="28394"/>
    <cellStyle name="Normal 8 3 50" xfId="19771"/>
    <cellStyle name="Normal 8 3 50 2" xfId="19772"/>
    <cellStyle name="Normal 8 3 50 2 2" xfId="28395"/>
    <cellStyle name="Normal 8 3 50 3" xfId="28396"/>
    <cellStyle name="Normal 8 3 51" xfId="19773"/>
    <cellStyle name="Normal 8 3 51 2" xfId="19774"/>
    <cellStyle name="Normal 8 3 51 2 2" xfId="28397"/>
    <cellStyle name="Normal 8 3 51 3" xfId="28398"/>
    <cellStyle name="Normal 8 3 52" xfId="19775"/>
    <cellStyle name="Normal 8 3 52 2" xfId="19776"/>
    <cellStyle name="Normal 8 3 52 2 2" xfId="28399"/>
    <cellStyle name="Normal 8 3 52 3" xfId="28400"/>
    <cellStyle name="Normal 8 3 53" xfId="19777"/>
    <cellStyle name="Normal 8 3 53 2" xfId="19778"/>
    <cellStyle name="Normal 8 3 53 2 2" xfId="28401"/>
    <cellStyle name="Normal 8 3 53 3" xfId="28402"/>
    <cellStyle name="Normal 8 3 54" xfId="19779"/>
    <cellStyle name="Normal 8 3 54 2" xfId="19780"/>
    <cellStyle name="Normal 8 3 54 2 2" xfId="28403"/>
    <cellStyle name="Normal 8 3 54 3" xfId="28404"/>
    <cellStyle name="Normal 8 3 55" xfId="19781"/>
    <cellStyle name="Normal 8 3 55 2" xfId="19782"/>
    <cellStyle name="Normal 8 3 55 2 2" xfId="28405"/>
    <cellStyle name="Normal 8 3 55 3" xfId="28406"/>
    <cellStyle name="Normal 8 3 56" xfId="19783"/>
    <cellStyle name="Normal 8 3 56 2" xfId="19784"/>
    <cellStyle name="Normal 8 3 56 2 2" xfId="28407"/>
    <cellStyle name="Normal 8 3 56 3" xfId="28408"/>
    <cellStyle name="Normal 8 3 57" xfId="19785"/>
    <cellStyle name="Normal 8 3 57 2" xfId="19786"/>
    <cellStyle name="Normal 8 3 57 2 2" xfId="28409"/>
    <cellStyle name="Normal 8 3 57 3" xfId="28410"/>
    <cellStyle name="Normal 8 3 58" xfId="19787"/>
    <cellStyle name="Normal 8 3 58 2" xfId="19788"/>
    <cellStyle name="Normal 8 3 58 2 2" xfId="28411"/>
    <cellStyle name="Normal 8 3 58 3" xfId="28412"/>
    <cellStyle name="Normal 8 3 59" xfId="19789"/>
    <cellStyle name="Normal 8 3 6" xfId="19790"/>
    <cellStyle name="Normál 8 3 6" xfId="30455"/>
    <cellStyle name="Normal 8 3 6 2" xfId="19791"/>
    <cellStyle name="Normal 8 3 6 2 2" xfId="19792"/>
    <cellStyle name="Normal 8 3 6 2 2 2" xfId="28413"/>
    <cellStyle name="Normal 8 3 6 2 3" xfId="28414"/>
    <cellStyle name="Normal 8 3 6 3" xfId="19793"/>
    <cellStyle name="Normal 8 3 6 3 2" xfId="28415"/>
    <cellStyle name="Normal 8 3 6 4" xfId="28416"/>
    <cellStyle name="Normal 8 3 60" xfId="19794"/>
    <cellStyle name="Normal 8 3 61" xfId="19795"/>
    <cellStyle name="Normal 8 3 62" xfId="35925"/>
    <cellStyle name="Normal 8 3 7" xfId="19796"/>
    <cellStyle name="Normál 8 3 7" xfId="31899"/>
    <cellStyle name="Normal 8 3 7 2" xfId="19797"/>
    <cellStyle name="Normal 8 3 7 2 2" xfId="28417"/>
    <cellStyle name="Normal 8 3 7 3" xfId="28418"/>
    <cellStyle name="Normal 8 3 8" xfId="19798"/>
    <cellStyle name="Normál 8 3 8" xfId="31054"/>
    <cellStyle name="Normal 8 3 8 2" xfId="19799"/>
    <cellStyle name="Normal 8 3 8 2 2" xfId="28419"/>
    <cellStyle name="Normal 8 3 8 3" xfId="28420"/>
    <cellStyle name="Normal 8 3 9" xfId="19800"/>
    <cellStyle name="Normál 8 3 9" xfId="31783"/>
    <cellStyle name="Normal 8 3 9 2" xfId="19801"/>
    <cellStyle name="Normal 8 3 9 2 2" xfId="28421"/>
    <cellStyle name="Normal 8 3 9 3" xfId="28422"/>
    <cellStyle name="Normal 8 30" xfId="5922"/>
    <cellStyle name="Normál 8 30" xfId="19802"/>
    <cellStyle name="Normal 8 30 10" xfId="28423"/>
    <cellStyle name="Normal 8 30 2" xfId="19803"/>
    <cellStyle name="Normal 8 30 2 2" xfId="19804"/>
    <cellStyle name="Normal 8 30 2 2 2" xfId="19805"/>
    <cellStyle name="Normal 8 30 2 2 2 2" xfId="28424"/>
    <cellStyle name="Normal 8 30 2 2 3" xfId="28425"/>
    <cellStyle name="Normal 8 30 2 3" xfId="19806"/>
    <cellStyle name="Normal 8 30 2 3 2" xfId="28426"/>
    <cellStyle name="Normal 8 30 2 4" xfId="28427"/>
    <cellStyle name="Normal 8 30 3" xfId="19807"/>
    <cellStyle name="Normal 8 30 3 2" xfId="19808"/>
    <cellStyle name="Normal 8 30 3 2 2" xfId="28428"/>
    <cellStyle name="Normal 8 30 3 3" xfId="28429"/>
    <cellStyle name="Normal 8 30 4" xfId="19809"/>
    <cellStyle name="Normal 8 30 4 2" xfId="28430"/>
    <cellStyle name="Normal 8 30 5" xfId="19810"/>
    <cellStyle name="Normal 8 30 5 2" xfId="28431"/>
    <cellStyle name="Normal 8 30 6" xfId="28432"/>
    <cellStyle name="Normal 8 30 7" xfId="28433"/>
    <cellStyle name="Normal 8 30 8" xfId="28434"/>
    <cellStyle name="Normal 8 30 9" xfId="28435"/>
    <cellStyle name="Normal 8 31" xfId="5927"/>
    <cellStyle name="Normál 8 31" xfId="19811"/>
    <cellStyle name="Normal 8 31 2" xfId="19812"/>
    <cellStyle name="Normal 8 31 2 2" xfId="19813"/>
    <cellStyle name="Normal 8 31 2 2 2" xfId="28436"/>
    <cellStyle name="Normal 8 31 2 3" xfId="28437"/>
    <cellStyle name="Normal 8 31 3" xfId="19814"/>
    <cellStyle name="Normal 8 31 3 2" xfId="28438"/>
    <cellStyle name="Normal 8 31 4" xfId="19815"/>
    <cellStyle name="Normal 8 31 4 2" xfId="28439"/>
    <cellStyle name="Normal 8 31 5" xfId="28440"/>
    <cellStyle name="Normal 8 31 6" xfId="28441"/>
    <cellStyle name="Normal 8 31 7" xfId="28442"/>
    <cellStyle name="Normal 8 31 8" xfId="28443"/>
    <cellStyle name="Normal 8 31 9" xfId="28444"/>
    <cellStyle name="Normal 8 32" xfId="5932"/>
    <cellStyle name="Normál 8 32" xfId="19816"/>
    <cellStyle name="Normal 8 32 2" xfId="19817"/>
    <cellStyle name="Normal 8 32 2 2" xfId="28445"/>
    <cellStyle name="Normal 8 32 3" xfId="19818"/>
    <cellStyle name="Normal 8 32 3 2" xfId="28446"/>
    <cellStyle name="Normal 8 32 4" xfId="28447"/>
    <cellStyle name="Normal 8 32 5" xfId="28448"/>
    <cellStyle name="Normal 8 32 6" xfId="28449"/>
    <cellStyle name="Normal 8 32 7" xfId="28450"/>
    <cellStyle name="Normal 8 32 8" xfId="28451"/>
    <cellStyle name="Normal 8 33" xfId="5937"/>
    <cellStyle name="Normál 8 33" xfId="19819"/>
    <cellStyle name="Normal 8 33 2" xfId="19820"/>
    <cellStyle name="Normal 8 33 2 2" xfId="28452"/>
    <cellStyle name="Normal 8 33 3" xfId="19821"/>
    <cellStyle name="Normal 8 33 3 2" xfId="28453"/>
    <cellStyle name="Normal 8 33 4" xfId="28454"/>
    <cellStyle name="Normal 8 33 5" xfId="28455"/>
    <cellStyle name="Normal 8 33 6" xfId="28456"/>
    <cellStyle name="Normal 8 33 7" xfId="28457"/>
    <cellStyle name="Normal 8 33 8" xfId="28458"/>
    <cellStyle name="Normal 8 34" xfId="5942"/>
    <cellStyle name="Normál 8 34" xfId="19822"/>
    <cellStyle name="Normal 8 34 2" xfId="19823"/>
    <cellStyle name="Normal 8 34 2 2" xfId="28459"/>
    <cellStyle name="Normal 8 34 3" xfId="19824"/>
    <cellStyle name="Normal 8 34 3 2" xfId="28460"/>
    <cellStyle name="Normal 8 34 4" xfId="28461"/>
    <cellStyle name="Normal 8 34 5" xfId="28462"/>
    <cellStyle name="Normal 8 34 6" xfId="28463"/>
    <cellStyle name="Normal 8 34 7" xfId="28464"/>
    <cellStyle name="Normal 8 34 8" xfId="28465"/>
    <cellStyle name="Normal 8 35" xfId="5947"/>
    <cellStyle name="Normál 8 35" xfId="19825"/>
    <cellStyle name="Normal 8 35 2" xfId="19826"/>
    <cellStyle name="Normal 8 35 2 2" xfId="28466"/>
    <cellStyle name="Normal 8 35 3" xfId="19827"/>
    <cellStyle name="Normal 8 35 3 2" xfId="28467"/>
    <cellStyle name="Normal 8 35 4" xfId="28468"/>
    <cellStyle name="Normal 8 35 5" xfId="28469"/>
    <cellStyle name="Normal 8 35 6" xfId="28470"/>
    <cellStyle name="Normal 8 35 7" xfId="28471"/>
    <cellStyle name="Normal 8 35 8" xfId="28472"/>
    <cellStyle name="Normal 8 36" xfId="5952"/>
    <cellStyle name="Normál 8 36" xfId="19828"/>
    <cellStyle name="Normal 8 36 2" xfId="19829"/>
    <cellStyle name="Normal 8 36 2 2" xfId="28473"/>
    <cellStyle name="Normal 8 36 3" xfId="19830"/>
    <cellStyle name="Normal 8 36 3 2" xfId="28474"/>
    <cellStyle name="Normal 8 36 4" xfId="28475"/>
    <cellStyle name="Normal 8 36 5" xfId="28476"/>
    <cellStyle name="Normal 8 36 6" xfId="28477"/>
    <cellStyle name="Normal 8 36 7" xfId="28478"/>
    <cellStyle name="Normal 8 36 8" xfId="28479"/>
    <cellStyle name="Normal 8 37" xfId="5957"/>
    <cellStyle name="Normál 8 37" xfId="19831"/>
    <cellStyle name="Normal 8 37 2" xfId="19832"/>
    <cellStyle name="Normal 8 37 2 2" xfId="28480"/>
    <cellStyle name="Normal 8 37 3" xfId="19833"/>
    <cellStyle name="Normal 8 37 3 2" xfId="28481"/>
    <cellStyle name="Normal 8 37 4" xfId="28482"/>
    <cellStyle name="Normal 8 37 5" xfId="28483"/>
    <cellStyle name="Normal 8 37 6" xfId="28484"/>
    <cellStyle name="Normal 8 37 7" xfId="28485"/>
    <cellStyle name="Normal 8 37 8" xfId="28486"/>
    <cellStyle name="Normal 8 38" xfId="5962"/>
    <cellStyle name="Normál 8 38" xfId="19834"/>
    <cellStyle name="Normal 8 38 2" xfId="19835"/>
    <cellStyle name="Normal 8 38 2 2" xfId="28487"/>
    <cellStyle name="Normal 8 38 3" xfId="19836"/>
    <cellStyle name="Normal 8 38 3 2" xfId="28488"/>
    <cellStyle name="Normal 8 38 4" xfId="28489"/>
    <cellStyle name="Normal 8 38 5" xfId="28490"/>
    <cellStyle name="Normal 8 38 6" xfId="28491"/>
    <cellStyle name="Normal 8 38 7" xfId="28492"/>
    <cellStyle name="Normal 8 38 8" xfId="28493"/>
    <cellStyle name="Normal 8 39" xfId="5967"/>
    <cellStyle name="Normál 8 39" xfId="19837"/>
    <cellStyle name="Normal 8 39 2" xfId="19838"/>
    <cellStyle name="Normal 8 39 2 2" xfId="28494"/>
    <cellStyle name="Normal 8 39 3" xfId="19839"/>
    <cellStyle name="Normal 8 39 3 2" xfId="28495"/>
    <cellStyle name="Normal 8 39 4" xfId="28496"/>
    <cellStyle name="Normal 8 39 5" xfId="28497"/>
    <cellStyle name="Normal 8 39 6" xfId="28498"/>
    <cellStyle name="Normal 8 39 7" xfId="28499"/>
    <cellStyle name="Normal 8 39 8" xfId="28500"/>
    <cellStyle name="Normal 8 4" xfId="4732"/>
    <cellStyle name="Normál 8 4" xfId="4139"/>
    <cellStyle name="Normal 8 4 10" xfId="19841"/>
    <cellStyle name="Normál 8 4 10" xfId="33700"/>
    <cellStyle name="Normal 8 4 10 2" xfId="28501"/>
    <cellStyle name="Normal 8 4 11" xfId="19842"/>
    <cellStyle name="Normál 8 4 11" xfId="33803"/>
    <cellStyle name="Normal 8 4 11 2" xfId="28502"/>
    <cellStyle name="Normal 8 4 12" xfId="19843"/>
    <cellStyle name="Normál 8 4 12" xfId="32964"/>
    <cellStyle name="Normal 8 4 12 2" xfId="28503"/>
    <cellStyle name="Normal 8 4 13" xfId="36235"/>
    <cellStyle name="Normál 8 4 13" xfId="33864"/>
    <cellStyle name="Normál 8 4 14" xfId="32193"/>
    <cellStyle name="Normál 8 4 15" xfId="30451"/>
    <cellStyle name="Normál 8 4 16" xfId="36827"/>
    <cellStyle name="Normal 8 4 2" xfId="19844"/>
    <cellStyle name="Normál 8 4 2" xfId="19845"/>
    <cellStyle name="Normal 8 4 2 10" xfId="28504"/>
    <cellStyle name="Normal 8 4 2 11" xfId="28505"/>
    <cellStyle name="Normal 8 4 2 12" xfId="28506"/>
    <cellStyle name="Normal 8 4 2 13" xfId="28507"/>
    <cellStyle name="Normal 8 4 2 2" xfId="19846"/>
    <cellStyle name="Normal 8 4 2 2 2" xfId="19847"/>
    <cellStyle name="Normal 8 4 2 2 2 2" xfId="19848"/>
    <cellStyle name="Normal 8 4 2 2 2 2 2" xfId="19849"/>
    <cellStyle name="Normal 8 4 2 2 2 2 2 2" xfId="19850"/>
    <cellStyle name="Normal 8 4 2 2 2 2 2 2 2" xfId="19851"/>
    <cellStyle name="Normal 8 4 2 2 2 2 2 2 2 2" xfId="28508"/>
    <cellStyle name="Normal 8 4 2 2 2 2 2 2 3" xfId="28509"/>
    <cellStyle name="Normal 8 4 2 2 2 2 2 3" xfId="19852"/>
    <cellStyle name="Normal 8 4 2 2 2 2 2 3 2" xfId="28510"/>
    <cellStyle name="Normal 8 4 2 2 2 2 2 4" xfId="28511"/>
    <cellStyle name="Normal 8 4 2 2 2 2 3" xfId="19853"/>
    <cellStyle name="Normal 8 4 2 2 2 2 3 2" xfId="19854"/>
    <cellStyle name="Normal 8 4 2 2 2 2 3 2 2" xfId="28512"/>
    <cellStyle name="Normal 8 4 2 2 2 2 3 3" xfId="28513"/>
    <cellStyle name="Normal 8 4 2 2 2 2 4" xfId="19855"/>
    <cellStyle name="Normal 8 4 2 2 2 2 4 2" xfId="28514"/>
    <cellStyle name="Normal 8 4 2 2 2 2 5" xfId="28515"/>
    <cellStyle name="Normal 8 4 2 2 2 3" xfId="19856"/>
    <cellStyle name="Normal 8 4 2 2 2 3 2" xfId="19857"/>
    <cellStyle name="Normal 8 4 2 2 2 3 2 2" xfId="19858"/>
    <cellStyle name="Normal 8 4 2 2 2 3 2 2 2" xfId="28516"/>
    <cellStyle name="Normal 8 4 2 2 2 3 2 3" xfId="28517"/>
    <cellStyle name="Normal 8 4 2 2 2 3 3" xfId="19859"/>
    <cellStyle name="Normal 8 4 2 2 2 3 3 2" xfId="28518"/>
    <cellStyle name="Normal 8 4 2 2 2 3 4" xfId="28519"/>
    <cellStyle name="Normal 8 4 2 2 2 4" xfId="19860"/>
    <cellStyle name="Normal 8 4 2 2 2 4 2" xfId="19861"/>
    <cellStyle name="Normal 8 4 2 2 2 4 2 2" xfId="28520"/>
    <cellStyle name="Normal 8 4 2 2 2 4 3" xfId="28521"/>
    <cellStyle name="Normal 8 4 2 2 2 5" xfId="19862"/>
    <cellStyle name="Normal 8 4 2 2 2 5 2" xfId="28522"/>
    <cellStyle name="Normal 8 4 2 2 2 6" xfId="28523"/>
    <cellStyle name="Normal 8 4 2 2 3" xfId="19863"/>
    <cellStyle name="Normal 8 4 2 2 3 2" xfId="19864"/>
    <cellStyle name="Normal 8 4 2 2 3 2 2" xfId="19865"/>
    <cellStyle name="Normal 8 4 2 2 3 2 2 2" xfId="19866"/>
    <cellStyle name="Normal 8 4 2 2 3 2 2 2 2" xfId="28524"/>
    <cellStyle name="Normal 8 4 2 2 3 2 2 3" xfId="28525"/>
    <cellStyle name="Normal 8 4 2 2 3 2 3" xfId="19867"/>
    <cellStyle name="Normal 8 4 2 2 3 2 3 2" xfId="28526"/>
    <cellStyle name="Normal 8 4 2 2 3 2 4" xfId="28527"/>
    <cellStyle name="Normal 8 4 2 2 3 3" xfId="19868"/>
    <cellStyle name="Normal 8 4 2 2 3 3 2" xfId="19869"/>
    <cellStyle name="Normal 8 4 2 2 3 3 2 2" xfId="28528"/>
    <cellStyle name="Normal 8 4 2 2 3 3 3" xfId="28529"/>
    <cellStyle name="Normal 8 4 2 2 3 4" xfId="19870"/>
    <cellStyle name="Normal 8 4 2 2 3 4 2" xfId="28530"/>
    <cellStyle name="Normal 8 4 2 2 3 5" xfId="28531"/>
    <cellStyle name="Normal 8 4 2 2 4" xfId="19871"/>
    <cellStyle name="Normal 8 4 2 2 4 2" xfId="19872"/>
    <cellStyle name="Normal 8 4 2 2 4 2 2" xfId="19873"/>
    <cellStyle name="Normal 8 4 2 2 4 2 2 2" xfId="28532"/>
    <cellStyle name="Normal 8 4 2 2 4 2 3" xfId="28533"/>
    <cellStyle name="Normal 8 4 2 2 4 3" xfId="19874"/>
    <cellStyle name="Normal 8 4 2 2 4 3 2" xfId="28534"/>
    <cellStyle name="Normal 8 4 2 2 4 4" xfId="28535"/>
    <cellStyle name="Normal 8 4 2 2 5" xfId="19875"/>
    <cellStyle name="Normal 8 4 2 2 5 2" xfId="19876"/>
    <cellStyle name="Normal 8 4 2 2 5 2 2" xfId="28536"/>
    <cellStyle name="Normal 8 4 2 2 5 3" xfId="28537"/>
    <cellStyle name="Normal 8 4 2 2 6" xfId="19877"/>
    <cellStyle name="Normal 8 4 2 2 6 2" xfId="28538"/>
    <cellStyle name="Normal 8 4 2 2 7" xfId="28539"/>
    <cellStyle name="Normal 8 4 2 3" xfId="19878"/>
    <cellStyle name="Normal 8 4 2 3 2" xfId="19879"/>
    <cellStyle name="Normal 8 4 2 3 2 2" xfId="19880"/>
    <cellStyle name="Normal 8 4 2 3 2 2 2" xfId="19881"/>
    <cellStyle name="Normal 8 4 2 3 2 2 2 2" xfId="19882"/>
    <cellStyle name="Normal 8 4 2 3 2 2 2 2 2" xfId="28540"/>
    <cellStyle name="Normal 8 4 2 3 2 2 2 3" xfId="28541"/>
    <cellStyle name="Normal 8 4 2 3 2 2 3" xfId="19883"/>
    <cellStyle name="Normal 8 4 2 3 2 2 3 2" xfId="28542"/>
    <cellStyle name="Normal 8 4 2 3 2 2 4" xfId="28543"/>
    <cellStyle name="Normal 8 4 2 3 2 3" xfId="19884"/>
    <cellStyle name="Normal 8 4 2 3 2 3 2" xfId="19885"/>
    <cellStyle name="Normal 8 4 2 3 2 3 2 2" xfId="28544"/>
    <cellStyle name="Normal 8 4 2 3 2 3 3" xfId="28545"/>
    <cellStyle name="Normal 8 4 2 3 2 4" xfId="19886"/>
    <cellStyle name="Normal 8 4 2 3 2 4 2" xfId="28546"/>
    <cellStyle name="Normal 8 4 2 3 2 5" xfId="28547"/>
    <cellStyle name="Normal 8 4 2 3 3" xfId="19887"/>
    <cellStyle name="Normal 8 4 2 3 3 2" xfId="19888"/>
    <cellStyle name="Normal 8 4 2 3 3 2 2" xfId="19889"/>
    <cellStyle name="Normal 8 4 2 3 3 2 2 2" xfId="28548"/>
    <cellStyle name="Normal 8 4 2 3 3 2 3" xfId="28549"/>
    <cellStyle name="Normal 8 4 2 3 3 3" xfId="19890"/>
    <cellStyle name="Normal 8 4 2 3 3 3 2" xfId="28550"/>
    <cellStyle name="Normal 8 4 2 3 3 4" xfId="28551"/>
    <cellStyle name="Normal 8 4 2 3 4" xfId="19891"/>
    <cellStyle name="Normal 8 4 2 3 4 2" xfId="19892"/>
    <cellStyle name="Normal 8 4 2 3 4 2 2" xfId="28552"/>
    <cellStyle name="Normal 8 4 2 3 4 3" xfId="28553"/>
    <cellStyle name="Normal 8 4 2 3 5" xfId="19893"/>
    <cellStyle name="Normal 8 4 2 3 5 2" xfId="28554"/>
    <cellStyle name="Normal 8 4 2 3 6" xfId="28555"/>
    <cellStyle name="Normal 8 4 2 4" xfId="19894"/>
    <cellStyle name="Normal 8 4 2 4 2" xfId="19895"/>
    <cellStyle name="Normal 8 4 2 4 2 2" xfId="19896"/>
    <cellStyle name="Normal 8 4 2 4 2 2 2" xfId="19897"/>
    <cellStyle name="Normal 8 4 2 4 2 2 2 2" xfId="28556"/>
    <cellStyle name="Normal 8 4 2 4 2 2 3" xfId="28557"/>
    <cellStyle name="Normal 8 4 2 4 2 3" xfId="19898"/>
    <cellStyle name="Normal 8 4 2 4 2 3 2" xfId="28558"/>
    <cellStyle name="Normal 8 4 2 4 2 4" xfId="28559"/>
    <cellStyle name="Normal 8 4 2 4 3" xfId="19899"/>
    <cellStyle name="Normal 8 4 2 4 3 2" xfId="19900"/>
    <cellStyle name="Normal 8 4 2 4 3 2 2" xfId="28560"/>
    <cellStyle name="Normal 8 4 2 4 3 3" xfId="28561"/>
    <cellStyle name="Normal 8 4 2 4 4" xfId="19901"/>
    <cellStyle name="Normal 8 4 2 4 4 2" xfId="28562"/>
    <cellStyle name="Normal 8 4 2 4 5" xfId="28563"/>
    <cellStyle name="Normal 8 4 2 5" xfId="19902"/>
    <cellStyle name="Normal 8 4 2 5 2" xfId="19903"/>
    <cellStyle name="Normal 8 4 2 5 2 2" xfId="19904"/>
    <cellStyle name="Normal 8 4 2 5 2 2 2" xfId="28564"/>
    <cellStyle name="Normal 8 4 2 5 2 3" xfId="28565"/>
    <cellStyle name="Normal 8 4 2 5 3" xfId="19905"/>
    <cellStyle name="Normal 8 4 2 5 3 2" xfId="28566"/>
    <cellStyle name="Normal 8 4 2 5 4" xfId="28567"/>
    <cellStyle name="Normal 8 4 2 6" xfId="19906"/>
    <cellStyle name="Normal 8 4 2 6 2" xfId="19907"/>
    <cellStyle name="Normal 8 4 2 6 2 2" xfId="28568"/>
    <cellStyle name="Normal 8 4 2 6 3" xfId="28569"/>
    <cellStyle name="Normal 8 4 2 7" xfId="19908"/>
    <cellStyle name="Normal 8 4 2 7 2" xfId="28570"/>
    <cellStyle name="Normal 8 4 2 8" xfId="19909"/>
    <cellStyle name="Normal 8 4 2 8 2" xfId="28571"/>
    <cellStyle name="Normal 8 4 2 9" xfId="28572"/>
    <cellStyle name="Normal 8 4 3" xfId="19910"/>
    <cellStyle name="Normál 8 4 3" xfId="19840"/>
    <cellStyle name="Normal 8 4 3 2" xfId="19911"/>
    <cellStyle name="Normal 8 4 3 2 2" xfId="19912"/>
    <cellStyle name="Normal 8 4 3 2 2 2" xfId="19913"/>
    <cellStyle name="Normal 8 4 3 2 2 2 2" xfId="19914"/>
    <cellStyle name="Normal 8 4 3 2 2 2 2 2" xfId="19915"/>
    <cellStyle name="Normal 8 4 3 2 2 2 2 2 2" xfId="28573"/>
    <cellStyle name="Normal 8 4 3 2 2 2 2 3" xfId="28574"/>
    <cellStyle name="Normal 8 4 3 2 2 2 3" xfId="19916"/>
    <cellStyle name="Normal 8 4 3 2 2 2 3 2" xfId="28575"/>
    <cellStyle name="Normal 8 4 3 2 2 2 4" xfId="28576"/>
    <cellStyle name="Normal 8 4 3 2 2 3" xfId="19917"/>
    <cellStyle name="Normal 8 4 3 2 2 3 2" xfId="19918"/>
    <cellStyle name="Normal 8 4 3 2 2 3 2 2" xfId="28577"/>
    <cellStyle name="Normal 8 4 3 2 2 3 3" xfId="28578"/>
    <cellStyle name="Normal 8 4 3 2 2 4" xfId="19919"/>
    <cellStyle name="Normal 8 4 3 2 2 4 2" xfId="28579"/>
    <cellStyle name="Normal 8 4 3 2 2 5" xfId="28580"/>
    <cellStyle name="Normal 8 4 3 2 3" xfId="19920"/>
    <cellStyle name="Normal 8 4 3 2 3 2" xfId="19921"/>
    <cellStyle name="Normal 8 4 3 2 3 2 2" xfId="19922"/>
    <cellStyle name="Normal 8 4 3 2 3 2 2 2" xfId="28581"/>
    <cellStyle name="Normal 8 4 3 2 3 2 3" xfId="28582"/>
    <cellStyle name="Normal 8 4 3 2 3 3" xfId="19923"/>
    <cellStyle name="Normal 8 4 3 2 3 3 2" xfId="28583"/>
    <cellStyle name="Normal 8 4 3 2 3 4" xfId="28584"/>
    <cellStyle name="Normal 8 4 3 2 4" xfId="19924"/>
    <cellStyle name="Normal 8 4 3 2 4 2" xfId="19925"/>
    <cellStyle name="Normal 8 4 3 2 4 2 2" xfId="28585"/>
    <cellStyle name="Normal 8 4 3 2 4 3" xfId="28586"/>
    <cellStyle name="Normal 8 4 3 2 5" xfId="19926"/>
    <cellStyle name="Normal 8 4 3 2 5 2" xfId="28587"/>
    <cellStyle name="Normal 8 4 3 2 6" xfId="28588"/>
    <cellStyle name="Normal 8 4 3 3" xfId="19927"/>
    <cellStyle name="Normal 8 4 3 3 2" xfId="19928"/>
    <cellStyle name="Normal 8 4 3 3 2 2" xfId="19929"/>
    <cellStyle name="Normal 8 4 3 3 2 2 2" xfId="19930"/>
    <cellStyle name="Normal 8 4 3 3 2 2 2 2" xfId="28589"/>
    <cellStyle name="Normal 8 4 3 3 2 2 3" xfId="28590"/>
    <cellStyle name="Normal 8 4 3 3 2 3" xfId="19931"/>
    <cellStyle name="Normal 8 4 3 3 2 3 2" xfId="28591"/>
    <cellStyle name="Normal 8 4 3 3 2 4" xfId="28592"/>
    <cellStyle name="Normal 8 4 3 3 3" xfId="19932"/>
    <cellStyle name="Normal 8 4 3 3 3 2" xfId="19933"/>
    <cellStyle name="Normal 8 4 3 3 3 2 2" xfId="28593"/>
    <cellStyle name="Normal 8 4 3 3 3 3" xfId="28594"/>
    <cellStyle name="Normal 8 4 3 3 4" xfId="19934"/>
    <cellStyle name="Normal 8 4 3 3 4 2" xfId="28595"/>
    <cellStyle name="Normal 8 4 3 3 5" xfId="28596"/>
    <cellStyle name="Normal 8 4 3 4" xfId="19935"/>
    <cellStyle name="Normal 8 4 3 4 2" xfId="19936"/>
    <cellStyle name="Normal 8 4 3 4 2 2" xfId="19937"/>
    <cellStyle name="Normal 8 4 3 4 2 2 2" xfId="28597"/>
    <cellStyle name="Normal 8 4 3 4 2 3" xfId="28598"/>
    <cellStyle name="Normal 8 4 3 4 3" xfId="19938"/>
    <cellStyle name="Normal 8 4 3 4 3 2" xfId="28599"/>
    <cellStyle name="Normal 8 4 3 4 4" xfId="28600"/>
    <cellStyle name="Normal 8 4 3 5" xfId="19939"/>
    <cellStyle name="Normal 8 4 3 5 2" xfId="19940"/>
    <cellStyle name="Normal 8 4 3 5 2 2" xfId="28601"/>
    <cellStyle name="Normal 8 4 3 5 3" xfId="28602"/>
    <cellStyle name="Normal 8 4 3 6" xfId="19941"/>
    <cellStyle name="Normal 8 4 3 6 2" xfId="28603"/>
    <cellStyle name="Normal 8 4 3 7" xfId="28604"/>
    <cellStyle name="Normal 8 4 4" xfId="19942"/>
    <cellStyle name="Normál 8 4 4" xfId="32022"/>
    <cellStyle name="Normal 8 4 4 2" xfId="19943"/>
    <cellStyle name="Normal 8 4 4 2 2" xfId="19944"/>
    <cellStyle name="Normal 8 4 4 2 2 2" xfId="19945"/>
    <cellStyle name="Normal 8 4 4 2 2 2 2" xfId="19946"/>
    <cellStyle name="Normal 8 4 4 2 2 2 2 2" xfId="28605"/>
    <cellStyle name="Normal 8 4 4 2 2 2 3" xfId="28606"/>
    <cellStyle name="Normal 8 4 4 2 2 3" xfId="19947"/>
    <cellStyle name="Normal 8 4 4 2 2 3 2" xfId="28607"/>
    <cellStyle name="Normal 8 4 4 2 2 4" xfId="28608"/>
    <cellStyle name="Normal 8 4 4 2 3" xfId="19948"/>
    <cellStyle name="Normal 8 4 4 2 3 2" xfId="19949"/>
    <cellStyle name="Normal 8 4 4 2 3 2 2" xfId="28609"/>
    <cellStyle name="Normal 8 4 4 2 3 3" xfId="28610"/>
    <cellStyle name="Normal 8 4 4 2 4" xfId="19950"/>
    <cellStyle name="Normal 8 4 4 2 4 2" xfId="28611"/>
    <cellStyle name="Normal 8 4 4 2 5" xfId="28612"/>
    <cellStyle name="Normal 8 4 4 3" xfId="19951"/>
    <cellStyle name="Normal 8 4 4 3 2" xfId="19952"/>
    <cellStyle name="Normal 8 4 4 3 2 2" xfId="19953"/>
    <cellStyle name="Normal 8 4 4 3 2 2 2" xfId="28613"/>
    <cellStyle name="Normal 8 4 4 3 2 3" xfId="28614"/>
    <cellStyle name="Normal 8 4 4 3 3" xfId="19954"/>
    <cellStyle name="Normal 8 4 4 3 3 2" xfId="28615"/>
    <cellStyle name="Normal 8 4 4 3 4" xfId="28616"/>
    <cellStyle name="Normal 8 4 4 4" xfId="19955"/>
    <cellStyle name="Normal 8 4 4 4 2" xfId="19956"/>
    <cellStyle name="Normal 8 4 4 4 2 2" xfId="28617"/>
    <cellStyle name="Normal 8 4 4 4 3" xfId="28618"/>
    <cellStyle name="Normal 8 4 4 5" xfId="19957"/>
    <cellStyle name="Normal 8 4 4 5 2" xfId="28619"/>
    <cellStyle name="Normal 8 4 4 6" xfId="28620"/>
    <cellStyle name="Normal 8 4 5" xfId="19958"/>
    <cellStyle name="Normál 8 4 5" xfId="30960"/>
    <cellStyle name="Normal 8 4 5 2" xfId="19959"/>
    <cellStyle name="Normal 8 4 5 2 2" xfId="19960"/>
    <cellStyle name="Normal 8 4 5 2 2 2" xfId="19961"/>
    <cellStyle name="Normal 8 4 5 2 2 2 2" xfId="28621"/>
    <cellStyle name="Normal 8 4 5 2 2 3" xfId="28622"/>
    <cellStyle name="Normal 8 4 5 2 3" xfId="19962"/>
    <cellStyle name="Normal 8 4 5 2 3 2" xfId="28623"/>
    <cellStyle name="Normal 8 4 5 2 4" xfId="28624"/>
    <cellStyle name="Normal 8 4 5 3" xfId="19963"/>
    <cellStyle name="Normal 8 4 5 3 2" xfId="19964"/>
    <cellStyle name="Normal 8 4 5 3 2 2" xfId="28625"/>
    <cellStyle name="Normal 8 4 5 3 3" xfId="28626"/>
    <cellStyle name="Normal 8 4 5 4" xfId="19965"/>
    <cellStyle name="Normal 8 4 5 4 2" xfId="28627"/>
    <cellStyle name="Normal 8 4 5 5" xfId="28628"/>
    <cellStyle name="Normal 8 4 6" xfId="19966"/>
    <cellStyle name="Normál 8 4 6" xfId="31665"/>
    <cellStyle name="Normal 8 4 6 2" xfId="19967"/>
    <cellStyle name="Normal 8 4 6 2 2" xfId="19968"/>
    <cellStyle name="Normal 8 4 6 2 2 2" xfId="28629"/>
    <cellStyle name="Normal 8 4 6 2 3" xfId="28630"/>
    <cellStyle name="Normal 8 4 6 3" xfId="19969"/>
    <cellStyle name="Normal 8 4 6 3 2" xfId="28631"/>
    <cellStyle name="Normal 8 4 6 4" xfId="28632"/>
    <cellStyle name="Normal 8 4 7" xfId="19970"/>
    <cellStyle name="Normál 8 4 7" xfId="31267"/>
    <cellStyle name="Normal 8 4 7 2" xfId="19971"/>
    <cellStyle name="Normal 8 4 7 2 2" xfId="28633"/>
    <cellStyle name="Normal 8 4 7 3" xfId="28634"/>
    <cellStyle name="Normal 8 4 8" xfId="19972"/>
    <cellStyle name="Normál 8 4 8" xfId="31507"/>
    <cellStyle name="Normal 8 4 8 2" xfId="28635"/>
    <cellStyle name="Normal 8 4 9" xfId="19973"/>
    <cellStyle name="Normál 8 4 9" xfId="32831"/>
    <cellStyle name="Normal 8 4 9 2" xfId="28636"/>
    <cellStyle name="Normal 8 40" xfId="19974"/>
    <cellStyle name="Normál 8 40" xfId="19975"/>
    <cellStyle name="Normal 8 40 2" xfId="19976"/>
    <cellStyle name="Normal 8 40 2 2" xfId="28637"/>
    <cellStyle name="Normal 8 40 3" xfId="19977"/>
    <cellStyle name="Normal 8 40 3 2" xfId="28638"/>
    <cellStyle name="Normal 8 40 4" xfId="28639"/>
    <cellStyle name="Normal 8 40 5" xfId="28640"/>
    <cellStyle name="Normal 8 40 6" xfId="28641"/>
    <cellStyle name="Normal 8 40 7" xfId="28642"/>
    <cellStyle name="Normal 8 40 8" xfId="28643"/>
    <cellStyle name="Normal 8 41" xfId="19978"/>
    <cellStyle name="Normál 8 41" xfId="19979"/>
    <cellStyle name="Normal 8 41 2" xfId="19980"/>
    <cellStyle name="Normal 8 41 2 2" xfId="28644"/>
    <cellStyle name="Normal 8 41 3" xfId="19981"/>
    <cellStyle name="Normal 8 41 3 2" xfId="28645"/>
    <cellStyle name="Normal 8 41 4" xfId="28646"/>
    <cellStyle name="Normal 8 41 5" xfId="28647"/>
    <cellStyle name="Normal 8 41 6" xfId="28648"/>
    <cellStyle name="Normal 8 41 7" xfId="28649"/>
    <cellStyle name="Normal 8 41 8" xfId="28650"/>
    <cellStyle name="Normal 8 42" xfId="19982"/>
    <cellStyle name="Normál 8 42" xfId="19983"/>
    <cellStyle name="Normal 8 42 2" xfId="19984"/>
    <cellStyle name="Normal 8 42 2 2" xfId="28651"/>
    <cellStyle name="Normal 8 42 3" xfId="19985"/>
    <cellStyle name="Normal 8 42 3 2" xfId="28652"/>
    <cellStyle name="Normal 8 42 4" xfId="28653"/>
    <cellStyle name="Normal 8 42 5" xfId="28654"/>
    <cellStyle name="Normal 8 42 6" xfId="28655"/>
    <cellStyle name="Normal 8 42 7" xfId="28656"/>
    <cellStyle name="Normal 8 42 8" xfId="28657"/>
    <cellStyle name="Normal 8 43" xfId="19986"/>
    <cellStyle name="Normál 8 43" xfId="19987"/>
    <cellStyle name="Normal 8 43 2" xfId="19988"/>
    <cellStyle name="Normal 8 43 2 2" xfId="28658"/>
    <cellStyle name="Normal 8 43 3" xfId="19989"/>
    <cellStyle name="Normal 8 43 3 2" xfId="28659"/>
    <cellStyle name="Normal 8 43 4" xfId="28660"/>
    <cellStyle name="Normal 8 43 5" xfId="28661"/>
    <cellStyle name="Normal 8 43 6" xfId="28662"/>
    <cellStyle name="Normal 8 43 7" xfId="28663"/>
    <cellStyle name="Normal 8 43 8" xfId="28664"/>
    <cellStyle name="Normal 8 44" xfId="19990"/>
    <cellStyle name="Normál 8 44" xfId="19991"/>
    <cellStyle name="Normal 8 44 2" xfId="19992"/>
    <cellStyle name="Normal 8 44 2 2" xfId="28665"/>
    <cellStyle name="Normal 8 44 3" xfId="19993"/>
    <cellStyle name="Normal 8 44 3 2" xfId="28666"/>
    <cellStyle name="Normal 8 44 4" xfId="28667"/>
    <cellStyle name="Normal 8 44 5" xfId="28668"/>
    <cellStyle name="Normal 8 44 6" xfId="28669"/>
    <cellStyle name="Normal 8 44 7" xfId="28670"/>
    <cellStyle name="Normal 8 44 8" xfId="28671"/>
    <cellStyle name="Normal 8 45" xfId="19994"/>
    <cellStyle name="Normál 8 45" xfId="19995"/>
    <cellStyle name="Normal 8 45 2" xfId="19996"/>
    <cellStyle name="Normal 8 45 2 2" xfId="28672"/>
    <cellStyle name="Normal 8 45 3" xfId="19997"/>
    <cellStyle name="Normal 8 45 3 2" xfId="28673"/>
    <cellStyle name="Normal 8 45 4" xfId="28674"/>
    <cellStyle name="Normal 8 45 5" xfId="28675"/>
    <cellStyle name="Normal 8 45 6" xfId="28676"/>
    <cellStyle name="Normal 8 45 7" xfId="28677"/>
    <cellStyle name="Normal 8 45 8" xfId="28678"/>
    <cellStyle name="Normal 8 46" xfId="19998"/>
    <cellStyle name="Normál 8 46" xfId="19999"/>
    <cellStyle name="Normal 8 46 2" xfId="20000"/>
    <cellStyle name="Normal 8 46 2 2" xfId="28679"/>
    <cellStyle name="Normal 8 46 3" xfId="20001"/>
    <cellStyle name="Normal 8 46 3 2" xfId="28680"/>
    <cellStyle name="Normal 8 46 4" xfId="28681"/>
    <cellStyle name="Normal 8 46 5" xfId="28682"/>
    <cellStyle name="Normal 8 46 6" xfId="28683"/>
    <cellStyle name="Normal 8 46 7" xfId="28684"/>
    <cellStyle name="Normal 8 46 8" xfId="28685"/>
    <cellStyle name="Normal 8 47" xfId="20002"/>
    <cellStyle name="Normál 8 47" xfId="20003"/>
    <cellStyle name="Normal 8 47 2" xfId="20004"/>
    <cellStyle name="Normal 8 47 2 2" xfId="28686"/>
    <cellStyle name="Normal 8 47 3" xfId="20005"/>
    <cellStyle name="Normal 8 47 3 2" xfId="28687"/>
    <cellStyle name="Normal 8 47 4" xfId="28688"/>
    <cellStyle name="Normal 8 47 5" xfId="28689"/>
    <cellStyle name="Normal 8 47 6" xfId="28690"/>
    <cellStyle name="Normal 8 47 7" xfId="28691"/>
    <cellStyle name="Normal 8 47 8" xfId="28692"/>
    <cellStyle name="Normal 8 48" xfId="20006"/>
    <cellStyle name="Normál 8 48" xfId="20007"/>
    <cellStyle name="Normal 8 48 2" xfId="20008"/>
    <cellStyle name="Normal 8 48 2 2" xfId="28693"/>
    <cellStyle name="Normal 8 48 3" xfId="20009"/>
    <cellStyle name="Normal 8 48 3 2" xfId="28694"/>
    <cellStyle name="Normal 8 48 4" xfId="28695"/>
    <cellStyle name="Normal 8 48 5" xfId="28696"/>
    <cellStyle name="Normal 8 48 6" xfId="28697"/>
    <cellStyle name="Normal 8 48 7" xfId="28698"/>
    <cellStyle name="Normal 8 48 8" xfId="28699"/>
    <cellStyle name="Normal 8 49" xfId="20010"/>
    <cellStyle name="Normál 8 49" xfId="20011"/>
    <cellStyle name="Normal 8 49 2" xfId="20012"/>
    <cellStyle name="Normal 8 49 2 2" xfId="28700"/>
    <cellStyle name="Normal 8 49 3" xfId="20013"/>
    <cellStyle name="Normal 8 49 3 2" xfId="28701"/>
    <cellStyle name="Normal 8 49 4" xfId="28702"/>
    <cellStyle name="Normal 8 49 5" xfId="28703"/>
    <cellStyle name="Normal 8 49 6" xfId="28704"/>
    <cellStyle name="Normal 8 49 7" xfId="28705"/>
    <cellStyle name="Normal 8 49 8" xfId="28706"/>
    <cellStyle name="Normal 8 5" xfId="4765"/>
    <cellStyle name="Normál 8 5" xfId="4448"/>
    <cellStyle name="Normal 8 5 10" xfId="20014"/>
    <cellStyle name="Normal 8 5 10 2" xfId="28707"/>
    <cellStyle name="Normal 8 5 11" xfId="20015"/>
    <cellStyle name="Normal 8 5 11 2" xfId="28708"/>
    <cellStyle name="Normal 8 5 12" xfId="20016"/>
    <cellStyle name="Normal 8 5 12 2" xfId="28709"/>
    <cellStyle name="Normal 8 5 13" xfId="36262"/>
    <cellStyle name="Normal 8 5 2" xfId="20017"/>
    <cellStyle name="Normál 8 5 2" xfId="20018"/>
    <cellStyle name="Normal 8 5 2 10" xfId="28710"/>
    <cellStyle name="Normal 8 5 2 11" xfId="28711"/>
    <cellStyle name="Normal 8 5 2 12" xfId="28712"/>
    <cellStyle name="Normal 8 5 2 13" xfId="28713"/>
    <cellStyle name="Normal 8 5 2 2" xfId="20019"/>
    <cellStyle name="Normal 8 5 2 2 2" xfId="20020"/>
    <cellStyle name="Normal 8 5 2 2 2 2" xfId="20021"/>
    <cellStyle name="Normal 8 5 2 2 2 2 2" xfId="20022"/>
    <cellStyle name="Normal 8 5 2 2 2 2 2 2" xfId="20023"/>
    <cellStyle name="Normal 8 5 2 2 2 2 2 2 2" xfId="20024"/>
    <cellStyle name="Normal 8 5 2 2 2 2 2 2 2 2" xfId="28714"/>
    <cellStyle name="Normal 8 5 2 2 2 2 2 2 3" xfId="28715"/>
    <cellStyle name="Normal 8 5 2 2 2 2 2 3" xfId="20025"/>
    <cellStyle name="Normal 8 5 2 2 2 2 2 3 2" xfId="28716"/>
    <cellStyle name="Normal 8 5 2 2 2 2 2 4" xfId="28717"/>
    <cellStyle name="Normal 8 5 2 2 2 2 3" xfId="20026"/>
    <cellStyle name="Normal 8 5 2 2 2 2 3 2" xfId="20027"/>
    <cellStyle name="Normal 8 5 2 2 2 2 3 2 2" xfId="28718"/>
    <cellStyle name="Normal 8 5 2 2 2 2 3 3" xfId="28719"/>
    <cellStyle name="Normal 8 5 2 2 2 2 4" xfId="20028"/>
    <cellStyle name="Normal 8 5 2 2 2 2 4 2" xfId="28720"/>
    <cellStyle name="Normal 8 5 2 2 2 2 5" xfId="28721"/>
    <cellStyle name="Normal 8 5 2 2 2 3" xfId="20029"/>
    <cellStyle name="Normal 8 5 2 2 2 3 2" xfId="20030"/>
    <cellStyle name="Normal 8 5 2 2 2 3 2 2" xfId="20031"/>
    <cellStyle name="Normal 8 5 2 2 2 3 2 2 2" xfId="28722"/>
    <cellStyle name="Normal 8 5 2 2 2 3 2 3" xfId="28723"/>
    <cellStyle name="Normal 8 5 2 2 2 3 3" xfId="20032"/>
    <cellStyle name="Normal 8 5 2 2 2 3 3 2" xfId="28724"/>
    <cellStyle name="Normal 8 5 2 2 2 3 4" xfId="28725"/>
    <cellStyle name="Normal 8 5 2 2 2 4" xfId="20033"/>
    <cellStyle name="Normal 8 5 2 2 2 4 2" xfId="20034"/>
    <cellStyle name="Normal 8 5 2 2 2 4 2 2" xfId="28726"/>
    <cellStyle name="Normal 8 5 2 2 2 4 3" xfId="28727"/>
    <cellStyle name="Normal 8 5 2 2 2 5" xfId="20035"/>
    <cellStyle name="Normal 8 5 2 2 2 5 2" xfId="28728"/>
    <cellStyle name="Normal 8 5 2 2 2 6" xfId="28729"/>
    <cellStyle name="Normal 8 5 2 2 3" xfId="20036"/>
    <cellStyle name="Normal 8 5 2 2 3 2" xfId="20037"/>
    <cellStyle name="Normal 8 5 2 2 3 2 2" xfId="20038"/>
    <cellStyle name="Normal 8 5 2 2 3 2 2 2" xfId="20039"/>
    <cellStyle name="Normal 8 5 2 2 3 2 2 2 2" xfId="28730"/>
    <cellStyle name="Normal 8 5 2 2 3 2 2 3" xfId="28731"/>
    <cellStyle name="Normal 8 5 2 2 3 2 3" xfId="20040"/>
    <cellStyle name="Normal 8 5 2 2 3 2 3 2" xfId="28732"/>
    <cellStyle name="Normal 8 5 2 2 3 2 4" xfId="28733"/>
    <cellStyle name="Normal 8 5 2 2 3 3" xfId="20041"/>
    <cellStyle name="Normal 8 5 2 2 3 3 2" xfId="20042"/>
    <cellStyle name="Normal 8 5 2 2 3 3 2 2" xfId="28734"/>
    <cellStyle name="Normal 8 5 2 2 3 3 3" xfId="28735"/>
    <cellStyle name="Normal 8 5 2 2 3 4" xfId="20043"/>
    <cellStyle name="Normal 8 5 2 2 3 4 2" xfId="28736"/>
    <cellStyle name="Normal 8 5 2 2 3 5" xfId="28737"/>
    <cellStyle name="Normal 8 5 2 2 4" xfId="20044"/>
    <cellStyle name="Normal 8 5 2 2 4 2" xfId="20045"/>
    <cellStyle name="Normal 8 5 2 2 4 2 2" xfId="20046"/>
    <cellStyle name="Normal 8 5 2 2 4 2 2 2" xfId="28738"/>
    <cellStyle name="Normal 8 5 2 2 4 2 3" xfId="28739"/>
    <cellStyle name="Normal 8 5 2 2 4 3" xfId="20047"/>
    <cellStyle name="Normal 8 5 2 2 4 3 2" xfId="28740"/>
    <cellStyle name="Normal 8 5 2 2 4 4" xfId="28741"/>
    <cellStyle name="Normal 8 5 2 2 5" xfId="20048"/>
    <cellStyle name="Normal 8 5 2 2 5 2" xfId="20049"/>
    <cellStyle name="Normal 8 5 2 2 5 2 2" xfId="28742"/>
    <cellStyle name="Normal 8 5 2 2 5 3" xfId="28743"/>
    <cellStyle name="Normal 8 5 2 2 6" xfId="20050"/>
    <cellStyle name="Normal 8 5 2 2 6 2" xfId="28744"/>
    <cellStyle name="Normal 8 5 2 2 7" xfId="28745"/>
    <cellStyle name="Normal 8 5 2 3" xfId="20051"/>
    <cellStyle name="Normal 8 5 2 3 2" xfId="20052"/>
    <cellStyle name="Normal 8 5 2 3 2 2" xfId="20053"/>
    <cellStyle name="Normal 8 5 2 3 2 2 2" xfId="20054"/>
    <cellStyle name="Normal 8 5 2 3 2 2 2 2" xfId="20055"/>
    <cellStyle name="Normal 8 5 2 3 2 2 2 2 2" xfId="28746"/>
    <cellStyle name="Normal 8 5 2 3 2 2 2 3" xfId="28747"/>
    <cellStyle name="Normal 8 5 2 3 2 2 3" xfId="20056"/>
    <cellStyle name="Normal 8 5 2 3 2 2 3 2" xfId="28748"/>
    <cellStyle name="Normal 8 5 2 3 2 2 4" xfId="28749"/>
    <cellStyle name="Normal 8 5 2 3 2 3" xfId="20057"/>
    <cellStyle name="Normal 8 5 2 3 2 3 2" xfId="20058"/>
    <cellStyle name="Normal 8 5 2 3 2 3 2 2" xfId="28750"/>
    <cellStyle name="Normal 8 5 2 3 2 3 3" xfId="28751"/>
    <cellStyle name="Normal 8 5 2 3 2 4" xfId="20059"/>
    <cellStyle name="Normal 8 5 2 3 2 4 2" xfId="28752"/>
    <cellStyle name="Normal 8 5 2 3 2 5" xfId="28753"/>
    <cellStyle name="Normal 8 5 2 3 3" xfId="20060"/>
    <cellStyle name="Normal 8 5 2 3 3 2" xfId="20061"/>
    <cellStyle name="Normal 8 5 2 3 3 2 2" xfId="20062"/>
    <cellStyle name="Normal 8 5 2 3 3 2 2 2" xfId="28754"/>
    <cellStyle name="Normal 8 5 2 3 3 2 3" xfId="28755"/>
    <cellStyle name="Normal 8 5 2 3 3 3" xfId="20063"/>
    <cellStyle name="Normal 8 5 2 3 3 3 2" xfId="28756"/>
    <cellStyle name="Normal 8 5 2 3 3 4" xfId="28757"/>
    <cellStyle name="Normal 8 5 2 3 4" xfId="20064"/>
    <cellStyle name="Normal 8 5 2 3 4 2" xfId="20065"/>
    <cellStyle name="Normal 8 5 2 3 4 2 2" xfId="28758"/>
    <cellStyle name="Normal 8 5 2 3 4 3" xfId="28759"/>
    <cellStyle name="Normal 8 5 2 3 5" xfId="20066"/>
    <cellStyle name="Normal 8 5 2 3 5 2" xfId="28760"/>
    <cellStyle name="Normal 8 5 2 3 6" xfId="28761"/>
    <cellStyle name="Normal 8 5 2 4" xfId="20067"/>
    <cellStyle name="Normal 8 5 2 4 2" xfId="20068"/>
    <cellStyle name="Normal 8 5 2 4 2 2" xfId="20069"/>
    <cellStyle name="Normal 8 5 2 4 2 2 2" xfId="20070"/>
    <cellStyle name="Normal 8 5 2 4 2 2 2 2" xfId="28762"/>
    <cellStyle name="Normal 8 5 2 4 2 2 3" xfId="28763"/>
    <cellStyle name="Normal 8 5 2 4 2 3" xfId="20071"/>
    <cellStyle name="Normal 8 5 2 4 2 3 2" xfId="28764"/>
    <cellStyle name="Normal 8 5 2 4 2 4" xfId="28765"/>
    <cellStyle name="Normal 8 5 2 4 3" xfId="20072"/>
    <cellStyle name="Normal 8 5 2 4 3 2" xfId="20073"/>
    <cellStyle name="Normal 8 5 2 4 3 2 2" xfId="28766"/>
    <cellStyle name="Normal 8 5 2 4 3 3" xfId="28767"/>
    <cellStyle name="Normal 8 5 2 4 4" xfId="20074"/>
    <cellStyle name="Normal 8 5 2 4 4 2" xfId="28768"/>
    <cellStyle name="Normal 8 5 2 4 5" xfId="28769"/>
    <cellStyle name="Normal 8 5 2 5" xfId="20075"/>
    <cellStyle name="Normal 8 5 2 5 2" xfId="20076"/>
    <cellStyle name="Normal 8 5 2 5 2 2" xfId="20077"/>
    <cellStyle name="Normal 8 5 2 5 2 2 2" xfId="28770"/>
    <cellStyle name="Normal 8 5 2 5 2 3" xfId="28771"/>
    <cellStyle name="Normal 8 5 2 5 3" xfId="20078"/>
    <cellStyle name="Normal 8 5 2 5 3 2" xfId="28772"/>
    <cellStyle name="Normal 8 5 2 5 4" xfId="28773"/>
    <cellStyle name="Normal 8 5 2 6" xfId="20079"/>
    <cellStyle name="Normal 8 5 2 6 2" xfId="20080"/>
    <cellStyle name="Normal 8 5 2 6 2 2" xfId="28774"/>
    <cellStyle name="Normal 8 5 2 6 3" xfId="28775"/>
    <cellStyle name="Normal 8 5 2 7" xfId="20081"/>
    <cellStyle name="Normal 8 5 2 7 2" xfId="28776"/>
    <cellStyle name="Normal 8 5 2 8" xfId="20082"/>
    <cellStyle name="Normal 8 5 2 8 2" xfId="28777"/>
    <cellStyle name="Normal 8 5 2 9" xfId="28778"/>
    <cellStyle name="Normal 8 5 3" xfId="20083"/>
    <cellStyle name="Normál 8 5 3" xfId="36149"/>
    <cellStyle name="Normal 8 5 3 2" xfId="20084"/>
    <cellStyle name="Normal 8 5 3 2 2" xfId="20085"/>
    <cellStyle name="Normal 8 5 3 2 2 2" xfId="20086"/>
    <cellStyle name="Normal 8 5 3 2 2 2 2" xfId="20087"/>
    <cellStyle name="Normal 8 5 3 2 2 2 2 2" xfId="20088"/>
    <cellStyle name="Normal 8 5 3 2 2 2 2 2 2" xfId="28779"/>
    <cellStyle name="Normal 8 5 3 2 2 2 2 3" xfId="28780"/>
    <cellStyle name="Normal 8 5 3 2 2 2 3" xfId="20089"/>
    <cellStyle name="Normal 8 5 3 2 2 2 3 2" xfId="28781"/>
    <cellStyle name="Normal 8 5 3 2 2 2 4" xfId="28782"/>
    <cellStyle name="Normal 8 5 3 2 2 3" xfId="20090"/>
    <cellStyle name="Normal 8 5 3 2 2 3 2" xfId="20091"/>
    <cellStyle name="Normal 8 5 3 2 2 3 2 2" xfId="28783"/>
    <cellStyle name="Normal 8 5 3 2 2 3 3" xfId="28784"/>
    <cellStyle name="Normal 8 5 3 2 2 4" xfId="20092"/>
    <cellStyle name="Normal 8 5 3 2 2 4 2" xfId="28785"/>
    <cellStyle name="Normal 8 5 3 2 2 5" xfId="28786"/>
    <cellStyle name="Normal 8 5 3 2 3" xfId="20093"/>
    <cellStyle name="Normal 8 5 3 2 3 2" xfId="20094"/>
    <cellStyle name="Normal 8 5 3 2 3 2 2" xfId="20095"/>
    <cellStyle name="Normal 8 5 3 2 3 2 2 2" xfId="28787"/>
    <cellStyle name="Normal 8 5 3 2 3 2 3" xfId="28788"/>
    <cellStyle name="Normal 8 5 3 2 3 3" xfId="20096"/>
    <cellStyle name="Normal 8 5 3 2 3 3 2" xfId="28789"/>
    <cellStyle name="Normal 8 5 3 2 3 4" xfId="28790"/>
    <cellStyle name="Normal 8 5 3 2 4" xfId="20097"/>
    <cellStyle name="Normal 8 5 3 2 4 2" xfId="20098"/>
    <cellStyle name="Normal 8 5 3 2 4 2 2" xfId="28791"/>
    <cellStyle name="Normal 8 5 3 2 4 3" xfId="28792"/>
    <cellStyle name="Normal 8 5 3 2 5" xfId="20099"/>
    <cellStyle name="Normal 8 5 3 2 5 2" xfId="28793"/>
    <cellStyle name="Normal 8 5 3 2 6" xfId="28794"/>
    <cellStyle name="Normal 8 5 3 3" xfId="20100"/>
    <cellStyle name="Normal 8 5 3 3 2" xfId="20101"/>
    <cellStyle name="Normal 8 5 3 3 2 2" xfId="20102"/>
    <cellStyle name="Normal 8 5 3 3 2 2 2" xfId="20103"/>
    <cellStyle name="Normal 8 5 3 3 2 2 2 2" xfId="28795"/>
    <cellStyle name="Normal 8 5 3 3 2 2 3" xfId="28796"/>
    <cellStyle name="Normal 8 5 3 3 2 3" xfId="20104"/>
    <cellStyle name="Normal 8 5 3 3 2 3 2" xfId="28797"/>
    <cellStyle name="Normal 8 5 3 3 2 4" xfId="28798"/>
    <cellStyle name="Normal 8 5 3 3 3" xfId="20105"/>
    <cellStyle name="Normal 8 5 3 3 3 2" xfId="20106"/>
    <cellStyle name="Normal 8 5 3 3 3 2 2" xfId="28799"/>
    <cellStyle name="Normal 8 5 3 3 3 3" xfId="28800"/>
    <cellStyle name="Normal 8 5 3 3 4" xfId="20107"/>
    <cellStyle name="Normal 8 5 3 3 4 2" xfId="28801"/>
    <cellStyle name="Normal 8 5 3 3 5" xfId="28802"/>
    <cellStyle name="Normal 8 5 3 4" xfId="20108"/>
    <cellStyle name="Normal 8 5 3 4 2" xfId="20109"/>
    <cellStyle name="Normal 8 5 3 4 2 2" xfId="20110"/>
    <cellStyle name="Normal 8 5 3 4 2 2 2" xfId="28803"/>
    <cellStyle name="Normal 8 5 3 4 2 3" xfId="28804"/>
    <cellStyle name="Normal 8 5 3 4 3" xfId="20111"/>
    <cellStyle name="Normal 8 5 3 4 3 2" xfId="28805"/>
    <cellStyle name="Normal 8 5 3 4 4" xfId="28806"/>
    <cellStyle name="Normal 8 5 3 5" xfId="20112"/>
    <cellStyle name="Normal 8 5 3 5 2" xfId="20113"/>
    <cellStyle name="Normal 8 5 3 5 2 2" xfId="28807"/>
    <cellStyle name="Normal 8 5 3 5 3" xfId="28808"/>
    <cellStyle name="Normal 8 5 3 6" xfId="20114"/>
    <cellStyle name="Normal 8 5 3 6 2" xfId="28809"/>
    <cellStyle name="Normal 8 5 3 7" xfId="28810"/>
    <cellStyle name="Normal 8 5 4" xfId="20115"/>
    <cellStyle name="Normal 8 5 4 2" xfId="20116"/>
    <cellStyle name="Normal 8 5 4 2 2" xfId="20117"/>
    <cellStyle name="Normal 8 5 4 2 2 2" xfId="20118"/>
    <cellStyle name="Normal 8 5 4 2 2 2 2" xfId="20119"/>
    <cellStyle name="Normal 8 5 4 2 2 2 2 2" xfId="28811"/>
    <cellStyle name="Normal 8 5 4 2 2 2 3" xfId="28812"/>
    <cellStyle name="Normal 8 5 4 2 2 3" xfId="20120"/>
    <cellStyle name="Normal 8 5 4 2 2 3 2" xfId="28813"/>
    <cellStyle name="Normal 8 5 4 2 2 4" xfId="28814"/>
    <cellStyle name="Normal 8 5 4 2 3" xfId="20121"/>
    <cellStyle name="Normal 8 5 4 2 3 2" xfId="20122"/>
    <cellStyle name="Normal 8 5 4 2 3 2 2" xfId="28815"/>
    <cellStyle name="Normal 8 5 4 2 3 3" xfId="28816"/>
    <cellStyle name="Normal 8 5 4 2 4" xfId="20123"/>
    <cellStyle name="Normal 8 5 4 2 4 2" xfId="28817"/>
    <cellStyle name="Normal 8 5 4 2 5" xfId="28818"/>
    <cellStyle name="Normal 8 5 4 3" xfId="20124"/>
    <cellStyle name="Normal 8 5 4 3 2" xfId="20125"/>
    <cellStyle name="Normal 8 5 4 3 2 2" xfId="20126"/>
    <cellStyle name="Normal 8 5 4 3 2 2 2" xfId="28819"/>
    <cellStyle name="Normal 8 5 4 3 2 3" xfId="28820"/>
    <cellStyle name="Normal 8 5 4 3 3" xfId="20127"/>
    <cellStyle name="Normal 8 5 4 3 3 2" xfId="28821"/>
    <cellStyle name="Normal 8 5 4 3 4" xfId="28822"/>
    <cellStyle name="Normal 8 5 4 4" xfId="20128"/>
    <cellStyle name="Normal 8 5 4 4 2" xfId="20129"/>
    <cellStyle name="Normal 8 5 4 4 2 2" xfId="28823"/>
    <cellStyle name="Normal 8 5 4 4 3" xfId="28824"/>
    <cellStyle name="Normal 8 5 4 5" xfId="20130"/>
    <cellStyle name="Normal 8 5 4 5 2" xfId="28825"/>
    <cellStyle name="Normal 8 5 4 6" xfId="28826"/>
    <cellStyle name="Normal 8 5 5" xfId="20131"/>
    <cellStyle name="Normal 8 5 5 2" xfId="20132"/>
    <cellStyle name="Normal 8 5 5 2 2" xfId="20133"/>
    <cellStyle name="Normal 8 5 5 2 2 2" xfId="20134"/>
    <cellStyle name="Normal 8 5 5 2 2 2 2" xfId="28827"/>
    <cellStyle name="Normal 8 5 5 2 2 3" xfId="28828"/>
    <cellStyle name="Normal 8 5 5 2 3" xfId="20135"/>
    <cellStyle name="Normal 8 5 5 2 3 2" xfId="28829"/>
    <cellStyle name="Normal 8 5 5 2 4" xfId="28830"/>
    <cellStyle name="Normal 8 5 5 3" xfId="20136"/>
    <cellStyle name="Normal 8 5 5 3 2" xfId="20137"/>
    <cellStyle name="Normal 8 5 5 3 2 2" xfId="28831"/>
    <cellStyle name="Normal 8 5 5 3 3" xfId="28832"/>
    <cellStyle name="Normal 8 5 5 4" xfId="20138"/>
    <cellStyle name="Normal 8 5 5 4 2" xfId="28833"/>
    <cellStyle name="Normal 8 5 5 5" xfId="28834"/>
    <cellStyle name="Normal 8 5 6" xfId="20139"/>
    <cellStyle name="Normal 8 5 6 2" xfId="20140"/>
    <cellStyle name="Normal 8 5 6 2 2" xfId="20141"/>
    <cellStyle name="Normal 8 5 6 2 2 2" xfId="28835"/>
    <cellStyle name="Normal 8 5 6 2 3" xfId="28836"/>
    <cellStyle name="Normal 8 5 6 3" xfId="20142"/>
    <cellStyle name="Normal 8 5 6 3 2" xfId="28837"/>
    <cellStyle name="Normal 8 5 6 4" xfId="28838"/>
    <cellStyle name="Normal 8 5 7" xfId="20143"/>
    <cellStyle name="Normal 8 5 7 2" xfId="20144"/>
    <cellStyle name="Normal 8 5 7 2 2" xfId="28839"/>
    <cellStyle name="Normal 8 5 7 3" xfId="28840"/>
    <cellStyle name="Normal 8 5 8" xfId="20145"/>
    <cellStyle name="Normal 8 5 8 2" xfId="28841"/>
    <cellStyle name="Normal 8 5 9" xfId="20146"/>
    <cellStyle name="Normal 8 5 9 2" xfId="28842"/>
    <cellStyle name="Normal 8 50" xfId="20147"/>
    <cellStyle name="Normál 8 50" xfId="20148"/>
    <cellStyle name="Normal 8 50 2" xfId="20149"/>
    <cellStyle name="Normal 8 50 2 2" xfId="28843"/>
    <cellStyle name="Normal 8 50 3" xfId="20150"/>
    <cellStyle name="Normal 8 50 3 2" xfId="28844"/>
    <cellStyle name="Normal 8 50 4" xfId="28845"/>
    <cellStyle name="Normal 8 50 5" xfId="28846"/>
    <cellStyle name="Normal 8 50 6" xfId="28847"/>
    <cellStyle name="Normal 8 50 7" xfId="28848"/>
    <cellStyle name="Normal 8 50 8" xfId="28849"/>
    <cellStyle name="Normal 8 51" xfId="20151"/>
    <cellStyle name="Normál 8 51" xfId="20152"/>
    <cellStyle name="Normal 8 51 2" xfId="20153"/>
    <cellStyle name="Normal 8 51 2 2" xfId="28850"/>
    <cellStyle name="Normal 8 51 3" xfId="20154"/>
    <cellStyle name="Normal 8 51 3 2" xfId="28851"/>
    <cellStyle name="Normal 8 51 4" xfId="28852"/>
    <cellStyle name="Normal 8 51 5" xfId="28853"/>
    <cellStyle name="Normal 8 51 6" xfId="28854"/>
    <cellStyle name="Normal 8 51 7" xfId="28855"/>
    <cellStyle name="Normal 8 51 8" xfId="28856"/>
    <cellStyle name="Normal 8 52" xfId="20155"/>
    <cellStyle name="Normál 8 52" xfId="20156"/>
    <cellStyle name="Normal 8 52 2" xfId="20157"/>
    <cellStyle name="Normal 8 52 2 2" xfId="28857"/>
    <cellStyle name="Normal 8 52 3" xfId="20158"/>
    <cellStyle name="Normal 8 52 3 2" xfId="28858"/>
    <cellStyle name="Normal 8 52 4" xfId="28859"/>
    <cellStyle name="Normal 8 52 5" xfId="28860"/>
    <cellStyle name="Normal 8 52 6" xfId="28861"/>
    <cellStyle name="Normal 8 52 7" xfId="28862"/>
    <cellStyle name="Normal 8 52 8" xfId="28863"/>
    <cellStyle name="Normal 8 53" xfId="20159"/>
    <cellStyle name="Normál 8 53" xfId="20160"/>
    <cellStyle name="Normal 8 53 2" xfId="20161"/>
    <cellStyle name="Normal 8 53 2 2" xfId="28864"/>
    <cellStyle name="Normal 8 53 3" xfId="20162"/>
    <cellStyle name="Normal 8 53 3 2" xfId="28865"/>
    <cellStyle name="Normal 8 53 4" xfId="28866"/>
    <cellStyle name="Normal 8 53 5" xfId="28867"/>
    <cellStyle name="Normal 8 53 6" xfId="28868"/>
    <cellStyle name="Normal 8 53 7" xfId="28869"/>
    <cellStyle name="Normal 8 53 8" xfId="28870"/>
    <cellStyle name="Normal 8 54" xfId="20163"/>
    <cellStyle name="Normál 8 54" xfId="20164"/>
    <cellStyle name="Normal 8 54 2" xfId="20165"/>
    <cellStyle name="Normal 8 54 2 2" xfId="28871"/>
    <cellStyle name="Normal 8 54 3" xfId="20166"/>
    <cellStyle name="Normal 8 54 3 2" xfId="28872"/>
    <cellStyle name="Normal 8 54 4" xfId="28873"/>
    <cellStyle name="Normal 8 54 5" xfId="28874"/>
    <cellStyle name="Normal 8 54 6" xfId="28875"/>
    <cellStyle name="Normal 8 54 7" xfId="28876"/>
    <cellStyle name="Normal 8 54 8" xfId="28877"/>
    <cellStyle name="Normal 8 55" xfId="20167"/>
    <cellStyle name="Normál 8 55" xfId="20168"/>
    <cellStyle name="Normal 8 55 2" xfId="20169"/>
    <cellStyle name="Normal 8 55 2 2" xfId="28878"/>
    <cellStyle name="Normal 8 55 3" xfId="20170"/>
    <cellStyle name="Normal 8 55 3 2" xfId="28879"/>
    <cellStyle name="Normal 8 55 4" xfId="28880"/>
    <cellStyle name="Normal 8 55 5" xfId="28881"/>
    <cellStyle name="Normal 8 55 6" xfId="28882"/>
    <cellStyle name="Normal 8 55 7" xfId="28883"/>
    <cellStyle name="Normal 8 55 8" xfId="28884"/>
    <cellStyle name="Normal 8 56" xfId="20171"/>
    <cellStyle name="Normál 8 56" xfId="20172"/>
    <cellStyle name="Normal 8 56 2" xfId="20173"/>
    <cellStyle name="Normal 8 56 2 2" xfId="28885"/>
    <cellStyle name="Normal 8 56 3" xfId="20174"/>
    <cellStyle name="Normal 8 56 3 2" xfId="28886"/>
    <cellStyle name="Normal 8 56 4" xfId="28887"/>
    <cellStyle name="Normal 8 56 5" xfId="28888"/>
    <cellStyle name="Normal 8 56 6" xfId="28889"/>
    <cellStyle name="Normal 8 56 7" xfId="28890"/>
    <cellStyle name="Normal 8 56 8" xfId="28891"/>
    <cellStyle name="Normal 8 57" xfId="20175"/>
    <cellStyle name="Normál 8 57" xfId="20176"/>
    <cellStyle name="Normal 8 57 2" xfId="20177"/>
    <cellStyle name="Normal 8 57 2 2" xfId="28892"/>
    <cellStyle name="Normal 8 57 3" xfId="20178"/>
    <cellStyle name="Normal 8 57 3 2" xfId="28893"/>
    <cellStyle name="Normal 8 57 4" xfId="28894"/>
    <cellStyle name="Normal 8 57 5" xfId="28895"/>
    <cellStyle name="Normal 8 57 6" xfId="28896"/>
    <cellStyle name="Normal 8 57 7" xfId="28897"/>
    <cellStyle name="Normal 8 57 8" xfId="28898"/>
    <cellStyle name="Normal 8 58" xfId="20179"/>
    <cellStyle name="Normál 8 58" xfId="20180"/>
    <cellStyle name="Normal 8 58 2" xfId="20181"/>
    <cellStyle name="Normal 8 58 2 2" xfId="28899"/>
    <cellStyle name="Normal 8 58 3" xfId="20182"/>
    <cellStyle name="Normal 8 58 3 2" xfId="28900"/>
    <cellStyle name="Normal 8 58 4" xfId="28901"/>
    <cellStyle name="Normal 8 58 5" xfId="28902"/>
    <cellStyle name="Normal 8 58 6" xfId="28903"/>
    <cellStyle name="Normal 8 58 7" xfId="28904"/>
    <cellStyle name="Normal 8 58 8" xfId="28905"/>
    <cellStyle name="Normal 8 59" xfId="20183"/>
    <cellStyle name="Normál 8 59" xfId="20184"/>
    <cellStyle name="Normal 8 59 2" xfId="20185"/>
    <cellStyle name="Normal 8 59 2 2" xfId="28906"/>
    <cellStyle name="Normal 8 59 3" xfId="20186"/>
    <cellStyle name="Normal 8 59 3 2" xfId="28907"/>
    <cellStyle name="Normal 8 59 4" xfId="28908"/>
    <cellStyle name="Normal 8 59 5" xfId="28909"/>
    <cellStyle name="Normal 8 59 6" xfId="28910"/>
    <cellStyle name="Normal 8 59 7" xfId="28911"/>
    <cellStyle name="Normal 8 59 8" xfId="28912"/>
    <cellStyle name="Normal 8 6" xfId="4746"/>
    <cellStyle name="Normál 8 6" xfId="4800"/>
    <cellStyle name="Normal 8 6 10" xfId="20187"/>
    <cellStyle name="Normal 8 6 10 2" xfId="28913"/>
    <cellStyle name="Normal 8 6 11" xfId="20188"/>
    <cellStyle name="Normal 8 6 11 2" xfId="28914"/>
    <cellStyle name="Normal 8 6 12" xfId="20189"/>
    <cellStyle name="Normal 8 6 12 2" xfId="28915"/>
    <cellStyle name="Normal 8 6 13" xfId="36247"/>
    <cellStyle name="Normal 8 6 2" xfId="20190"/>
    <cellStyle name="Normál 8 6 2" xfId="20191"/>
    <cellStyle name="Normal 8 6 2 10" xfId="28916"/>
    <cellStyle name="Normal 8 6 2 11" xfId="28917"/>
    <cellStyle name="Normal 8 6 2 12" xfId="28918"/>
    <cellStyle name="Normal 8 6 2 13" xfId="28919"/>
    <cellStyle name="Normal 8 6 2 2" xfId="20192"/>
    <cellStyle name="Normal 8 6 2 2 2" xfId="20193"/>
    <cellStyle name="Normal 8 6 2 2 2 2" xfId="20194"/>
    <cellStyle name="Normal 8 6 2 2 2 2 2" xfId="20195"/>
    <cellStyle name="Normal 8 6 2 2 2 2 2 2" xfId="20196"/>
    <cellStyle name="Normal 8 6 2 2 2 2 2 2 2" xfId="20197"/>
    <cellStyle name="Normal 8 6 2 2 2 2 2 2 2 2" xfId="28920"/>
    <cellStyle name="Normal 8 6 2 2 2 2 2 2 3" xfId="28921"/>
    <cellStyle name="Normal 8 6 2 2 2 2 2 3" xfId="20198"/>
    <cellStyle name="Normal 8 6 2 2 2 2 2 3 2" xfId="28922"/>
    <cellStyle name="Normal 8 6 2 2 2 2 2 4" xfId="28923"/>
    <cellStyle name="Normal 8 6 2 2 2 2 3" xfId="20199"/>
    <cellStyle name="Normal 8 6 2 2 2 2 3 2" xfId="20200"/>
    <cellStyle name="Normal 8 6 2 2 2 2 3 2 2" xfId="28924"/>
    <cellStyle name="Normal 8 6 2 2 2 2 3 3" xfId="28925"/>
    <cellStyle name="Normal 8 6 2 2 2 2 4" xfId="20201"/>
    <cellStyle name="Normal 8 6 2 2 2 2 4 2" xfId="28926"/>
    <cellStyle name="Normal 8 6 2 2 2 2 5" xfId="28927"/>
    <cellStyle name="Normal 8 6 2 2 2 3" xfId="20202"/>
    <cellStyle name="Normal 8 6 2 2 2 3 2" xfId="20203"/>
    <cellStyle name="Normal 8 6 2 2 2 3 2 2" xfId="20204"/>
    <cellStyle name="Normal 8 6 2 2 2 3 2 2 2" xfId="28928"/>
    <cellStyle name="Normal 8 6 2 2 2 3 2 3" xfId="28929"/>
    <cellStyle name="Normal 8 6 2 2 2 3 3" xfId="20205"/>
    <cellStyle name="Normal 8 6 2 2 2 3 3 2" xfId="28930"/>
    <cellStyle name="Normal 8 6 2 2 2 3 4" xfId="28931"/>
    <cellStyle name="Normal 8 6 2 2 2 4" xfId="20206"/>
    <cellStyle name="Normal 8 6 2 2 2 4 2" xfId="20207"/>
    <cellStyle name="Normal 8 6 2 2 2 4 2 2" xfId="28932"/>
    <cellStyle name="Normal 8 6 2 2 2 4 3" xfId="28933"/>
    <cellStyle name="Normal 8 6 2 2 2 5" xfId="20208"/>
    <cellStyle name="Normal 8 6 2 2 2 5 2" xfId="28934"/>
    <cellStyle name="Normal 8 6 2 2 2 6" xfId="28935"/>
    <cellStyle name="Normal 8 6 2 2 3" xfId="20209"/>
    <cellStyle name="Normal 8 6 2 2 3 2" xfId="20210"/>
    <cellStyle name="Normal 8 6 2 2 3 2 2" xfId="20211"/>
    <cellStyle name="Normal 8 6 2 2 3 2 2 2" xfId="20212"/>
    <cellStyle name="Normal 8 6 2 2 3 2 2 2 2" xfId="28936"/>
    <cellStyle name="Normal 8 6 2 2 3 2 2 3" xfId="28937"/>
    <cellStyle name="Normal 8 6 2 2 3 2 3" xfId="20213"/>
    <cellStyle name="Normal 8 6 2 2 3 2 3 2" xfId="28938"/>
    <cellStyle name="Normal 8 6 2 2 3 2 4" xfId="28939"/>
    <cellStyle name="Normal 8 6 2 2 3 3" xfId="20214"/>
    <cellStyle name="Normal 8 6 2 2 3 3 2" xfId="20215"/>
    <cellStyle name="Normal 8 6 2 2 3 3 2 2" xfId="28940"/>
    <cellStyle name="Normal 8 6 2 2 3 3 3" xfId="28941"/>
    <cellStyle name="Normal 8 6 2 2 3 4" xfId="20216"/>
    <cellStyle name="Normal 8 6 2 2 3 4 2" xfId="28942"/>
    <cellStyle name="Normal 8 6 2 2 3 5" xfId="28943"/>
    <cellStyle name="Normal 8 6 2 2 4" xfId="20217"/>
    <cellStyle name="Normal 8 6 2 2 4 2" xfId="20218"/>
    <cellStyle name="Normal 8 6 2 2 4 2 2" xfId="20219"/>
    <cellStyle name="Normal 8 6 2 2 4 2 2 2" xfId="28944"/>
    <cellStyle name="Normal 8 6 2 2 4 2 3" xfId="28945"/>
    <cellStyle name="Normal 8 6 2 2 4 3" xfId="20220"/>
    <cellStyle name="Normal 8 6 2 2 4 3 2" xfId="28946"/>
    <cellStyle name="Normal 8 6 2 2 4 4" xfId="28947"/>
    <cellStyle name="Normal 8 6 2 2 5" xfId="20221"/>
    <cellStyle name="Normal 8 6 2 2 5 2" xfId="20222"/>
    <cellStyle name="Normal 8 6 2 2 5 2 2" xfId="28948"/>
    <cellStyle name="Normal 8 6 2 2 5 3" xfId="28949"/>
    <cellStyle name="Normal 8 6 2 2 6" xfId="20223"/>
    <cellStyle name="Normal 8 6 2 2 6 2" xfId="28950"/>
    <cellStyle name="Normal 8 6 2 2 7" xfId="28951"/>
    <cellStyle name="Normal 8 6 2 3" xfId="20224"/>
    <cellStyle name="Normal 8 6 2 3 2" xfId="20225"/>
    <cellStyle name="Normal 8 6 2 3 2 2" xfId="20226"/>
    <cellStyle name="Normal 8 6 2 3 2 2 2" xfId="20227"/>
    <cellStyle name="Normal 8 6 2 3 2 2 2 2" xfId="20228"/>
    <cellStyle name="Normal 8 6 2 3 2 2 2 2 2" xfId="28952"/>
    <cellStyle name="Normal 8 6 2 3 2 2 2 3" xfId="28953"/>
    <cellStyle name="Normal 8 6 2 3 2 2 3" xfId="20229"/>
    <cellStyle name="Normal 8 6 2 3 2 2 3 2" xfId="28954"/>
    <cellStyle name="Normal 8 6 2 3 2 2 4" xfId="28955"/>
    <cellStyle name="Normal 8 6 2 3 2 3" xfId="20230"/>
    <cellStyle name="Normal 8 6 2 3 2 3 2" xfId="20231"/>
    <cellStyle name="Normal 8 6 2 3 2 3 2 2" xfId="28956"/>
    <cellStyle name="Normal 8 6 2 3 2 3 3" xfId="28957"/>
    <cellStyle name="Normal 8 6 2 3 2 4" xfId="20232"/>
    <cellStyle name="Normal 8 6 2 3 2 4 2" xfId="28958"/>
    <cellStyle name="Normal 8 6 2 3 2 5" xfId="28959"/>
    <cellStyle name="Normal 8 6 2 3 3" xfId="20233"/>
    <cellStyle name="Normal 8 6 2 3 3 2" xfId="20234"/>
    <cellStyle name="Normal 8 6 2 3 3 2 2" xfId="20235"/>
    <cellStyle name="Normal 8 6 2 3 3 2 2 2" xfId="28960"/>
    <cellStyle name="Normal 8 6 2 3 3 2 3" xfId="28961"/>
    <cellStyle name="Normal 8 6 2 3 3 3" xfId="20236"/>
    <cellStyle name="Normal 8 6 2 3 3 3 2" xfId="28962"/>
    <cellStyle name="Normal 8 6 2 3 3 4" xfId="28963"/>
    <cellStyle name="Normal 8 6 2 3 4" xfId="20237"/>
    <cellStyle name="Normal 8 6 2 3 4 2" xfId="20238"/>
    <cellStyle name="Normal 8 6 2 3 4 2 2" xfId="28964"/>
    <cellStyle name="Normal 8 6 2 3 4 3" xfId="28965"/>
    <cellStyle name="Normal 8 6 2 3 5" xfId="20239"/>
    <cellStyle name="Normal 8 6 2 3 5 2" xfId="28966"/>
    <cellStyle name="Normal 8 6 2 3 6" xfId="28967"/>
    <cellStyle name="Normal 8 6 2 4" xfId="20240"/>
    <cellStyle name="Normal 8 6 2 4 2" xfId="20241"/>
    <cellStyle name="Normal 8 6 2 4 2 2" xfId="20242"/>
    <cellStyle name="Normal 8 6 2 4 2 2 2" xfId="20243"/>
    <cellStyle name="Normal 8 6 2 4 2 2 2 2" xfId="28968"/>
    <cellStyle name="Normal 8 6 2 4 2 2 3" xfId="28969"/>
    <cellStyle name="Normal 8 6 2 4 2 3" xfId="20244"/>
    <cellStyle name="Normal 8 6 2 4 2 3 2" xfId="28970"/>
    <cellStyle name="Normal 8 6 2 4 2 4" xfId="28971"/>
    <cellStyle name="Normal 8 6 2 4 3" xfId="20245"/>
    <cellStyle name="Normal 8 6 2 4 3 2" xfId="20246"/>
    <cellStyle name="Normal 8 6 2 4 3 2 2" xfId="28972"/>
    <cellStyle name="Normal 8 6 2 4 3 3" xfId="28973"/>
    <cellStyle name="Normal 8 6 2 4 4" xfId="20247"/>
    <cellStyle name="Normal 8 6 2 4 4 2" xfId="28974"/>
    <cellStyle name="Normal 8 6 2 4 5" xfId="28975"/>
    <cellStyle name="Normal 8 6 2 5" xfId="20248"/>
    <cellStyle name="Normal 8 6 2 5 2" xfId="20249"/>
    <cellStyle name="Normal 8 6 2 5 2 2" xfId="20250"/>
    <cellStyle name="Normal 8 6 2 5 2 2 2" xfId="28976"/>
    <cellStyle name="Normal 8 6 2 5 2 3" xfId="28977"/>
    <cellStyle name="Normal 8 6 2 5 3" xfId="20251"/>
    <cellStyle name="Normal 8 6 2 5 3 2" xfId="28978"/>
    <cellStyle name="Normal 8 6 2 5 4" xfId="28979"/>
    <cellStyle name="Normal 8 6 2 6" xfId="20252"/>
    <cellStyle name="Normal 8 6 2 6 2" xfId="20253"/>
    <cellStyle name="Normal 8 6 2 6 2 2" xfId="28980"/>
    <cellStyle name="Normal 8 6 2 6 3" xfId="28981"/>
    <cellStyle name="Normal 8 6 2 7" xfId="20254"/>
    <cellStyle name="Normal 8 6 2 7 2" xfId="28982"/>
    <cellStyle name="Normal 8 6 2 8" xfId="20255"/>
    <cellStyle name="Normal 8 6 2 8 2" xfId="28983"/>
    <cellStyle name="Normal 8 6 2 9" xfId="28984"/>
    <cellStyle name="Normal 8 6 3" xfId="20256"/>
    <cellStyle name="Normál 8 6 3" xfId="36283"/>
    <cellStyle name="Normal 8 6 3 2" xfId="20257"/>
    <cellStyle name="Normal 8 6 3 2 2" xfId="20258"/>
    <cellStyle name="Normal 8 6 3 2 2 2" xfId="20259"/>
    <cellStyle name="Normal 8 6 3 2 2 2 2" xfId="20260"/>
    <cellStyle name="Normal 8 6 3 2 2 2 2 2" xfId="20261"/>
    <cellStyle name="Normal 8 6 3 2 2 2 2 2 2" xfId="28985"/>
    <cellStyle name="Normal 8 6 3 2 2 2 2 3" xfId="28986"/>
    <cellStyle name="Normal 8 6 3 2 2 2 3" xfId="20262"/>
    <cellStyle name="Normal 8 6 3 2 2 2 3 2" xfId="28987"/>
    <cellStyle name="Normal 8 6 3 2 2 2 4" xfId="28988"/>
    <cellStyle name="Normal 8 6 3 2 2 3" xfId="20263"/>
    <cellStyle name="Normal 8 6 3 2 2 3 2" xfId="20264"/>
    <cellStyle name="Normal 8 6 3 2 2 3 2 2" xfId="28989"/>
    <cellStyle name="Normal 8 6 3 2 2 3 3" xfId="28990"/>
    <cellStyle name="Normal 8 6 3 2 2 4" xfId="20265"/>
    <cellStyle name="Normal 8 6 3 2 2 4 2" xfId="28991"/>
    <cellStyle name="Normal 8 6 3 2 2 5" xfId="28992"/>
    <cellStyle name="Normal 8 6 3 2 3" xfId="20266"/>
    <cellStyle name="Normal 8 6 3 2 3 2" xfId="20267"/>
    <cellStyle name="Normal 8 6 3 2 3 2 2" xfId="20268"/>
    <cellStyle name="Normal 8 6 3 2 3 2 2 2" xfId="28993"/>
    <cellStyle name="Normal 8 6 3 2 3 2 3" xfId="28994"/>
    <cellStyle name="Normal 8 6 3 2 3 3" xfId="20269"/>
    <cellStyle name="Normal 8 6 3 2 3 3 2" xfId="28995"/>
    <cellStyle name="Normal 8 6 3 2 3 4" xfId="28996"/>
    <cellStyle name="Normal 8 6 3 2 4" xfId="20270"/>
    <cellStyle name="Normal 8 6 3 2 4 2" xfId="20271"/>
    <cellStyle name="Normal 8 6 3 2 4 2 2" xfId="28997"/>
    <cellStyle name="Normal 8 6 3 2 4 3" xfId="28998"/>
    <cellStyle name="Normal 8 6 3 2 5" xfId="20272"/>
    <cellStyle name="Normal 8 6 3 2 5 2" xfId="28999"/>
    <cellStyle name="Normal 8 6 3 2 6" xfId="29000"/>
    <cellStyle name="Normal 8 6 3 3" xfId="20273"/>
    <cellStyle name="Normal 8 6 3 3 2" xfId="20274"/>
    <cellStyle name="Normal 8 6 3 3 2 2" xfId="20275"/>
    <cellStyle name="Normal 8 6 3 3 2 2 2" xfId="20276"/>
    <cellStyle name="Normal 8 6 3 3 2 2 2 2" xfId="29001"/>
    <cellStyle name="Normal 8 6 3 3 2 2 3" xfId="29002"/>
    <cellStyle name="Normal 8 6 3 3 2 3" xfId="20277"/>
    <cellStyle name="Normal 8 6 3 3 2 3 2" xfId="29003"/>
    <cellStyle name="Normal 8 6 3 3 2 4" xfId="29004"/>
    <cellStyle name="Normal 8 6 3 3 3" xfId="20278"/>
    <cellStyle name="Normal 8 6 3 3 3 2" xfId="20279"/>
    <cellStyle name="Normal 8 6 3 3 3 2 2" xfId="29005"/>
    <cellStyle name="Normal 8 6 3 3 3 3" xfId="29006"/>
    <cellStyle name="Normal 8 6 3 3 4" xfId="20280"/>
    <cellStyle name="Normal 8 6 3 3 4 2" xfId="29007"/>
    <cellStyle name="Normal 8 6 3 3 5" xfId="29008"/>
    <cellStyle name="Normal 8 6 3 4" xfId="20281"/>
    <cellStyle name="Normal 8 6 3 4 2" xfId="20282"/>
    <cellStyle name="Normal 8 6 3 4 2 2" xfId="20283"/>
    <cellStyle name="Normal 8 6 3 4 2 2 2" xfId="29009"/>
    <cellStyle name="Normal 8 6 3 4 2 3" xfId="29010"/>
    <cellStyle name="Normal 8 6 3 4 3" xfId="20284"/>
    <cellStyle name="Normal 8 6 3 4 3 2" xfId="29011"/>
    <cellStyle name="Normal 8 6 3 4 4" xfId="29012"/>
    <cellStyle name="Normal 8 6 3 5" xfId="20285"/>
    <cellStyle name="Normal 8 6 3 5 2" xfId="20286"/>
    <cellStyle name="Normal 8 6 3 5 2 2" xfId="29013"/>
    <cellStyle name="Normal 8 6 3 5 3" xfId="29014"/>
    <cellStyle name="Normal 8 6 3 6" xfId="20287"/>
    <cellStyle name="Normal 8 6 3 6 2" xfId="29015"/>
    <cellStyle name="Normal 8 6 3 7" xfId="29016"/>
    <cellStyle name="Normal 8 6 4" xfId="20288"/>
    <cellStyle name="Normal 8 6 4 2" xfId="20289"/>
    <cellStyle name="Normal 8 6 4 2 2" xfId="20290"/>
    <cellStyle name="Normal 8 6 4 2 2 2" xfId="20291"/>
    <cellStyle name="Normal 8 6 4 2 2 2 2" xfId="20292"/>
    <cellStyle name="Normal 8 6 4 2 2 2 2 2" xfId="29017"/>
    <cellStyle name="Normal 8 6 4 2 2 2 3" xfId="29018"/>
    <cellStyle name="Normal 8 6 4 2 2 3" xfId="20293"/>
    <cellStyle name="Normal 8 6 4 2 2 3 2" xfId="29019"/>
    <cellStyle name="Normal 8 6 4 2 2 4" xfId="29020"/>
    <cellStyle name="Normal 8 6 4 2 3" xfId="20294"/>
    <cellStyle name="Normal 8 6 4 2 3 2" xfId="20295"/>
    <cellStyle name="Normal 8 6 4 2 3 2 2" xfId="29021"/>
    <cellStyle name="Normal 8 6 4 2 3 3" xfId="29022"/>
    <cellStyle name="Normal 8 6 4 2 4" xfId="20296"/>
    <cellStyle name="Normal 8 6 4 2 4 2" xfId="29023"/>
    <cellStyle name="Normal 8 6 4 2 5" xfId="29024"/>
    <cellStyle name="Normal 8 6 4 3" xfId="20297"/>
    <cellStyle name="Normal 8 6 4 3 2" xfId="20298"/>
    <cellStyle name="Normal 8 6 4 3 2 2" xfId="20299"/>
    <cellStyle name="Normal 8 6 4 3 2 2 2" xfId="29025"/>
    <cellStyle name="Normal 8 6 4 3 2 3" xfId="29026"/>
    <cellStyle name="Normal 8 6 4 3 3" xfId="20300"/>
    <cellStyle name="Normal 8 6 4 3 3 2" xfId="29027"/>
    <cellStyle name="Normal 8 6 4 3 4" xfId="29028"/>
    <cellStyle name="Normal 8 6 4 4" xfId="20301"/>
    <cellStyle name="Normal 8 6 4 4 2" xfId="20302"/>
    <cellStyle name="Normal 8 6 4 4 2 2" xfId="29029"/>
    <cellStyle name="Normal 8 6 4 4 3" xfId="29030"/>
    <cellStyle name="Normal 8 6 4 5" xfId="20303"/>
    <cellStyle name="Normal 8 6 4 5 2" xfId="29031"/>
    <cellStyle name="Normal 8 6 4 6" xfId="29032"/>
    <cellStyle name="Normal 8 6 5" xfId="20304"/>
    <cellStyle name="Normal 8 6 5 2" xfId="20305"/>
    <cellStyle name="Normal 8 6 5 2 2" xfId="20306"/>
    <cellStyle name="Normal 8 6 5 2 2 2" xfId="20307"/>
    <cellStyle name="Normal 8 6 5 2 2 2 2" xfId="29033"/>
    <cellStyle name="Normal 8 6 5 2 2 3" xfId="29034"/>
    <cellStyle name="Normal 8 6 5 2 3" xfId="20308"/>
    <cellStyle name="Normal 8 6 5 2 3 2" xfId="29035"/>
    <cellStyle name="Normal 8 6 5 2 4" xfId="29036"/>
    <cellStyle name="Normal 8 6 5 3" xfId="20309"/>
    <cellStyle name="Normal 8 6 5 3 2" xfId="20310"/>
    <cellStyle name="Normal 8 6 5 3 2 2" xfId="29037"/>
    <cellStyle name="Normal 8 6 5 3 3" xfId="29038"/>
    <cellStyle name="Normal 8 6 5 4" xfId="20311"/>
    <cellStyle name="Normal 8 6 5 4 2" xfId="29039"/>
    <cellStyle name="Normal 8 6 5 5" xfId="29040"/>
    <cellStyle name="Normal 8 6 6" xfId="20312"/>
    <cellStyle name="Normal 8 6 6 2" xfId="20313"/>
    <cellStyle name="Normal 8 6 6 2 2" xfId="20314"/>
    <cellStyle name="Normal 8 6 6 2 2 2" xfId="29041"/>
    <cellStyle name="Normal 8 6 6 2 3" xfId="29042"/>
    <cellStyle name="Normal 8 6 6 3" xfId="20315"/>
    <cellStyle name="Normal 8 6 6 3 2" xfId="29043"/>
    <cellStyle name="Normal 8 6 6 4" xfId="29044"/>
    <cellStyle name="Normal 8 6 7" xfId="20316"/>
    <cellStyle name="Normal 8 6 7 2" xfId="20317"/>
    <cellStyle name="Normal 8 6 7 2 2" xfId="29045"/>
    <cellStyle name="Normal 8 6 7 3" xfId="29046"/>
    <cellStyle name="Normal 8 6 8" xfId="20318"/>
    <cellStyle name="Normal 8 6 8 2" xfId="29047"/>
    <cellStyle name="Normal 8 6 9" xfId="20319"/>
    <cellStyle name="Normal 8 6 9 2" xfId="29048"/>
    <cellStyle name="Normal 8 60" xfId="20320"/>
    <cellStyle name="Normál 8 60" xfId="20321"/>
    <cellStyle name="Normal 8 60 2" xfId="20322"/>
    <cellStyle name="Normal 8 60 2 2" xfId="29049"/>
    <cellStyle name="Normal 8 60 3" xfId="20323"/>
    <cellStyle name="Normal 8 60 3 2" xfId="29050"/>
    <cellStyle name="Normal 8 60 4" xfId="29051"/>
    <cellStyle name="Normal 8 60 5" xfId="29052"/>
    <cellStyle name="Normal 8 60 6" xfId="29053"/>
    <cellStyle name="Normal 8 60 7" xfId="29054"/>
    <cellStyle name="Normal 8 60 8" xfId="29055"/>
    <cellStyle name="Normal 8 61" xfId="20324"/>
    <cellStyle name="Normál 8 61" xfId="20325"/>
    <cellStyle name="Normal 8 61 2" xfId="20326"/>
    <cellStyle name="Normal 8 61 2 2" xfId="29056"/>
    <cellStyle name="Normal 8 61 3" xfId="20327"/>
    <cellStyle name="Normal 8 61 3 2" xfId="29057"/>
    <cellStyle name="Normal 8 61 4" xfId="29058"/>
    <cellStyle name="Normal 8 61 5" xfId="29059"/>
    <cellStyle name="Normal 8 61 6" xfId="29060"/>
    <cellStyle name="Normal 8 61 7" xfId="29061"/>
    <cellStyle name="Normal 8 61 8" xfId="29062"/>
    <cellStyle name="Normal 8 62" xfId="20328"/>
    <cellStyle name="Normál 8 62" xfId="20329"/>
    <cellStyle name="Normal 8 62 2" xfId="20330"/>
    <cellStyle name="Normal 8 62 2 2" xfId="29063"/>
    <cellStyle name="Normal 8 62 3" xfId="20331"/>
    <cellStyle name="Normal 8 62 3 2" xfId="29064"/>
    <cellStyle name="Normal 8 62 4" xfId="29065"/>
    <cellStyle name="Normal 8 62 5" xfId="29066"/>
    <cellStyle name="Normal 8 62 6" xfId="29067"/>
    <cellStyle name="Normal 8 62 7" xfId="29068"/>
    <cellStyle name="Normal 8 62 8" xfId="29069"/>
    <cellStyle name="Normal 8 63" xfId="20332"/>
    <cellStyle name="Normál 8 63" xfId="6993"/>
    <cellStyle name="Normal 8 63 2" xfId="20333"/>
    <cellStyle name="Normal 8 63 2 2" xfId="29070"/>
    <cellStyle name="Normal 8 63 3" xfId="29071"/>
    <cellStyle name="Normal 8 64" xfId="20334"/>
    <cellStyle name="Normál 8 64" xfId="32445"/>
    <cellStyle name="Normal 8 64 2" xfId="20335"/>
    <cellStyle name="Normal 8 64 2 2" xfId="29072"/>
    <cellStyle name="Normal 8 64 3" xfId="29073"/>
    <cellStyle name="Normal 8 65" xfId="20336"/>
    <cellStyle name="Normál 8 65" xfId="32649"/>
    <cellStyle name="Normal 8 65 2" xfId="20337"/>
    <cellStyle name="Normal 8 65 2 2" xfId="29074"/>
    <cellStyle name="Normal 8 65 3" xfId="29075"/>
    <cellStyle name="Normal 8 66" xfId="20338"/>
    <cellStyle name="Normál 8 66" xfId="32569"/>
    <cellStyle name="Normal 8 66 2" xfId="20339"/>
    <cellStyle name="Normal 8 66 2 2" xfId="29076"/>
    <cellStyle name="Normal 8 66 3" xfId="29077"/>
    <cellStyle name="Normal 8 67" xfId="20340"/>
    <cellStyle name="Normál 8 67" xfId="31846"/>
    <cellStyle name="Normal 8 67 2" xfId="20341"/>
    <cellStyle name="Normal 8 67 2 2" xfId="29078"/>
    <cellStyle name="Normal 8 67 3" xfId="29079"/>
    <cellStyle name="Normal 8 68" xfId="20342"/>
    <cellStyle name="Normál 8 68" xfId="30612"/>
    <cellStyle name="Normal 8 68 2" xfId="20343"/>
    <cellStyle name="Normal 8 68 2 2" xfId="29080"/>
    <cellStyle name="Normal 8 68 3" xfId="29081"/>
    <cellStyle name="Normal 8 69" xfId="20344"/>
    <cellStyle name="Normál 8 69" xfId="33833"/>
    <cellStyle name="Normal 8 69 2" xfId="20345"/>
    <cellStyle name="Normal 8 69 2 2" xfId="29082"/>
    <cellStyle name="Normal 8 69 3" xfId="29083"/>
    <cellStyle name="Normal 8 7" xfId="4759"/>
    <cellStyle name="Normál 8 7" xfId="4029"/>
    <cellStyle name="Normal 8 7 10" xfId="20346"/>
    <cellStyle name="Normal 8 7 10 2" xfId="29084"/>
    <cellStyle name="Normal 8 7 11" xfId="20347"/>
    <cellStyle name="Normal 8 7 11 2" xfId="29085"/>
    <cellStyle name="Normal 8 7 12" xfId="20348"/>
    <cellStyle name="Normal 8 7 12 2" xfId="29086"/>
    <cellStyle name="Normal 8 7 13" xfId="36258"/>
    <cellStyle name="Normal 8 7 2" xfId="20349"/>
    <cellStyle name="Normál 8 7 2" xfId="20350"/>
    <cellStyle name="Normal 8 7 2 10" xfId="29087"/>
    <cellStyle name="Normal 8 7 2 11" xfId="29088"/>
    <cellStyle name="Normal 8 7 2 12" xfId="29089"/>
    <cellStyle name="Normal 8 7 2 13" xfId="29090"/>
    <cellStyle name="Normal 8 7 2 2" xfId="20351"/>
    <cellStyle name="Normal 8 7 2 2 2" xfId="20352"/>
    <cellStyle name="Normal 8 7 2 2 2 2" xfId="20353"/>
    <cellStyle name="Normal 8 7 2 2 2 2 2" xfId="20354"/>
    <cellStyle name="Normal 8 7 2 2 2 2 2 2" xfId="20355"/>
    <cellStyle name="Normal 8 7 2 2 2 2 2 2 2" xfId="20356"/>
    <cellStyle name="Normal 8 7 2 2 2 2 2 2 2 2" xfId="29091"/>
    <cellStyle name="Normal 8 7 2 2 2 2 2 2 3" xfId="29092"/>
    <cellStyle name="Normal 8 7 2 2 2 2 2 3" xfId="20357"/>
    <cellStyle name="Normal 8 7 2 2 2 2 2 3 2" xfId="29093"/>
    <cellStyle name="Normal 8 7 2 2 2 2 2 4" xfId="29094"/>
    <cellStyle name="Normal 8 7 2 2 2 2 3" xfId="20358"/>
    <cellStyle name="Normal 8 7 2 2 2 2 3 2" xfId="20359"/>
    <cellStyle name="Normal 8 7 2 2 2 2 3 2 2" xfId="29095"/>
    <cellStyle name="Normal 8 7 2 2 2 2 3 3" xfId="29096"/>
    <cellStyle name="Normal 8 7 2 2 2 2 4" xfId="20360"/>
    <cellStyle name="Normal 8 7 2 2 2 2 4 2" xfId="29097"/>
    <cellStyle name="Normal 8 7 2 2 2 2 5" xfId="29098"/>
    <cellStyle name="Normal 8 7 2 2 2 3" xfId="20361"/>
    <cellStyle name="Normal 8 7 2 2 2 3 2" xfId="20362"/>
    <cellStyle name="Normal 8 7 2 2 2 3 2 2" xfId="20363"/>
    <cellStyle name="Normal 8 7 2 2 2 3 2 2 2" xfId="29099"/>
    <cellStyle name="Normal 8 7 2 2 2 3 2 3" xfId="29100"/>
    <cellStyle name="Normal 8 7 2 2 2 3 3" xfId="20364"/>
    <cellStyle name="Normal 8 7 2 2 2 3 3 2" xfId="29101"/>
    <cellStyle name="Normal 8 7 2 2 2 3 4" xfId="29102"/>
    <cellStyle name="Normal 8 7 2 2 2 4" xfId="20365"/>
    <cellStyle name="Normal 8 7 2 2 2 4 2" xfId="20366"/>
    <cellStyle name="Normal 8 7 2 2 2 4 2 2" xfId="29103"/>
    <cellStyle name="Normal 8 7 2 2 2 4 3" xfId="29104"/>
    <cellStyle name="Normal 8 7 2 2 2 5" xfId="20367"/>
    <cellStyle name="Normal 8 7 2 2 2 5 2" xfId="29105"/>
    <cellStyle name="Normal 8 7 2 2 2 6" xfId="29106"/>
    <cellStyle name="Normal 8 7 2 2 3" xfId="20368"/>
    <cellStyle name="Normal 8 7 2 2 3 2" xfId="20369"/>
    <cellStyle name="Normal 8 7 2 2 3 2 2" xfId="20370"/>
    <cellStyle name="Normal 8 7 2 2 3 2 2 2" xfId="20371"/>
    <cellStyle name="Normal 8 7 2 2 3 2 2 2 2" xfId="29107"/>
    <cellStyle name="Normal 8 7 2 2 3 2 2 3" xfId="29108"/>
    <cellStyle name="Normal 8 7 2 2 3 2 3" xfId="20372"/>
    <cellStyle name="Normal 8 7 2 2 3 2 3 2" xfId="29109"/>
    <cellStyle name="Normal 8 7 2 2 3 2 4" xfId="29110"/>
    <cellStyle name="Normal 8 7 2 2 3 3" xfId="20373"/>
    <cellStyle name="Normal 8 7 2 2 3 3 2" xfId="20374"/>
    <cellStyle name="Normal 8 7 2 2 3 3 2 2" xfId="29111"/>
    <cellStyle name="Normal 8 7 2 2 3 3 3" xfId="29112"/>
    <cellStyle name="Normal 8 7 2 2 3 4" xfId="20375"/>
    <cellStyle name="Normal 8 7 2 2 3 4 2" xfId="29113"/>
    <cellStyle name="Normal 8 7 2 2 3 5" xfId="29114"/>
    <cellStyle name="Normal 8 7 2 2 4" xfId="20376"/>
    <cellStyle name="Normal 8 7 2 2 4 2" xfId="20377"/>
    <cellStyle name="Normal 8 7 2 2 4 2 2" xfId="20378"/>
    <cellStyle name="Normal 8 7 2 2 4 2 2 2" xfId="29115"/>
    <cellStyle name="Normal 8 7 2 2 4 2 3" xfId="29116"/>
    <cellStyle name="Normal 8 7 2 2 4 3" xfId="20379"/>
    <cellStyle name="Normal 8 7 2 2 4 3 2" xfId="29117"/>
    <cellStyle name="Normal 8 7 2 2 4 4" xfId="29118"/>
    <cellStyle name="Normal 8 7 2 2 5" xfId="20380"/>
    <cellStyle name="Normal 8 7 2 2 5 2" xfId="20381"/>
    <cellStyle name="Normal 8 7 2 2 5 2 2" xfId="29119"/>
    <cellStyle name="Normal 8 7 2 2 5 3" xfId="29120"/>
    <cellStyle name="Normal 8 7 2 2 6" xfId="20382"/>
    <cellStyle name="Normal 8 7 2 2 6 2" xfId="29121"/>
    <cellStyle name="Normal 8 7 2 2 7" xfId="29122"/>
    <cellStyle name="Normal 8 7 2 3" xfId="20383"/>
    <cellStyle name="Normal 8 7 2 3 2" xfId="20384"/>
    <cellStyle name="Normal 8 7 2 3 2 2" xfId="20385"/>
    <cellStyle name="Normal 8 7 2 3 2 2 2" xfId="20386"/>
    <cellStyle name="Normal 8 7 2 3 2 2 2 2" xfId="20387"/>
    <cellStyle name="Normal 8 7 2 3 2 2 2 2 2" xfId="29123"/>
    <cellStyle name="Normal 8 7 2 3 2 2 2 3" xfId="29124"/>
    <cellStyle name="Normal 8 7 2 3 2 2 3" xfId="20388"/>
    <cellStyle name="Normal 8 7 2 3 2 2 3 2" xfId="29125"/>
    <cellStyle name="Normal 8 7 2 3 2 2 4" xfId="29126"/>
    <cellStyle name="Normal 8 7 2 3 2 3" xfId="20389"/>
    <cellStyle name="Normal 8 7 2 3 2 3 2" xfId="20390"/>
    <cellStyle name="Normal 8 7 2 3 2 3 2 2" xfId="29127"/>
    <cellStyle name="Normal 8 7 2 3 2 3 3" xfId="29128"/>
    <cellStyle name="Normal 8 7 2 3 2 4" xfId="20391"/>
    <cellStyle name="Normal 8 7 2 3 2 4 2" xfId="29129"/>
    <cellStyle name="Normal 8 7 2 3 2 5" xfId="29130"/>
    <cellStyle name="Normal 8 7 2 3 3" xfId="20392"/>
    <cellStyle name="Normal 8 7 2 3 3 2" xfId="20393"/>
    <cellStyle name="Normal 8 7 2 3 3 2 2" xfId="20394"/>
    <cellStyle name="Normal 8 7 2 3 3 2 2 2" xfId="29131"/>
    <cellStyle name="Normal 8 7 2 3 3 2 3" xfId="29132"/>
    <cellStyle name="Normal 8 7 2 3 3 3" xfId="20395"/>
    <cellStyle name="Normal 8 7 2 3 3 3 2" xfId="29133"/>
    <cellStyle name="Normal 8 7 2 3 3 4" xfId="29134"/>
    <cellStyle name="Normal 8 7 2 3 4" xfId="20396"/>
    <cellStyle name="Normal 8 7 2 3 4 2" xfId="20397"/>
    <cellStyle name="Normal 8 7 2 3 4 2 2" xfId="29135"/>
    <cellStyle name="Normal 8 7 2 3 4 3" xfId="29136"/>
    <cellStyle name="Normal 8 7 2 3 5" xfId="20398"/>
    <cellStyle name="Normal 8 7 2 3 5 2" xfId="29137"/>
    <cellStyle name="Normal 8 7 2 3 6" xfId="29138"/>
    <cellStyle name="Normal 8 7 2 4" xfId="20399"/>
    <cellStyle name="Normal 8 7 2 4 2" xfId="20400"/>
    <cellStyle name="Normal 8 7 2 4 2 2" xfId="20401"/>
    <cellStyle name="Normal 8 7 2 4 2 2 2" xfId="20402"/>
    <cellStyle name="Normal 8 7 2 4 2 2 2 2" xfId="29139"/>
    <cellStyle name="Normal 8 7 2 4 2 2 3" xfId="29140"/>
    <cellStyle name="Normal 8 7 2 4 2 3" xfId="20403"/>
    <cellStyle name="Normal 8 7 2 4 2 3 2" xfId="29141"/>
    <cellStyle name="Normal 8 7 2 4 2 4" xfId="29142"/>
    <cellStyle name="Normal 8 7 2 4 3" xfId="20404"/>
    <cellStyle name="Normal 8 7 2 4 3 2" xfId="20405"/>
    <cellStyle name="Normal 8 7 2 4 3 2 2" xfId="29143"/>
    <cellStyle name="Normal 8 7 2 4 3 3" xfId="29144"/>
    <cellStyle name="Normal 8 7 2 4 4" xfId="20406"/>
    <cellStyle name="Normal 8 7 2 4 4 2" xfId="29145"/>
    <cellStyle name="Normal 8 7 2 4 5" xfId="29146"/>
    <cellStyle name="Normal 8 7 2 5" xfId="20407"/>
    <cellStyle name="Normal 8 7 2 5 2" xfId="20408"/>
    <cellStyle name="Normal 8 7 2 5 2 2" xfId="20409"/>
    <cellStyle name="Normal 8 7 2 5 2 2 2" xfId="29147"/>
    <cellStyle name="Normal 8 7 2 5 2 3" xfId="29148"/>
    <cellStyle name="Normal 8 7 2 5 3" xfId="20410"/>
    <cellStyle name="Normal 8 7 2 5 3 2" xfId="29149"/>
    <cellStyle name="Normal 8 7 2 5 4" xfId="29150"/>
    <cellStyle name="Normal 8 7 2 6" xfId="20411"/>
    <cellStyle name="Normal 8 7 2 6 2" xfId="20412"/>
    <cellStyle name="Normal 8 7 2 6 2 2" xfId="29151"/>
    <cellStyle name="Normal 8 7 2 6 3" xfId="29152"/>
    <cellStyle name="Normal 8 7 2 7" xfId="20413"/>
    <cellStyle name="Normal 8 7 2 7 2" xfId="29153"/>
    <cellStyle name="Normal 8 7 2 8" xfId="20414"/>
    <cellStyle name="Normal 8 7 2 8 2" xfId="29154"/>
    <cellStyle name="Normal 8 7 2 9" xfId="29155"/>
    <cellStyle name="Normal 8 7 3" xfId="20415"/>
    <cellStyle name="Normál 8 7 3" xfId="36016"/>
    <cellStyle name="Normal 8 7 3 2" xfId="20416"/>
    <cellStyle name="Normal 8 7 3 2 2" xfId="20417"/>
    <cellStyle name="Normal 8 7 3 2 2 2" xfId="20418"/>
    <cellStyle name="Normal 8 7 3 2 2 2 2" xfId="20419"/>
    <cellStyle name="Normal 8 7 3 2 2 2 2 2" xfId="20420"/>
    <cellStyle name="Normal 8 7 3 2 2 2 2 2 2" xfId="29156"/>
    <cellStyle name="Normal 8 7 3 2 2 2 2 3" xfId="29157"/>
    <cellStyle name="Normal 8 7 3 2 2 2 3" xfId="20421"/>
    <cellStyle name="Normal 8 7 3 2 2 2 3 2" xfId="29158"/>
    <cellStyle name="Normal 8 7 3 2 2 2 4" xfId="29159"/>
    <cellStyle name="Normal 8 7 3 2 2 3" xfId="20422"/>
    <cellStyle name="Normal 8 7 3 2 2 3 2" xfId="20423"/>
    <cellStyle name="Normal 8 7 3 2 2 3 2 2" xfId="29160"/>
    <cellStyle name="Normal 8 7 3 2 2 3 3" xfId="29161"/>
    <cellStyle name="Normal 8 7 3 2 2 4" xfId="20424"/>
    <cellStyle name="Normal 8 7 3 2 2 4 2" xfId="29162"/>
    <cellStyle name="Normal 8 7 3 2 2 5" xfId="29163"/>
    <cellStyle name="Normal 8 7 3 2 3" xfId="20425"/>
    <cellStyle name="Normal 8 7 3 2 3 2" xfId="20426"/>
    <cellStyle name="Normal 8 7 3 2 3 2 2" xfId="20427"/>
    <cellStyle name="Normal 8 7 3 2 3 2 2 2" xfId="29164"/>
    <cellStyle name="Normal 8 7 3 2 3 2 3" xfId="29165"/>
    <cellStyle name="Normal 8 7 3 2 3 3" xfId="20428"/>
    <cellStyle name="Normal 8 7 3 2 3 3 2" xfId="29166"/>
    <cellStyle name="Normal 8 7 3 2 3 4" xfId="29167"/>
    <cellStyle name="Normal 8 7 3 2 4" xfId="20429"/>
    <cellStyle name="Normal 8 7 3 2 4 2" xfId="20430"/>
    <cellStyle name="Normal 8 7 3 2 4 2 2" xfId="29168"/>
    <cellStyle name="Normal 8 7 3 2 4 3" xfId="29169"/>
    <cellStyle name="Normal 8 7 3 2 5" xfId="20431"/>
    <cellStyle name="Normal 8 7 3 2 5 2" xfId="29170"/>
    <cellStyle name="Normal 8 7 3 2 6" xfId="29171"/>
    <cellStyle name="Normal 8 7 3 3" xfId="20432"/>
    <cellStyle name="Normal 8 7 3 3 2" xfId="20433"/>
    <cellStyle name="Normal 8 7 3 3 2 2" xfId="20434"/>
    <cellStyle name="Normal 8 7 3 3 2 2 2" xfId="20435"/>
    <cellStyle name="Normal 8 7 3 3 2 2 2 2" xfId="29172"/>
    <cellStyle name="Normal 8 7 3 3 2 2 3" xfId="29173"/>
    <cellStyle name="Normal 8 7 3 3 2 3" xfId="20436"/>
    <cellStyle name="Normal 8 7 3 3 2 3 2" xfId="29174"/>
    <cellStyle name="Normal 8 7 3 3 2 4" xfId="29175"/>
    <cellStyle name="Normal 8 7 3 3 3" xfId="20437"/>
    <cellStyle name="Normal 8 7 3 3 3 2" xfId="20438"/>
    <cellStyle name="Normal 8 7 3 3 3 2 2" xfId="29176"/>
    <cellStyle name="Normal 8 7 3 3 3 3" xfId="29177"/>
    <cellStyle name="Normal 8 7 3 3 4" xfId="20439"/>
    <cellStyle name="Normal 8 7 3 3 4 2" xfId="29178"/>
    <cellStyle name="Normal 8 7 3 3 5" xfId="29179"/>
    <cellStyle name="Normal 8 7 3 4" xfId="20440"/>
    <cellStyle name="Normal 8 7 3 4 2" xfId="20441"/>
    <cellStyle name="Normal 8 7 3 4 2 2" xfId="20442"/>
    <cellStyle name="Normal 8 7 3 4 2 2 2" xfId="29180"/>
    <cellStyle name="Normal 8 7 3 4 2 3" xfId="29181"/>
    <cellStyle name="Normal 8 7 3 4 3" xfId="20443"/>
    <cellStyle name="Normal 8 7 3 4 3 2" xfId="29182"/>
    <cellStyle name="Normal 8 7 3 4 4" xfId="29183"/>
    <cellStyle name="Normal 8 7 3 5" xfId="20444"/>
    <cellStyle name="Normal 8 7 3 5 2" xfId="20445"/>
    <cellStyle name="Normal 8 7 3 5 2 2" xfId="29184"/>
    <cellStyle name="Normal 8 7 3 5 3" xfId="29185"/>
    <cellStyle name="Normal 8 7 3 6" xfId="20446"/>
    <cellStyle name="Normal 8 7 3 6 2" xfId="29186"/>
    <cellStyle name="Normal 8 7 3 7" xfId="29187"/>
    <cellStyle name="Normal 8 7 4" xfId="20447"/>
    <cellStyle name="Normal 8 7 4 2" xfId="20448"/>
    <cellStyle name="Normal 8 7 4 2 2" xfId="20449"/>
    <cellStyle name="Normal 8 7 4 2 2 2" xfId="20450"/>
    <cellStyle name="Normal 8 7 4 2 2 2 2" xfId="20451"/>
    <cellStyle name="Normal 8 7 4 2 2 2 2 2" xfId="29188"/>
    <cellStyle name="Normal 8 7 4 2 2 2 3" xfId="29189"/>
    <cellStyle name="Normal 8 7 4 2 2 3" xfId="20452"/>
    <cellStyle name="Normal 8 7 4 2 2 3 2" xfId="29190"/>
    <cellStyle name="Normal 8 7 4 2 2 4" xfId="29191"/>
    <cellStyle name="Normal 8 7 4 2 3" xfId="20453"/>
    <cellStyle name="Normal 8 7 4 2 3 2" xfId="20454"/>
    <cellStyle name="Normal 8 7 4 2 3 2 2" xfId="29192"/>
    <cellStyle name="Normal 8 7 4 2 3 3" xfId="29193"/>
    <cellStyle name="Normal 8 7 4 2 4" xfId="20455"/>
    <cellStyle name="Normal 8 7 4 2 4 2" xfId="29194"/>
    <cellStyle name="Normal 8 7 4 2 5" xfId="29195"/>
    <cellStyle name="Normal 8 7 4 3" xfId="20456"/>
    <cellStyle name="Normal 8 7 4 3 2" xfId="20457"/>
    <cellStyle name="Normal 8 7 4 3 2 2" xfId="20458"/>
    <cellStyle name="Normal 8 7 4 3 2 2 2" xfId="29196"/>
    <cellStyle name="Normal 8 7 4 3 2 3" xfId="29197"/>
    <cellStyle name="Normal 8 7 4 3 3" xfId="20459"/>
    <cellStyle name="Normal 8 7 4 3 3 2" xfId="29198"/>
    <cellStyle name="Normal 8 7 4 3 4" xfId="29199"/>
    <cellStyle name="Normal 8 7 4 4" xfId="20460"/>
    <cellStyle name="Normal 8 7 4 4 2" xfId="20461"/>
    <cellStyle name="Normal 8 7 4 4 2 2" xfId="29200"/>
    <cellStyle name="Normal 8 7 4 4 3" xfId="29201"/>
    <cellStyle name="Normal 8 7 4 5" xfId="20462"/>
    <cellStyle name="Normal 8 7 4 5 2" xfId="29202"/>
    <cellStyle name="Normal 8 7 4 6" xfId="29203"/>
    <cellStyle name="Normal 8 7 5" xfId="20463"/>
    <cellStyle name="Normal 8 7 5 2" xfId="20464"/>
    <cellStyle name="Normal 8 7 5 2 2" xfId="20465"/>
    <cellStyle name="Normal 8 7 5 2 2 2" xfId="20466"/>
    <cellStyle name="Normal 8 7 5 2 2 2 2" xfId="29204"/>
    <cellStyle name="Normal 8 7 5 2 2 3" xfId="29205"/>
    <cellStyle name="Normal 8 7 5 2 3" xfId="20467"/>
    <cellStyle name="Normal 8 7 5 2 3 2" xfId="29206"/>
    <cellStyle name="Normal 8 7 5 2 4" xfId="29207"/>
    <cellStyle name="Normal 8 7 5 3" xfId="20468"/>
    <cellStyle name="Normal 8 7 5 3 2" xfId="20469"/>
    <cellStyle name="Normal 8 7 5 3 2 2" xfId="29208"/>
    <cellStyle name="Normal 8 7 5 3 3" xfId="29209"/>
    <cellStyle name="Normal 8 7 5 4" xfId="20470"/>
    <cellStyle name="Normal 8 7 5 4 2" xfId="29210"/>
    <cellStyle name="Normal 8 7 5 5" xfId="29211"/>
    <cellStyle name="Normal 8 7 6" xfId="20471"/>
    <cellStyle name="Normal 8 7 6 2" xfId="20472"/>
    <cellStyle name="Normal 8 7 6 2 2" xfId="20473"/>
    <cellStyle name="Normal 8 7 6 2 2 2" xfId="29212"/>
    <cellStyle name="Normal 8 7 6 2 3" xfId="29213"/>
    <cellStyle name="Normal 8 7 6 3" xfId="20474"/>
    <cellStyle name="Normal 8 7 6 3 2" xfId="29214"/>
    <cellStyle name="Normal 8 7 6 4" xfId="29215"/>
    <cellStyle name="Normal 8 7 7" xfId="20475"/>
    <cellStyle name="Normal 8 7 7 2" xfId="20476"/>
    <cellStyle name="Normal 8 7 7 2 2" xfId="29216"/>
    <cellStyle name="Normal 8 7 7 3" xfId="29217"/>
    <cellStyle name="Normal 8 7 8" xfId="20477"/>
    <cellStyle name="Normal 8 7 8 2" xfId="29218"/>
    <cellStyle name="Normal 8 7 9" xfId="20478"/>
    <cellStyle name="Normal 8 7 9 2" xfId="29219"/>
    <cellStyle name="Normal 8 70" xfId="20479"/>
    <cellStyle name="Normál 8 70" xfId="32479"/>
    <cellStyle name="Normal 8 70 2" xfId="20480"/>
    <cellStyle name="Normal 8 70 2 2" xfId="29220"/>
    <cellStyle name="Normal 8 70 3" xfId="29221"/>
    <cellStyle name="Normal 8 71" xfId="20481"/>
    <cellStyle name="Normál 8 71" xfId="32938"/>
    <cellStyle name="Normal 8 71 2" xfId="20482"/>
    <cellStyle name="Normal 8 71 2 2" xfId="29222"/>
    <cellStyle name="Normal 8 71 3" xfId="29223"/>
    <cellStyle name="Normal 8 72" xfId="20483"/>
    <cellStyle name="Normál 8 72" xfId="33356"/>
    <cellStyle name="Normal 8 72 2" xfId="20484"/>
    <cellStyle name="Normal 8 72 2 2" xfId="29224"/>
    <cellStyle name="Normal 8 72 3" xfId="29225"/>
    <cellStyle name="Normal 8 73" xfId="20485"/>
    <cellStyle name="Normál 8 73" xfId="7005"/>
    <cellStyle name="Normal 8 73 2" xfId="20486"/>
    <cellStyle name="Normal 8 73 2 2" xfId="29226"/>
    <cellStyle name="Normal 8 73 3" xfId="29227"/>
    <cellStyle name="Normal 8 74" xfId="20487"/>
    <cellStyle name="Normál 8 74" xfId="31631"/>
    <cellStyle name="Normal 8 74 2" xfId="20488"/>
    <cellStyle name="Normal 8 74 2 2" xfId="29228"/>
    <cellStyle name="Normal 8 74 3" xfId="29229"/>
    <cellStyle name="Normal 8 75" xfId="20489"/>
    <cellStyle name="Normál 8 75" xfId="34267"/>
    <cellStyle name="Normal 8 75 2" xfId="20490"/>
    <cellStyle name="Normal 8 75 2 2" xfId="29230"/>
    <cellStyle name="Normal 8 75 3" xfId="29231"/>
    <cellStyle name="Normal 8 76" xfId="20491"/>
    <cellStyle name="Normál 8 76" xfId="36822"/>
    <cellStyle name="Normal 8 76 2" xfId="20492"/>
    <cellStyle name="Normal 8 76 2 2" xfId="29232"/>
    <cellStyle name="Normal 8 76 3" xfId="29233"/>
    <cellStyle name="Normal 8 77" xfId="20493"/>
    <cellStyle name="Normal 8 77 2" xfId="20494"/>
    <cellStyle name="Normal 8 77 2 2" xfId="29234"/>
    <cellStyle name="Normal 8 77 3" xfId="29235"/>
    <cellStyle name="Normal 8 78" xfId="20495"/>
    <cellStyle name="Normal 8 78 2" xfId="20496"/>
    <cellStyle name="Normal 8 78 2 2" xfId="29236"/>
    <cellStyle name="Normal 8 78 3" xfId="29237"/>
    <cellStyle name="Normal 8 79" xfId="20497"/>
    <cellStyle name="Normal 8 79 2" xfId="20498"/>
    <cellStyle name="Normal 8 79 2 2" xfId="29238"/>
    <cellStyle name="Normal 8 79 3" xfId="29239"/>
    <cellStyle name="Normal 8 8" xfId="4750"/>
    <cellStyle name="Normál 8 8" xfId="4961"/>
    <cellStyle name="Normal 8 8 10" xfId="20499"/>
    <cellStyle name="Normal 8 8 10 2" xfId="29240"/>
    <cellStyle name="Normal 8 8 11" xfId="20500"/>
    <cellStyle name="Normal 8 8 11 2" xfId="29241"/>
    <cellStyle name="Normal 8 8 12" xfId="36251"/>
    <cellStyle name="Normal 8 8 2" xfId="20501"/>
    <cellStyle name="Normál 8 8 2" xfId="20502"/>
    <cellStyle name="Normal 8 8 2 10" xfId="29242"/>
    <cellStyle name="Normal 8 8 2 11" xfId="29243"/>
    <cellStyle name="Normal 8 8 2 12" xfId="29244"/>
    <cellStyle name="Normal 8 8 2 2" xfId="20503"/>
    <cellStyle name="Normal 8 8 2 2 2" xfId="20504"/>
    <cellStyle name="Normal 8 8 2 2 2 2" xfId="20505"/>
    <cellStyle name="Normal 8 8 2 2 2 2 2" xfId="20506"/>
    <cellStyle name="Normal 8 8 2 2 2 2 2 2" xfId="20507"/>
    <cellStyle name="Normal 8 8 2 2 2 2 2 2 2" xfId="29245"/>
    <cellStyle name="Normal 8 8 2 2 2 2 2 3" xfId="29246"/>
    <cellStyle name="Normal 8 8 2 2 2 2 3" xfId="20508"/>
    <cellStyle name="Normal 8 8 2 2 2 2 3 2" xfId="29247"/>
    <cellStyle name="Normal 8 8 2 2 2 2 4" xfId="29248"/>
    <cellStyle name="Normal 8 8 2 2 2 3" xfId="20509"/>
    <cellStyle name="Normal 8 8 2 2 2 3 2" xfId="20510"/>
    <cellStyle name="Normal 8 8 2 2 2 3 2 2" xfId="29249"/>
    <cellStyle name="Normal 8 8 2 2 2 3 3" xfId="29250"/>
    <cellStyle name="Normal 8 8 2 2 2 4" xfId="20511"/>
    <cellStyle name="Normal 8 8 2 2 2 4 2" xfId="29251"/>
    <cellStyle name="Normal 8 8 2 2 2 5" xfId="29252"/>
    <cellStyle name="Normal 8 8 2 2 3" xfId="20512"/>
    <cellStyle name="Normal 8 8 2 2 3 2" xfId="20513"/>
    <cellStyle name="Normal 8 8 2 2 3 2 2" xfId="20514"/>
    <cellStyle name="Normal 8 8 2 2 3 2 2 2" xfId="29253"/>
    <cellStyle name="Normal 8 8 2 2 3 2 3" xfId="29254"/>
    <cellStyle name="Normal 8 8 2 2 3 3" xfId="20515"/>
    <cellStyle name="Normal 8 8 2 2 3 3 2" xfId="29255"/>
    <cellStyle name="Normal 8 8 2 2 3 4" xfId="29256"/>
    <cellStyle name="Normal 8 8 2 2 4" xfId="20516"/>
    <cellStyle name="Normal 8 8 2 2 4 2" xfId="20517"/>
    <cellStyle name="Normal 8 8 2 2 4 2 2" xfId="29257"/>
    <cellStyle name="Normal 8 8 2 2 4 3" xfId="29258"/>
    <cellStyle name="Normal 8 8 2 2 5" xfId="20518"/>
    <cellStyle name="Normal 8 8 2 2 5 2" xfId="29259"/>
    <cellStyle name="Normal 8 8 2 2 6" xfId="29260"/>
    <cellStyle name="Normal 8 8 2 3" xfId="20519"/>
    <cellStyle name="Normal 8 8 2 3 2" xfId="20520"/>
    <cellStyle name="Normal 8 8 2 3 2 2" xfId="20521"/>
    <cellStyle name="Normal 8 8 2 3 2 2 2" xfId="20522"/>
    <cellStyle name="Normal 8 8 2 3 2 2 2 2" xfId="29261"/>
    <cellStyle name="Normal 8 8 2 3 2 2 3" xfId="29262"/>
    <cellStyle name="Normal 8 8 2 3 2 3" xfId="20523"/>
    <cellStyle name="Normal 8 8 2 3 2 3 2" xfId="29263"/>
    <cellStyle name="Normal 8 8 2 3 2 4" xfId="29264"/>
    <cellStyle name="Normal 8 8 2 3 3" xfId="20524"/>
    <cellStyle name="Normal 8 8 2 3 3 2" xfId="20525"/>
    <cellStyle name="Normal 8 8 2 3 3 2 2" xfId="29265"/>
    <cellStyle name="Normal 8 8 2 3 3 3" xfId="29266"/>
    <cellStyle name="Normal 8 8 2 3 4" xfId="20526"/>
    <cellStyle name="Normal 8 8 2 3 4 2" xfId="29267"/>
    <cellStyle name="Normal 8 8 2 3 5" xfId="29268"/>
    <cellStyle name="Normal 8 8 2 4" xfId="20527"/>
    <cellStyle name="Normal 8 8 2 4 2" xfId="20528"/>
    <cellStyle name="Normal 8 8 2 4 2 2" xfId="20529"/>
    <cellStyle name="Normal 8 8 2 4 2 2 2" xfId="29269"/>
    <cellStyle name="Normal 8 8 2 4 2 3" xfId="29270"/>
    <cellStyle name="Normal 8 8 2 4 3" xfId="20530"/>
    <cellStyle name="Normal 8 8 2 4 3 2" xfId="29271"/>
    <cellStyle name="Normal 8 8 2 4 4" xfId="29272"/>
    <cellStyle name="Normal 8 8 2 5" xfId="20531"/>
    <cellStyle name="Normal 8 8 2 5 2" xfId="20532"/>
    <cellStyle name="Normal 8 8 2 5 2 2" xfId="29273"/>
    <cellStyle name="Normal 8 8 2 5 3" xfId="29274"/>
    <cellStyle name="Normal 8 8 2 6" xfId="20533"/>
    <cellStyle name="Normal 8 8 2 6 2" xfId="29275"/>
    <cellStyle name="Normal 8 8 2 7" xfId="20534"/>
    <cellStyle name="Normal 8 8 2 7 2" xfId="29276"/>
    <cellStyle name="Normal 8 8 2 8" xfId="29277"/>
    <cellStyle name="Normal 8 8 2 9" xfId="29278"/>
    <cellStyle name="Normal 8 8 3" xfId="20535"/>
    <cellStyle name="Normál 8 8 3" xfId="36344"/>
    <cellStyle name="Normal 8 8 3 2" xfId="20536"/>
    <cellStyle name="Normal 8 8 3 2 2" xfId="20537"/>
    <cellStyle name="Normal 8 8 3 2 2 2" xfId="20538"/>
    <cellStyle name="Normal 8 8 3 2 2 2 2" xfId="20539"/>
    <cellStyle name="Normal 8 8 3 2 2 2 2 2" xfId="29279"/>
    <cellStyle name="Normal 8 8 3 2 2 2 3" xfId="29280"/>
    <cellStyle name="Normal 8 8 3 2 2 3" xfId="20540"/>
    <cellStyle name="Normal 8 8 3 2 2 3 2" xfId="29281"/>
    <cellStyle name="Normal 8 8 3 2 2 4" xfId="29282"/>
    <cellStyle name="Normal 8 8 3 2 3" xfId="20541"/>
    <cellStyle name="Normal 8 8 3 2 3 2" xfId="20542"/>
    <cellStyle name="Normal 8 8 3 2 3 2 2" xfId="29283"/>
    <cellStyle name="Normal 8 8 3 2 3 3" xfId="29284"/>
    <cellStyle name="Normal 8 8 3 2 4" xfId="20543"/>
    <cellStyle name="Normal 8 8 3 2 4 2" xfId="29285"/>
    <cellStyle name="Normal 8 8 3 2 5" xfId="29286"/>
    <cellStyle name="Normal 8 8 3 3" xfId="20544"/>
    <cellStyle name="Normal 8 8 3 3 2" xfId="20545"/>
    <cellStyle name="Normal 8 8 3 3 2 2" xfId="20546"/>
    <cellStyle name="Normal 8 8 3 3 2 2 2" xfId="29287"/>
    <cellStyle name="Normal 8 8 3 3 2 3" xfId="29288"/>
    <cellStyle name="Normal 8 8 3 3 3" xfId="20547"/>
    <cellStyle name="Normal 8 8 3 3 3 2" xfId="29289"/>
    <cellStyle name="Normal 8 8 3 3 4" xfId="29290"/>
    <cellStyle name="Normal 8 8 3 4" xfId="20548"/>
    <cellStyle name="Normal 8 8 3 4 2" xfId="20549"/>
    <cellStyle name="Normal 8 8 3 4 2 2" xfId="29291"/>
    <cellStyle name="Normal 8 8 3 4 3" xfId="29292"/>
    <cellStyle name="Normal 8 8 3 5" xfId="20550"/>
    <cellStyle name="Normal 8 8 3 5 2" xfId="29293"/>
    <cellStyle name="Normal 8 8 3 6" xfId="29294"/>
    <cellStyle name="Normal 8 8 4" xfId="20551"/>
    <cellStyle name="Normal 8 8 4 2" xfId="20552"/>
    <cellStyle name="Normal 8 8 4 2 2" xfId="20553"/>
    <cellStyle name="Normal 8 8 4 2 2 2" xfId="20554"/>
    <cellStyle name="Normal 8 8 4 2 2 2 2" xfId="29295"/>
    <cellStyle name="Normal 8 8 4 2 2 3" xfId="29296"/>
    <cellStyle name="Normal 8 8 4 2 3" xfId="20555"/>
    <cellStyle name="Normal 8 8 4 2 3 2" xfId="29297"/>
    <cellStyle name="Normal 8 8 4 2 4" xfId="29298"/>
    <cellStyle name="Normal 8 8 4 3" xfId="20556"/>
    <cellStyle name="Normal 8 8 4 3 2" xfId="20557"/>
    <cellStyle name="Normal 8 8 4 3 2 2" xfId="29299"/>
    <cellStyle name="Normal 8 8 4 3 3" xfId="29300"/>
    <cellStyle name="Normal 8 8 4 4" xfId="20558"/>
    <cellStyle name="Normal 8 8 4 4 2" xfId="29301"/>
    <cellStyle name="Normal 8 8 4 5" xfId="29302"/>
    <cellStyle name="Normal 8 8 5" xfId="20559"/>
    <cellStyle name="Normal 8 8 5 2" xfId="20560"/>
    <cellStyle name="Normal 8 8 5 2 2" xfId="20561"/>
    <cellStyle name="Normal 8 8 5 2 2 2" xfId="29303"/>
    <cellStyle name="Normal 8 8 5 2 3" xfId="29304"/>
    <cellStyle name="Normal 8 8 5 3" xfId="20562"/>
    <cellStyle name="Normal 8 8 5 3 2" xfId="29305"/>
    <cellStyle name="Normal 8 8 5 4" xfId="29306"/>
    <cellStyle name="Normal 8 8 6" xfId="20563"/>
    <cellStyle name="Normal 8 8 6 2" xfId="20564"/>
    <cellStyle name="Normal 8 8 6 2 2" xfId="29307"/>
    <cellStyle name="Normal 8 8 6 3" xfId="29308"/>
    <cellStyle name="Normal 8 8 7" xfId="20565"/>
    <cellStyle name="Normal 8 8 7 2" xfId="29309"/>
    <cellStyle name="Normal 8 8 8" xfId="20566"/>
    <cellStyle name="Normal 8 8 8 2" xfId="29310"/>
    <cellStyle name="Normal 8 8 9" xfId="20567"/>
    <cellStyle name="Normal 8 8 9 2" xfId="29311"/>
    <cellStyle name="Normal 8 80" xfId="20568"/>
    <cellStyle name="Normal 8 80 2" xfId="20569"/>
    <cellStyle name="Normal 8 80 2 2" xfId="29312"/>
    <cellStyle name="Normal 8 80 3" xfId="29313"/>
    <cellStyle name="Normal 8 81" xfId="20570"/>
    <cellStyle name="Normal 8 81 2" xfId="20571"/>
    <cellStyle name="Normal 8 81 2 2" xfId="29314"/>
    <cellStyle name="Normal 8 81 3" xfId="29315"/>
    <cellStyle name="Normal 8 82" xfId="20572"/>
    <cellStyle name="Normal 8 82 2" xfId="20573"/>
    <cellStyle name="Normal 8 82 2 2" xfId="29316"/>
    <cellStyle name="Normal 8 82 3" xfId="29317"/>
    <cellStyle name="Normal 8 83" xfId="20574"/>
    <cellStyle name="Normal 8 83 2" xfId="20575"/>
    <cellStyle name="Normal 8 83 2 2" xfId="29318"/>
    <cellStyle name="Normal 8 83 3" xfId="29319"/>
    <cellStyle name="Normal 8 84" xfId="20576"/>
    <cellStyle name="Normal 8 84 2" xfId="20577"/>
    <cellStyle name="Normal 8 84 2 2" xfId="29320"/>
    <cellStyle name="Normal 8 84 3" xfId="29321"/>
    <cellStyle name="Normal 8 85" xfId="20578"/>
    <cellStyle name="Normal 8 85 2" xfId="20579"/>
    <cellStyle name="Normal 8 85 2 2" xfId="29322"/>
    <cellStyle name="Normal 8 85 3" xfId="29323"/>
    <cellStyle name="Normal 8 86" xfId="20580"/>
    <cellStyle name="Normal 8 87" xfId="20581"/>
    <cellStyle name="Normal 8 88" xfId="20582"/>
    <cellStyle name="Normal 8 89" xfId="20583"/>
    <cellStyle name="Normal 8 9" xfId="4735"/>
    <cellStyle name="Normál 8 9" xfId="4877"/>
    <cellStyle name="Normal 8 9 10" xfId="20584"/>
    <cellStyle name="Normal 8 9 10 2" xfId="29324"/>
    <cellStyle name="Normal 8 9 11" xfId="20585"/>
    <cellStyle name="Normal 8 9 11 2" xfId="29325"/>
    <cellStyle name="Normal 8 9 12" xfId="36237"/>
    <cellStyle name="Normal 8 9 2" xfId="20586"/>
    <cellStyle name="Normál 8 9 2" xfId="20587"/>
    <cellStyle name="Normal 8 9 2 10" xfId="29326"/>
    <cellStyle name="Normal 8 9 2 11" xfId="29327"/>
    <cellStyle name="Normal 8 9 2 12" xfId="29328"/>
    <cellStyle name="Normal 8 9 2 2" xfId="20588"/>
    <cellStyle name="Normal 8 9 2 2 2" xfId="20589"/>
    <cellStyle name="Normal 8 9 2 2 2 2" xfId="20590"/>
    <cellStyle name="Normal 8 9 2 2 2 2 2" xfId="20591"/>
    <cellStyle name="Normal 8 9 2 2 2 2 2 2" xfId="20592"/>
    <cellStyle name="Normal 8 9 2 2 2 2 2 2 2" xfId="29329"/>
    <cellStyle name="Normal 8 9 2 2 2 2 2 3" xfId="29330"/>
    <cellStyle name="Normal 8 9 2 2 2 2 3" xfId="20593"/>
    <cellStyle name="Normal 8 9 2 2 2 2 3 2" xfId="29331"/>
    <cellStyle name="Normal 8 9 2 2 2 2 4" xfId="29332"/>
    <cellStyle name="Normal 8 9 2 2 2 3" xfId="20594"/>
    <cellStyle name="Normal 8 9 2 2 2 3 2" xfId="20595"/>
    <cellStyle name="Normal 8 9 2 2 2 3 2 2" xfId="29333"/>
    <cellStyle name="Normal 8 9 2 2 2 3 3" xfId="29334"/>
    <cellStyle name="Normal 8 9 2 2 2 4" xfId="20596"/>
    <cellStyle name="Normal 8 9 2 2 2 4 2" xfId="29335"/>
    <cellStyle name="Normal 8 9 2 2 2 5" xfId="29336"/>
    <cellStyle name="Normal 8 9 2 2 3" xfId="20597"/>
    <cellStyle name="Normal 8 9 2 2 3 2" xfId="20598"/>
    <cellStyle name="Normal 8 9 2 2 3 2 2" xfId="20599"/>
    <cellStyle name="Normal 8 9 2 2 3 2 2 2" xfId="29337"/>
    <cellStyle name="Normal 8 9 2 2 3 2 3" xfId="29338"/>
    <cellStyle name="Normal 8 9 2 2 3 3" xfId="20600"/>
    <cellStyle name="Normal 8 9 2 2 3 3 2" xfId="29339"/>
    <cellStyle name="Normal 8 9 2 2 3 4" xfId="29340"/>
    <cellStyle name="Normal 8 9 2 2 4" xfId="20601"/>
    <cellStyle name="Normal 8 9 2 2 4 2" xfId="20602"/>
    <cellStyle name="Normal 8 9 2 2 4 2 2" xfId="29341"/>
    <cellStyle name="Normal 8 9 2 2 4 3" xfId="29342"/>
    <cellStyle name="Normal 8 9 2 2 5" xfId="20603"/>
    <cellStyle name="Normal 8 9 2 2 5 2" xfId="29343"/>
    <cellStyle name="Normal 8 9 2 2 6" xfId="29344"/>
    <cellStyle name="Normal 8 9 2 3" xfId="20604"/>
    <cellStyle name="Normal 8 9 2 3 2" xfId="20605"/>
    <cellStyle name="Normal 8 9 2 3 2 2" xfId="20606"/>
    <cellStyle name="Normal 8 9 2 3 2 2 2" xfId="20607"/>
    <cellStyle name="Normal 8 9 2 3 2 2 2 2" xfId="29345"/>
    <cellStyle name="Normal 8 9 2 3 2 2 3" xfId="29346"/>
    <cellStyle name="Normal 8 9 2 3 2 3" xfId="20608"/>
    <cellStyle name="Normal 8 9 2 3 2 3 2" xfId="29347"/>
    <cellStyle name="Normal 8 9 2 3 2 4" xfId="29348"/>
    <cellStyle name="Normal 8 9 2 3 3" xfId="20609"/>
    <cellStyle name="Normal 8 9 2 3 3 2" xfId="20610"/>
    <cellStyle name="Normal 8 9 2 3 3 2 2" xfId="29349"/>
    <cellStyle name="Normal 8 9 2 3 3 3" xfId="29350"/>
    <cellStyle name="Normal 8 9 2 3 4" xfId="20611"/>
    <cellStyle name="Normal 8 9 2 3 4 2" xfId="29351"/>
    <cellStyle name="Normal 8 9 2 3 5" xfId="29352"/>
    <cellStyle name="Normal 8 9 2 4" xfId="20612"/>
    <cellStyle name="Normal 8 9 2 4 2" xfId="20613"/>
    <cellStyle name="Normal 8 9 2 4 2 2" xfId="20614"/>
    <cellStyle name="Normal 8 9 2 4 2 2 2" xfId="29353"/>
    <cellStyle name="Normal 8 9 2 4 2 3" xfId="29354"/>
    <cellStyle name="Normal 8 9 2 4 3" xfId="20615"/>
    <cellStyle name="Normal 8 9 2 4 3 2" xfId="29355"/>
    <cellStyle name="Normal 8 9 2 4 4" xfId="29356"/>
    <cellStyle name="Normal 8 9 2 5" xfId="20616"/>
    <cellStyle name="Normal 8 9 2 5 2" xfId="20617"/>
    <cellStyle name="Normal 8 9 2 5 2 2" xfId="29357"/>
    <cellStyle name="Normal 8 9 2 5 3" xfId="29358"/>
    <cellStyle name="Normal 8 9 2 6" xfId="20618"/>
    <cellStyle name="Normal 8 9 2 6 2" xfId="29359"/>
    <cellStyle name="Normal 8 9 2 7" xfId="20619"/>
    <cellStyle name="Normal 8 9 2 7 2" xfId="29360"/>
    <cellStyle name="Normal 8 9 2 8" xfId="29361"/>
    <cellStyle name="Normal 8 9 2 9" xfId="29362"/>
    <cellStyle name="Normal 8 9 3" xfId="20620"/>
    <cellStyle name="Normál 8 9 3" xfId="36322"/>
    <cellStyle name="Normal 8 9 3 2" xfId="20621"/>
    <cellStyle name="Normal 8 9 3 2 2" xfId="20622"/>
    <cellStyle name="Normal 8 9 3 2 2 2" xfId="20623"/>
    <cellStyle name="Normal 8 9 3 2 2 2 2" xfId="20624"/>
    <cellStyle name="Normal 8 9 3 2 2 2 2 2" xfId="29363"/>
    <cellStyle name="Normal 8 9 3 2 2 2 3" xfId="29364"/>
    <cellStyle name="Normal 8 9 3 2 2 3" xfId="20625"/>
    <cellStyle name="Normal 8 9 3 2 2 3 2" xfId="29365"/>
    <cellStyle name="Normal 8 9 3 2 2 4" xfId="29366"/>
    <cellStyle name="Normal 8 9 3 2 3" xfId="20626"/>
    <cellStyle name="Normal 8 9 3 2 3 2" xfId="20627"/>
    <cellStyle name="Normal 8 9 3 2 3 2 2" xfId="29367"/>
    <cellStyle name="Normal 8 9 3 2 3 3" xfId="29368"/>
    <cellStyle name="Normal 8 9 3 2 4" xfId="20628"/>
    <cellStyle name="Normal 8 9 3 2 4 2" xfId="29369"/>
    <cellStyle name="Normal 8 9 3 2 5" xfId="29370"/>
    <cellStyle name="Normal 8 9 3 3" xfId="20629"/>
    <cellStyle name="Normal 8 9 3 3 2" xfId="20630"/>
    <cellStyle name="Normal 8 9 3 3 2 2" xfId="20631"/>
    <cellStyle name="Normal 8 9 3 3 2 2 2" xfId="29371"/>
    <cellStyle name="Normal 8 9 3 3 2 3" xfId="29372"/>
    <cellStyle name="Normal 8 9 3 3 3" xfId="20632"/>
    <cellStyle name="Normal 8 9 3 3 3 2" xfId="29373"/>
    <cellStyle name="Normal 8 9 3 3 4" xfId="29374"/>
    <cellStyle name="Normal 8 9 3 4" xfId="20633"/>
    <cellStyle name="Normal 8 9 3 4 2" xfId="20634"/>
    <cellStyle name="Normal 8 9 3 4 2 2" xfId="29375"/>
    <cellStyle name="Normal 8 9 3 4 3" xfId="29376"/>
    <cellStyle name="Normal 8 9 3 5" xfId="20635"/>
    <cellStyle name="Normal 8 9 3 5 2" xfId="29377"/>
    <cellStyle name="Normal 8 9 3 6" xfId="29378"/>
    <cellStyle name="Normal 8 9 4" xfId="20636"/>
    <cellStyle name="Normal 8 9 4 2" xfId="20637"/>
    <cellStyle name="Normal 8 9 4 2 2" xfId="20638"/>
    <cellStyle name="Normal 8 9 4 2 2 2" xfId="20639"/>
    <cellStyle name="Normal 8 9 4 2 2 2 2" xfId="29379"/>
    <cellStyle name="Normal 8 9 4 2 2 3" xfId="29380"/>
    <cellStyle name="Normal 8 9 4 2 3" xfId="20640"/>
    <cellStyle name="Normal 8 9 4 2 3 2" xfId="29381"/>
    <cellStyle name="Normal 8 9 4 2 4" xfId="29382"/>
    <cellStyle name="Normal 8 9 4 3" xfId="20641"/>
    <cellStyle name="Normal 8 9 4 3 2" xfId="20642"/>
    <cellStyle name="Normal 8 9 4 3 2 2" xfId="29383"/>
    <cellStyle name="Normal 8 9 4 3 3" xfId="29384"/>
    <cellStyle name="Normal 8 9 4 4" xfId="20643"/>
    <cellStyle name="Normal 8 9 4 4 2" xfId="29385"/>
    <cellStyle name="Normal 8 9 4 5" xfId="29386"/>
    <cellStyle name="Normal 8 9 5" xfId="20644"/>
    <cellStyle name="Normal 8 9 5 2" xfId="20645"/>
    <cellStyle name="Normal 8 9 5 2 2" xfId="20646"/>
    <cellStyle name="Normal 8 9 5 2 2 2" xfId="29387"/>
    <cellStyle name="Normal 8 9 5 2 3" xfId="29388"/>
    <cellStyle name="Normal 8 9 5 3" xfId="20647"/>
    <cellStyle name="Normal 8 9 5 3 2" xfId="29389"/>
    <cellStyle name="Normal 8 9 5 4" xfId="29390"/>
    <cellStyle name="Normal 8 9 6" xfId="20648"/>
    <cellStyle name="Normal 8 9 6 2" xfId="20649"/>
    <cellStyle name="Normal 8 9 6 2 2" xfId="29391"/>
    <cellStyle name="Normal 8 9 6 3" xfId="29392"/>
    <cellStyle name="Normal 8 9 7" xfId="20650"/>
    <cellStyle name="Normal 8 9 7 2" xfId="29393"/>
    <cellStyle name="Normal 8 9 8" xfId="20651"/>
    <cellStyle name="Normal 8 9 8 2" xfId="29394"/>
    <cellStyle name="Normal 8 9 9" xfId="20652"/>
    <cellStyle name="Normal 8 9 9 2" xfId="29395"/>
    <cellStyle name="Normal 8 90" xfId="29753"/>
    <cellStyle name="Normal 8 91" xfId="29730"/>
    <cellStyle name="Normal 8 92" xfId="18845"/>
    <cellStyle name="Normal 8 93" xfId="35619"/>
    <cellStyle name="Normal 8 94" xfId="36821"/>
    <cellStyle name="Normal 8_MR_Upstream 3-2013" xfId="4449"/>
    <cellStyle name="Normal 80" xfId="6659"/>
    <cellStyle name="Normál 80" xfId="3673"/>
    <cellStyle name="Normal 80 2" xfId="20653"/>
    <cellStyle name="Normál 80 2" xfId="20654"/>
    <cellStyle name="Normál 80 3" xfId="35944"/>
    <cellStyle name="Normál 80 4" xfId="36828"/>
    <cellStyle name="Normal 81" xfId="6660"/>
    <cellStyle name="Normál 81" xfId="3700"/>
    <cellStyle name="Normal 81 2" xfId="20655"/>
    <cellStyle name="Normál 81 2" xfId="20656"/>
    <cellStyle name="Normál 81 3" xfId="35953"/>
    <cellStyle name="Normál 81 4" xfId="36829"/>
    <cellStyle name="Normal 82" xfId="20657"/>
    <cellStyle name="Normál 82" xfId="4044"/>
    <cellStyle name="Normal 82 2" xfId="20658"/>
    <cellStyle name="Normál 82 2" xfId="20659"/>
    <cellStyle name="Normal 82 3" xfId="20660"/>
    <cellStyle name="Normál 82 3" xfId="36024"/>
    <cellStyle name="Normal 82 4" xfId="20661"/>
    <cellStyle name="Normál 82 4" xfId="36830"/>
    <cellStyle name="Normal 82 5" xfId="20662"/>
    <cellStyle name="Normal 83" xfId="20663"/>
    <cellStyle name="Normál 83" xfId="4049"/>
    <cellStyle name="Normál 83 2" xfId="20664"/>
    <cellStyle name="Normál 83 3" xfId="36026"/>
    <cellStyle name="Normál 83 4" xfId="36831"/>
    <cellStyle name="Normal 84" xfId="20665"/>
    <cellStyle name="Normál 84" xfId="4057"/>
    <cellStyle name="Normál 84 2" xfId="20666"/>
    <cellStyle name="Normál 84 3" xfId="36028"/>
    <cellStyle name="Normál 84 4" xfId="36832"/>
    <cellStyle name="Normal 85" xfId="20667"/>
    <cellStyle name="Normál 85" xfId="4193"/>
    <cellStyle name="Normál 85 2" xfId="5294"/>
    <cellStyle name="Normál 85 3" xfId="36078"/>
    <cellStyle name="Normál 85 4" xfId="36833"/>
    <cellStyle name="Normal 86" xfId="20668"/>
    <cellStyle name="Normál 86" xfId="4120"/>
    <cellStyle name="Normál 86 2" xfId="5295"/>
    <cellStyle name="Normál 86 3" xfId="36037"/>
    <cellStyle name="Normál 86 4" xfId="36834"/>
    <cellStyle name="Normal 87" xfId="20669"/>
    <cellStyle name="Normál 87" xfId="4819"/>
    <cellStyle name="Normál 87 2" xfId="5296"/>
    <cellStyle name="Normál 87 3" xfId="36292"/>
    <cellStyle name="Normál 87 4" xfId="36835"/>
    <cellStyle name="Normal 88" xfId="20670"/>
    <cellStyle name="Normál 88" xfId="4807"/>
    <cellStyle name="Normál 88 2" xfId="20671"/>
    <cellStyle name="Normál 88 3" xfId="36285"/>
    <cellStyle name="Normál 88 4" xfId="36836"/>
    <cellStyle name="Normal 89" xfId="20672"/>
    <cellStyle name="Normál 89" xfId="4194"/>
    <cellStyle name="Normál 89 2" xfId="20673"/>
    <cellStyle name="Normál 89 3" xfId="36079"/>
    <cellStyle name="Normál 89 4" xfId="36837"/>
    <cellStyle name="Normal 9" xfId="3211"/>
    <cellStyle name="Normál 9" xfId="247"/>
    <cellStyle name="Normal 9 10" xfId="4748"/>
    <cellStyle name="Normál 9 10" xfId="20674"/>
    <cellStyle name="Normal 9 10 2" xfId="36249"/>
    <cellStyle name="Normál 9 10 2" xfId="20675"/>
    <cellStyle name="Normál 9 10 3" xfId="34557"/>
    <cellStyle name="Normal 9 11" xfId="4741"/>
    <cellStyle name="Normál 9 11" xfId="20676"/>
    <cellStyle name="Normal 9 11 2" xfId="36243"/>
    <cellStyle name="Normal 9 12" xfId="4736"/>
    <cellStyle name="Normál 9 12" xfId="20677"/>
    <cellStyle name="Normal 9 12 2" xfId="36238"/>
    <cellStyle name="Normal 9 13" xfId="4108"/>
    <cellStyle name="Normál 9 13" xfId="6991"/>
    <cellStyle name="Normal 9 13 2" xfId="36033"/>
    <cellStyle name="Normal 9 14" xfId="4303"/>
    <cellStyle name="Normál 9 14" xfId="33735"/>
    <cellStyle name="Normal 9 14 2" xfId="36114"/>
    <cellStyle name="Normal 9 15" xfId="4803"/>
    <cellStyle name="Normál 9 15" xfId="29847"/>
    <cellStyle name="Normal 9 16" xfId="4904"/>
    <cellStyle name="Normál 9 16" xfId="32379"/>
    <cellStyle name="Normal 9 17" xfId="4964"/>
    <cellStyle name="Normál 9 17" xfId="30744"/>
    <cellStyle name="Normal 9 18" xfId="5297"/>
    <cellStyle name="Normál 9 18" xfId="31708"/>
    <cellStyle name="Normal 9 19" xfId="5608"/>
    <cellStyle name="Normál 9 19" xfId="30925"/>
    <cellStyle name="Normal 9 2" xfId="3652"/>
    <cellStyle name="Normál 9 2" xfId="1845"/>
    <cellStyle name="Normál 9 2 10" xfId="32369"/>
    <cellStyle name="Normál 9 2 11" xfId="34958"/>
    <cellStyle name="Normál 9 2 12" xfId="36839"/>
    <cellStyle name="Normal 9 2 2" xfId="4744"/>
    <cellStyle name="Normál 9 2 2" xfId="20679"/>
    <cellStyle name="Normal 9 2 2 2" xfId="20680"/>
    <cellStyle name="Normál 9 2 2 2" xfId="36840"/>
    <cellStyle name="Normal 9 2 2 2 2" xfId="29396"/>
    <cellStyle name="Normal 9 2 2 3" xfId="20681"/>
    <cellStyle name="Normal 9 2 2 3 2" xfId="29397"/>
    <cellStyle name="Normal 9 2 2 4" xfId="29398"/>
    <cellStyle name="Normal 9 2 2 5" xfId="29399"/>
    <cellStyle name="Normal 9 2 2 6" xfId="29400"/>
    <cellStyle name="Normal 9 2 2 7" xfId="29401"/>
    <cellStyle name="Normal 9 2 2 8" xfId="29402"/>
    <cellStyle name="Normal 9 2 2 9" xfId="36245"/>
    <cellStyle name="Normal 9 2 3" xfId="20682"/>
    <cellStyle name="Normál 9 2 3" xfId="20678"/>
    <cellStyle name="Normal 9 2 3 2" xfId="29403"/>
    <cellStyle name="Normal 9 2 4" xfId="20683"/>
    <cellStyle name="Normál 9 2 4" xfId="32163"/>
    <cellStyle name="Normal 9 2 4 2" xfId="29404"/>
    <cellStyle name="Normal 9 2 5" xfId="20684"/>
    <cellStyle name="Normál 9 2 5" xfId="30878"/>
    <cellStyle name="Normal 9 2 5 2" xfId="29405"/>
    <cellStyle name="Normal 9 2 6" xfId="20685"/>
    <cellStyle name="Normál 9 2 6" xfId="31696"/>
    <cellStyle name="Normal 9 2 6 2" xfId="29406"/>
    <cellStyle name="Normal 9 2 7" xfId="20686"/>
    <cellStyle name="Normál 9 2 7" xfId="7308"/>
    <cellStyle name="Normal 9 2 7 2" xfId="29407"/>
    <cellStyle name="Normal 9 2 8" xfId="35926"/>
    <cellStyle name="Normál 9 2 8" xfId="31524"/>
    <cellStyle name="Normál 9 2 9" xfId="31629"/>
    <cellStyle name="Normal 9 20" xfId="5543"/>
    <cellStyle name="Normál 9 20" xfId="33906"/>
    <cellStyle name="Normal 9 21" xfId="5609"/>
    <cellStyle name="Normál 9 21" xfId="33957"/>
    <cellStyle name="Normal 9 22" xfId="5542"/>
    <cellStyle name="Normál 9 22" xfId="34001"/>
    <cellStyle name="Normal 9 23" xfId="5734"/>
    <cellStyle name="Normál 9 23" xfId="34070"/>
    <cellStyle name="Normal 9 24" xfId="5655"/>
    <cellStyle name="Normál 9 24" xfId="34133"/>
    <cellStyle name="Normal 9 25" xfId="5735"/>
    <cellStyle name="Normál 9 25" xfId="34305"/>
    <cellStyle name="Normal 9 26" xfId="5654"/>
    <cellStyle name="Normál 9 26" xfId="36838"/>
    <cellStyle name="Normal 9 27" xfId="5736"/>
    <cellStyle name="Normal 9 28" xfId="5913"/>
    <cellStyle name="Normal 9 29" xfId="5918"/>
    <cellStyle name="Normal 9 3" xfId="3650"/>
    <cellStyle name="Normál 9 3" xfId="2178"/>
    <cellStyle name="Normál 9 3 10" xfId="33469"/>
    <cellStyle name="Normál 9 3 11" xfId="36841"/>
    <cellStyle name="Normal 9 3 2" xfId="4760"/>
    <cellStyle name="Normál 9 3 2" xfId="20688"/>
    <cellStyle name="Normal 9 3 2 2" xfId="36259"/>
    <cellStyle name="Normal 9 3 3" xfId="20689"/>
    <cellStyle name="Normál 9 3 3" xfId="20687"/>
    <cellStyle name="Normal 9 3 4" xfId="20690"/>
    <cellStyle name="Normál 9 3 4" xfId="32169"/>
    <cellStyle name="Normal 9 3 5" xfId="20691"/>
    <cellStyle name="Normál 9 3 5" xfId="30876"/>
    <cellStyle name="Normal 9 3 6" xfId="35924"/>
    <cellStyle name="Normál 9 3 6" xfId="29797"/>
    <cellStyle name="Normál 9 3 7" xfId="32252"/>
    <cellStyle name="Normál 9 3 8" xfId="30810"/>
    <cellStyle name="Normál 9 3 9" xfId="31930"/>
    <cellStyle name="Normal 9 30" xfId="5923"/>
    <cellStyle name="Normal 9 31" xfId="5928"/>
    <cellStyle name="Normal 9 32" xfId="5933"/>
    <cellStyle name="Normal 9 33" xfId="5938"/>
    <cellStyle name="Normal 9 34" xfId="5943"/>
    <cellStyle name="Normal 9 35" xfId="5948"/>
    <cellStyle name="Normal 9 36" xfId="5953"/>
    <cellStyle name="Normal 9 37" xfId="5958"/>
    <cellStyle name="Normal 9 38" xfId="5963"/>
    <cellStyle name="Normal 9 39" xfId="5968"/>
    <cellStyle name="Normal 9 4" xfId="4749"/>
    <cellStyle name="Normál 9 4" xfId="4140"/>
    <cellStyle name="Normal 9 4 2" xfId="20692"/>
    <cellStyle name="Normál 9 4 2" xfId="20693"/>
    <cellStyle name="Normal 9 4 3" xfId="20694"/>
    <cellStyle name="Normál 9 4 3" xfId="36051"/>
    <cellStyle name="Normal 9 4 4" xfId="20695"/>
    <cellStyle name="Normál 9 4 4" xfId="36842"/>
    <cellStyle name="Normal 9 4 5" xfId="36250"/>
    <cellStyle name="Normal 9 5" xfId="4756"/>
    <cellStyle name="Normál 9 5" xfId="4450"/>
    <cellStyle name="Normal 9 5 2" xfId="20696"/>
    <cellStyle name="Normál 9 5 2" xfId="20697"/>
    <cellStyle name="Normal 9 5 3" xfId="20698"/>
    <cellStyle name="Normál 9 5 3" xfId="36150"/>
    <cellStyle name="Normal 9 5 4" xfId="20699"/>
    <cellStyle name="Normál 9 5 4" xfId="36843"/>
    <cellStyle name="Normal 9 5 5" xfId="36256"/>
    <cellStyle name="Normal 9 6" xfId="4734"/>
    <cellStyle name="Normál 9 6" xfId="4801"/>
    <cellStyle name="Normal 9 6 2" xfId="36236"/>
    <cellStyle name="Normál 9 6 2" xfId="20700"/>
    <cellStyle name="Normál 9 6 3" xfId="36284"/>
    <cellStyle name="Normal 9 7" xfId="4755"/>
    <cellStyle name="Normál 9 7" xfId="4174"/>
    <cellStyle name="Normal 9 7 2" xfId="36255"/>
    <cellStyle name="Normál 9 7 2" xfId="20701"/>
    <cellStyle name="Normál 9 7 3" xfId="36071"/>
    <cellStyle name="Normal 9 8" xfId="4739"/>
    <cellStyle name="Normál 9 8" xfId="4962"/>
    <cellStyle name="Normal 9 8 2" xfId="36241"/>
    <cellStyle name="Normál 9 8 2" xfId="20702"/>
    <cellStyle name="Normál 9 8 3" xfId="36345"/>
    <cellStyle name="Normal 9 9" xfId="4763"/>
    <cellStyle name="Normál 9 9" xfId="4876"/>
    <cellStyle name="Normal 9 9 2" xfId="36260"/>
    <cellStyle name="Normál 9 9 2" xfId="20703"/>
    <cellStyle name="Normál 9 9 3" xfId="36321"/>
    <cellStyle name="Normal 9_MR_Upstream 3-2013" xfId="4451"/>
    <cellStyle name="Normal 90" xfId="20704"/>
    <cellStyle name="Normál 90" xfId="4824"/>
    <cellStyle name="Normál 90 2" xfId="20705"/>
    <cellStyle name="Normál 90 3" xfId="36293"/>
    <cellStyle name="Normál 90 4" xfId="36844"/>
    <cellStyle name="Normal 91" xfId="20706"/>
    <cellStyle name="Normál 91" xfId="4867"/>
    <cellStyle name="Normál 91 2" xfId="20707"/>
    <cellStyle name="Normál 91 3" xfId="36315"/>
    <cellStyle name="Normál 91 4" xfId="36845"/>
    <cellStyle name="Normal 92" xfId="34144"/>
    <cellStyle name="Normál 92" xfId="4868"/>
    <cellStyle name="Normál 92 2" xfId="20708"/>
    <cellStyle name="Normál 92 3" xfId="36316"/>
    <cellStyle name="Normál 92 4" xfId="36846"/>
    <cellStyle name="Normal 93" xfId="37082"/>
    <cellStyle name="Normál 93" xfId="4869"/>
    <cellStyle name="Normál 93 2" xfId="5298"/>
    <cellStyle name="Normál 93 3" xfId="36317"/>
    <cellStyle name="Normál 93 4" xfId="36847"/>
    <cellStyle name="Normal 94" xfId="37083"/>
    <cellStyle name="Normál 94" xfId="4901"/>
    <cellStyle name="Normál 94 2" xfId="5299"/>
    <cellStyle name="Normál 94 3" xfId="36330"/>
    <cellStyle name="Normál 94 4" xfId="36848"/>
    <cellStyle name="Normál 95" xfId="4979"/>
    <cellStyle name="Normál 95 2" xfId="20709"/>
    <cellStyle name="Normál 95 3" xfId="36849"/>
    <cellStyle name="Normál 96" xfId="5769"/>
    <cellStyle name="Normál 96 2" xfId="20710"/>
    <cellStyle name="Normál 96 3" xfId="36850"/>
    <cellStyle name="Normál 97" xfId="5828"/>
    <cellStyle name="Normál 97 2" xfId="20711"/>
    <cellStyle name="Normál 97 2 2" xfId="20712"/>
    <cellStyle name="Normál 97 2 2 2" xfId="29408"/>
    <cellStyle name="Normál 97 2 3" xfId="29409"/>
    <cellStyle name="Normál 97 3" xfId="20713"/>
    <cellStyle name="Normál 97 3 2" xfId="29410"/>
    <cellStyle name="Normál 97 4" xfId="29411"/>
    <cellStyle name="Normál 98" xfId="5830"/>
    <cellStyle name="Normál 98 2" xfId="20714"/>
    <cellStyle name="Normál 98 3" xfId="36851"/>
    <cellStyle name="Normál 99" xfId="434"/>
    <cellStyle name="Normál 99 2" xfId="20715"/>
    <cellStyle name="Normál 99 2 2" xfId="20716"/>
    <cellStyle name="Normál 99 2 2 2" xfId="29412"/>
    <cellStyle name="Normál 99 2 3" xfId="29413"/>
    <cellStyle name="Normál 99 3" xfId="20717"/>
    <cellStyle name="Normál 99 3 2" xfId="29414"/>
    <cellStyle name="Normál 99 4" xfId="29415"/>
    <cellStyle name="Normalblanc" xfId="248"/>
    <cellStyle name="Normalblanc 2" xfId="946"/>
    <cellStyle name="Normalblanc 2 2" xfId="20718"/>
    <cellStyle name="Normalblanc 2 3" xfId="34685"/>
    <cellStyle name="Normalblanc 3" xfId="3116"/>
    <cellStyle name="Normalblanc 3 2" xfId="35550"/>
    <cellStyle name="Normalblanc 4" xfId="5300"/>
    <cellStyle name="Normalblanc 5" xfId="617"/>
    <cellStyle name="Normale 2" xfId="6326"/>
    <cellStyle name="Normale 6" xfId="3115"/>
    <cellStyle name="Normale 6 2" xfId="4452"/>
    <cellStyle name="Normale 6 2 2" xfId="36151"/>
    <cellStyle name="Normale 6 3" xfId="35549"/>
    <cellStyle name="Normale 8" xfId="20719"/>
    <cellStyle name="Normale_BP_REV2_for RP(Jan-May)bis" xfId="4453"/>
    <cellStyle name="normálne 2" xfId="34279"/>
    <cellStyle name="normálne_Analýza 97-98-99" xfId="6327"/>
    <cellStyle name="normální_all KPIs" xfId="1151"/>
    <cellStyle name="normalniExp" xfId="249"/>
    <cellStyle name="normalniExp 2" xfId="947"/>
    <cellStyle name="normalniExp 2 2" xfId="20720"/>
    <cellStyle name="normalniExp 2 3" xfId="34686"/>
    <cellStyle name="normalniExp 3" xfId="3113"/>
    <cellStyle name="normalniExp 3 2" xfId="35547"/>
    <cellStyle name="normalniExp 4" xfId="5301"/>
    <cellStyle name="normalniExp 5" xfId="618"/>
    <cellStyle name="Normalno 2" xfId="4454"/>
    <cellStyle name="Normalny_Arkusz1" xfId="1152"/>
    <cellStyle name="normбlnм_laroux" xfId="1846"/>
    <cellStyle name="Nota" xfId="1847"/>
    <cellStyle name="Nota 2" xfId="1848"/>
    <cellStyle name="Nota 2 2" xfId="32602"/>
    <cellStyle name="Nota 2 3" xfId="34960"/>
    <cellStyle name="Nota 3" xfId="1849"/>
    <cellStyle name="Nota 3 2" xfId="34961"/>
    <cellStyle name="Nota 4" xfId="4455"/>
    <cellStyle name="Nota 5" xfId="34959"/>
    <cellStyle name="Nota_Grafovi_slide 1" xfId="4458"/>
    <cellStyle name="Note" xfId="619"/>
    <cellStyle name="Note 10" xfId="2164"/>
    <cellStyle name="Note 10 2" xfId="20721"/>
    <cellStyle name="Note 10 2 2" xfId="30841"/>
    <cellStyle name="Note 10 3" xfId="20722"/>
    <cellStyle name="Note 10 3 2" xfId="33936"/>
    <cellStyle name="Note 10 4" xfId="7095"/>
    <cellStyle name="Note 10 5" xfId="34132"/>
    <cellStyle name="Note 10 6" xfId="35062"/>
    <cellStyle name="Note 11" xfId="2253"/>
    <cellStyle name="Note 11 2" xfId="20723"/>
    <cellStyle name="Note 11 2 2" xfId="30034"/>
    <cellStyle name="Note 11 3" xfId="20724"/>
    <cellStyle name="Note 11 3 2" xfId="7238"/>
    <cellStyle name="Note 11 4" xfId="7508"/>
    <cellStyle name="Note 11 5" xfId="31231"/>
    <cellStyle name="Note 11 6" xfId="32117"/>
    <cellStyle name="Note 12" xfId="6661"/>
    <cellStyle name="Note 12 2" xfId="20726"/>
    <cellStyle name="Note 12 2 2" xfId="20727"/>
    <cellStyle name="Note 12 2 2 2" xfId="7077"/>
    <cellStyle name="Note 12 2 3" xfId="31212"/>
    <cellStyle name="Note 12 3" xfId="20728"/>
    <cellStyle name="Note 12 3 2" xfId="33701"/>
    <cellStyle name="Note 12 4" xfId="20725"/>
    <cellStyle name="Note 12 4 2" xfId="32027"/>
    <cellStyle name="Note 12 4 3" xfId="30096"/>
    <cellStyle name="Note 12 5" xfId="7507"/>
    <cellStyle name="Note 12 6" xfId="33688"/>
    <cellStyle name="Note 12 7" xfId="34558"/>
    <cellStyle name="Note 13" xfId="20729"/>
    <cellStyle name="Note 13 2" xfId="20730"/>
    <cellStyle name="Note 13 2 2" xfId="7629"/>
    <cellStyle name="Note 13 2 3" xfId="34039"/>
    <cellStyle name="Note 13 3" xfId="33539"/>
    <cellStyle name="Note 13 4" xfId="29864"/>
    <cellStyle name="Note 13 5" xfId="34163"/>
    <cellStyle name="Note 14" xfId="20731"/>
    <cellStyle name="Note 14 2" xfId="20732"/>
    <cellStyle name="Note 14 2 2" xfId="6931"/>
    <cellStyle name="Note 14 2 3" xfId="31812"/>
    <cellStyle name="Note 14 3" xfId="30388"/>
    <cellStyle name="Note 14 4" xfId="31806"/>
    <cellStyle name="Note 15" xfId="20733"/>
    <cellStyle name="Note 15 2" xfId="20734"/>
    <cellStyle name="Note 15 2 2" xfId="30389"/>
    <cellStyle name="Note 15 2 3" xfId="33486"/>
    <cellStyle name="Note 15 3" xfId="20735"/>
    <cellStyle name="Note 15 3 2" xfId="30387"/>
    <cellStyle name="Note 15 3 3" xfId="32071"/>
    <cellStyle name="Note 15 4" xfId="32028"/>
    <cellStyle name="Note 15 5" xfId="32616"/>
    <cellStyle name="Note 16" xfId="20736"/>
    <cellStyle name="Note 16 2" xfId="20737"/>
    <cellStyle name="Note 16 2 2" xfId="32029"/>
    <cellStyle name="Note 16 2 3" xfId="33319"/>
    <cellStyle name="Note 16 3" xfId="30390"/>
    <cellStyle name="Note 16 4" xfId="31895"/>
    <cellStyle name="Note 17" xfId="20738"/>
    <cellStyle name="Note 17 2" xfId="32030"/>
    <cellStyle name="Note 17 3" xfId="33417"/>
    <cellStyle name="Note 18" xfId="20739"/>
    <cellStyle name="Note 18 2" xfId="33045"/>
    <cellStyle name="Note 18 3" xfId="33937"/>
    <cellStyle name="Note 19" xfId="32562"/>
    <cellStyle name="Note 2" xfId="250"/>
    <cellStyle name="Note 2 10" xfId="20740"/>
    <cellStyle name="Note 2 10 2" xfId="20741"/>
    <cellStyle name="Note 2 10 2 2" xfId="33541"/>
    <cellStyle name="Note 2 10 2 3" xfId="33226"/>
    <cellStyle name="Note 2 10 3" xfId="33540"/>
    <cellStyle name="Note 2 10 4" xfId="29959"/>
    <cellStyle name="Note 2 11" xfId="20742"/>
    <cellStyle name="Note 2 11 2" xfId="33046"/>
    <cellStyle name="Note 2 11 3" xfId="30875"/>
    <cellStyle name="Note 2 12" xfId="7096"/>
    <cellStyle name="Note 2 13" xfId="34131"/>
    <cellStyle name="Note 2 14" xfId="6110"/>
    <cellStyle name="Note 2 15" xfId="36852"/>
    <cellStyle name="Note 2 2" xfId="621"/>
    <cellStyle name="Note 2 2 10" xfId="20743"/>
    <cellStyle name="Note 2 2 10 2" xfId="20744"/>
    <cellStyle name="Note 2 2 10 2 2" xfId="32031"/>
    <cellStyle name="Note 2 2 10 2 3" xfId="30746"/>
    <cellStyle name="Note 2 2 10 3" xfId="30391"/>
    <cellStyle name="Note 2 2 10 4" xfId="34038"/>
    <cellStyle name="Note 2 2 11" xfId="20745"/>
    <cellStyle name="Note 2 2 11 2" xfId="33542"/>
    <cellStyle name="Note 2 2 11 3" xfId="29830"/>
    <cellStyle name="Note 2 2 12" xfId="20746"/>
    <cellStyle name="Note 2 2 12 2" xfId="30392"/>
    <cellStyle name="Note 2 2 12 3" xfId="33938"/>
    <cellStyle name="Note 2 2 13" xfId="7097"/>
    <cellStyle name="Note 2 2 14" xfId="31744"/>
    <cellStyle name="Note 2 2 15" xfId="34560"/>
    <cellStyle name="Note 2 2 16" xfId="36853"/>
    <cellStyle name="Note 2 2 2" xfId="950"/>
    <cellStyle name="Note 2 2 2 2" xfId="4459"/>
    <cellStyle name="Note 2 2 2 2 2" xfId="20747"/>
    <cellStyle name="Note 2 2 2 2 2 2" xfId="33196"/>
    <cellStyle name="Note 2 2 2 2 3" xfId="7509"/>
    <cellStyle name="Note 2 2 2 2 4" xfId="31781"/>
    <cellStyle name="Note 2 2 2 3" xfId="20748"/>
    <cellStyle name="Note 2 2 2 3 2" xfId="30107"/>
    <cellStyle name="Note 2 2 2 4" xfId="7098"/>
    <cellStyle name="Note 2 2 2 5" xfId="32246"/>
    <cellStyle name="Note 2 2 2 6" xfId="34688"/>
    <cellStyle name="Note 2 2 3" xfId="4460"/>
    <cellStyle name="Note 2 2 3 2" xfId="6662"/>
    <cellStyle name="Note 2 2 3 2 2" xfId="20749"/>
    <cellStyle name="Note 2 2 3 2 2 2" xfId="32072"/>
    <cellStyle name="Note 2 2 3 2 3" xfId="7510"/>
    <cellStyle name="Note 2 2 3 2 4" xfId="32894"/>
    <cellStyle name="Note 2 2 3 3" xfId="20750"/>
    <cellStyle name="Note 2 2 3 3 2" xfId="33939"/>
    <cellStyle name="Note 2 2 3 4" xfId="7099"/>
    <cellStyle name="Note 2 2 3 5" xfId="34130"/>
    <cellStyle name="Note 2 2 4" xfId="5303"/>
    <cellStyle name="Note 2 2 4 2" xfId="20751"/>
    <cellStyle name="Note 2 2 4 2 2" xfId="20752"/>
    <cellStyle name="Note 2 2 4 2 2 2" xfId="32599"/>
    <cellStyle name="Note 2 2 4 2 3" xfId="10338"/>
    <cellStyle name="Note 2 2 4 3" xfId="20753"/>
    <cellStyle name="Note 2 2 4 3 2" xfId="20754"/>
    <cellStyle name="Note 2 2 4 3 2 2" xfId="34037"/>
    <cellStyle name="Note 2 2 4 3 3" xfId="32586"/>
    <cellStyle name="Note 2 2 4 4" xfId="20755"/>
    <cellStyle name="Note 2 2 4 4 2" xfId="34036"/>
    <cellStyle name="Note 2 2 4 5" xfId="7511"/>
    <cellStyle name="Note 2 2 4 6" xfId="33391"/>
    <cellStyle name="Note 2 2 5" xfId="20756"/>
    <cellStyle name="Note 2 2 5 2" xfId="20757"/>
    <cellStyle name="Note 2 2 5 2 2" xfId="20758"/>
    <cellStyle name="Note 2 2 5 2 2 2" xfId="33358"/>
    <cellStyle name="Note 2 2 5 2 3" xfId="32887"/>
    <cellStyle name="Note 2 2 5 3" xfId="20759"/>
    <cellStyle name="Note 2 2 5 3 2" xfId="32469"/>
    <cellStyle name="Note 2 2 5 4" xfId="31171"/>
    <cellStyle name="Note 2 2 6" xfId="20760"/>
    <cellStyle name="Note 2 2 6 2" xfId="20761"/>
    <cellStyle name="Note 2 2 6 2 2" xfId="30171"/>
    <cellStyle name="Note 2 2 6 3" xfId="32157"/>
    <cellStyle name="Note 2 2 7" xfId="20762"/>
    <cellStyle name="Note 2 2 7 2" xfId="20763"/>
    <cellStyle name="Note 2 2 7 2 2" xfId="32032"/>
    <cellStyle name="Note 2 2 7 2 3" xfId="31416"/>
    <cellStyle name="Note 2 2 7 3" xfId="33047"/>
    <cellStyle name="Note 2 2 7 4" xfId="31649"/>
    <cellStyle name="Note 2 2 8" xfId="20764"/>
    <cellStyle name="Note 2 2 8 2" xfId="20765"/>
    <cellStyle name="Note 2 2 8 2 2" xfId="32743"/>
    <cellStyle name="Note 2 2 8 3" xfId="30094"/>
    <cellStyle name="Note 2 2 9" xfId="20766"/>
    <cellStyle name="Note 2 2 9 2" xfId="20767"/>
    <cellStyle name="Note 2 2 9 2 2" xfId="7052"/>
    <cellStyle name="Note 2 2 9 2 3" xfId="32935"/>
    <cellStyle name="Note 2 2 9 3" xfId="30394"/>
    <cellStyle name="Note 2 2 9 4" xfId="31525"/>
    <cellStyle name="Note 2 2_BOTTOM UP 2013-2015 OCTOBER 19th" xfId="20768"/>
    <cellStyle name="Note 2 3" xfId="949"/>
    <cellStyle name="Note 2 3 2" xfId="4461"/>
    <cellStyle name="Note 2 3 2 2" xfId="20769"/>
    <cellStyle name="Note 2 3 2 2 2" xfId="7387"/>
    <cellStyle name="Note 2 3 2 3" xfId="7512"/>
    <cellStyle name="Note 2 3 2 4" xfId="30050"/>
    <cellStyle name="Note 2 3 3" xfId="20770"/>
    <cellStyle name="Note 2 3 3 2" xfId="29841"/>
    <cellStyle name="Note 2 3 4" xfId="7100"/>
    <cellStyle name="Note 2 3 5" xfId="34129"/>
    <cellStyle name="Note 2 3 6" xfId="34687"/>
    <cellStyle name="Note 2 3 7" xfId="36854"/>
    <cellStyle name="Note 2 4" xfId="2163"/>
    <cellStyle name="Note 2 4 2" xfId="4462"/>
    <cellStyle name="Note 2 4 2 2" xfId="20771"/>
    <cellStyle name="Note 2 4 2 2 2" xfId="30967"/>
    <cellStyle name="Note 2 4 2 3" xfId="7513"/>
    <cellStyle name="Note 2 4 2 4" xfId="31165"/>
    <cellStyle name="Note 2 4 3" xfId="20772"/>
    <cellStyle name="Note 2 4 3 2" xfId="33802"/>
    <cellStyle name="Note 2 4 4" xfId="7101"/>
    <cellStyle name="Note 2 4 5" xfId="34128"/>
    <cellStyle name="Note 2 4 6" xfId="35061"/>
    <cellStyle name="Note 2 5" xfId="3112"/>
    <cellStyle name="Note 2 5 2" xfId="20774"/>
    <cellStyle name="Note 2 5 2 2" xfId="20775"/>
    <cellStyle name="Note 2 5 2 2 2" xfId="32611"/>
    <cellStyle name="Note 2 5 2 3" xfId="30193"/>
    <cellStyle name="Note 2 5 3" xfId="20776"/>
    <cellStyle name="Note 2 5 3 2" xfId="33458"/>
    <cellStyle name="Note 2 5 4" xfId="20773"/>
    <cellStyle name="Note 2 5 4 2" xfId="30160"/>
    <cellStyle name="Note 2 5 5" xfId="30165"/>
    <cellStyle name="Note 2 5 6" xfId="10398"/>
    <cellStyle name="Note 2 5 7" xfId="35546"/>
    <cellStyle name="Note 2 6" xfId="5302"/>
    <cellStyle name="Note 2 6 2" xfId="20778"/>
    <cellStyle name="Note 2 6 2 2" xfId="6937"/>
    <cellStyle name="Note 2 6 3" xfId="20777"/>
    <cellStyle name="Note 2 6 3 2" xfId="29900"/>
    <cellStyle name="Note 2 6 4" xfId="31236"/>
    <cellStyle name="Note 2 6 5" xfId="7368"/>
    <cellStyle name="Note 2 6 6" xfId="34559"/>
    <cellStyle name="Note 2 7" xfId="620"/>
    <cellStyle name="Note 2 7 2" xfId="20780"/>
    <cellStyle name="Note 2 7 2 2" xfId="32724"/>
    <cellStyle name="Note 2 7 3" xfId="20779"/>
    <cellStyle name="Note 2 7 3 2" xfId="32026"/>
    <cellStyle name="Note 2 7 4" xfId="33368"/>
    <cellStyle name="Note 2 7 5" xfId="33158"/>
    <cellStyle name="Note 2 8" xfId="20781"/>
    <cellStyle name="Note 2 8 2" xfId="20782"/>
    <cellStyle name="Note 2 8 2 2" xfId="30396"/>
    <cellStyle name="Note 2 8 2 3" xfId="30873"/>
    <cellStyle name="Note 2 8 3" xfId="30395"/>
    <cellStyle name="Note 2 8 4" xfId="32587"/>
    <cellStyle name="Note 2 9" xfId="20783"/>
    <cellStyle name="Note 2 9 2" xfId="20784"/>
    <cellStyle name="Note 2 9 2 2" xfId="30095"/>
    <cellStyle name="Note 2 9 3" xfId="33538"/>
    <cellStyle name="Note 2_BOTTOM UP 2013-2015 OCTOBER 19th" xfId="20785"/>
    <cellStyle name="Note 20" xfId="7536"/>
    <cellStyle name="Note 3" xfId="948"/>
    <cellStyle name="Note 3 2" xfId="1850"/>
    <cellStyle name="Note 3 2 10" xfId="36856"/>
    <cellStyle name="Note 3 2 2" xfId="4463"/>
    <cellStyle name="Note 3 2 2 2" xfId="20786"/>
    <cellStyle name="Note 3 2 2 2 2" xfId="32842"/>
    <cellStyle name="Note 3 2 2 3" xfId="7514"/>
    <cellStyle name="Note 3 2 2 4" xfId="32062"/>
    <cellStyle name="Note 3 2 2 5" xfId="36857"/>
    <cellStyle name="Note 3 2 3" xfId="6270"/>
    <cellStyle name="Note 3 2 3 2" xfId="20788"/>
    <cellStyle name="Note 3 2 3 2 2" xfId="31430"/>
    <cellStyle name="Note 3 2 3 3" xfId="20787"/>
    <cellStyle name="Note 3 2 3 4" xfId="33448"/>
    <cellStyle name="Note 3 2 4" xfId="20789"/>
    <cellStyle name="Note 3 2 4 2" xfId="30649"/>
    <cellStyle name="Note 3 2 5" xfId="20790"/>
    <cellStyle name="Note 3 2 5 2" xfId="32250"/>
    <cellStyle name="Note 3 2 6" xfId="20791"/>
    <cellStyle name="Note 3 2 6 2" xfId="33352"/>
    <cellStyle name="Note 3 2 7" xfId="7103"/>
    <cellStyle name="Note 3 2 8" xfId="34126"/>
    <cellStyle name="Note 3 2 9" xfId="34962"/>
    <cellStyle name="Note 3 3" xfId="2162"/>
    <cellStyle name="Note 3 3 2" xfId="4464"/>
    <cellStyle name="Note 3 3 2 2" xfId="20792"/>
    <cellStyle name="Note 3 3 2 2 2" xfId="33204"/>
    <cellStyle name="Note 3 3 2 3" xfId="6996"/>
    <cellStyle name="Note 3 3 3" xfId="20793"/>
    <cellStyle name="Note 3 3 3 2" xfId="30938"/>
    <cellStyle name="Note 3 3 4" xfId="7515"/>
    <cellStyle name="Note 3 3 5" xfId="31014"/>
    <cellStyle name="Note 3 3 6" xfId="35060"/>
    <cellStyle name="Note 3 4" xfId="3111"/>
    <cellStyle name="Note 3 4 2" xfId="20795"/>
    <cellStyle name="Note 3 4 2 2" xfId="33754"/>
    <cellStyle name="Note 3 4 3" xfId="20794"/>
    <cellStyle name="Note 3 4 4" xfId="30033"/>
    <cellStyle name="Note 3 4 5" xfId="35545"/>
    <cellStyle name="Note 3 5" xfId="5304"/>
    <cellStyle name="Note 3 5 2" xfId="20796"/>
    <cellStyle name="Note 3 5 2 2" xfId="32164"/>
    <cellStyle name="Note 3 5 3" xfId="30959"/>
    <cellStyle name="Note 3 6" xfId="20797"/>
    <cellStyle name="Note 3 6 2" xfId="33427"/>
    <cellStyle name="Note 3 7" xfId="7102"/>
    <cellStyle name="Note 3 8" xfId="34127"/>
    <cellStyle name="Note 3 9" xfId="36855"/>
    <cellStyle name="Note 3_PROJECT REALIZATION 2013 - last update on  04_04_2013 (3)" xfId="20798"/>
    <cellStyle name="Note 4" xfId="2161"/>
    <cellStyle name="Note 4 10" xfId="34125"/>
    <cellStyle name="Note 4 11" xfId="36858"/>
    <cellStyle name="Note 4 2" xfId="3221"/>
    <cellStyle name="Note 4 2 10" xfId="33136"/>
    <cellStyle name="Note 4 2 11" xfId="35629"/>
    <cellStyle name="Note 4 2 12" xfId="36859"/>
    <cellStyle name="Note 4 2 2" xfId="4466"/>
    <cellStyle name="Note 4 2 2 2" xfId="20799"/>
    <cellStyle name="Note 4 2 2 2 2" xfId="33231"/>
    <cellStyle name="Note 4 2 2 3" xfId="7516"/>
    <cellStyle name="Note 4 2 2 4" xfId="33514"/>
    <cellStyle name="Note 4 2 2 5" xfId="36860"/>
    <cellStyle name="Note 4 2 3" xfId="20800"/>
    <cellStyle name="Note 4 2 3 2" xfId="20801"/>
    <cellStyle name="Note 4 2 3 2 2" xfId="33543"/>
    <cellStyle name="Note 4 2 3 2 3" xfId="34035"/>
    <cellStyle name="Note 4 2 3 3" xfId="31755"/>
    <cellStyle name="Note 4 2 3 4" xfId="33847"/>
    <cellStyle name="Note 4 2 4" xfId="20802"/>
    <cellStyle name="Note 4 2 4 2" xfId="20803"/>
    <cellStyle name="Note 4 2 4 2 2" xfId="30787"/>
    <cellStyle name="Note 4 2 4 3" xfId="33686"/>
    <cellStyle name="Note 4 2 5" xfId="20804"/>
    <cellStyle name="Note 4 2 5 2" xfId="20805"/>
    <cellStyle name="Note 4 2 5 2 2" xfId="32534"/>
    <cellStyle name="Note 4 2 5 2 3" xfId="32158"/>
    <cellStyle name="Note 4 2 5 3" xfId="33048"/>
    <cellStyle name="Note 4 2 5 4" xfId="34034"/>
    <cellStyle name="Note 4 2 6" xfId="20806"/>
    <cellStyle name="Note 4 2 6 2" xfId="20807"/>
    <cellStyle name="Note 4 2 6 2 2" xfId="32033"/>
    <cellStyle name="Note 4 2 6 2 3" xfId="32879"/>
    <cellStyle name="Note 4 2 6 3" xfId="29860"/>
    <cellStyle name="Note 4 2 6 4" xfId="30367"/>
    <cellStyle name="Note 4 2 7" xfId="20808"/>
    <cellStyle name="Note 4 2 7 2" xfId="32034"/>
    <cellStyle name="Note 4 2 7 3" xfId="33030"/>
    <cellStyle name="Note 4 2 8" xfId="20809"/>
    <cellStyle name="Note 4 2 8 2" xfId="30397"/>
    <cellStyle name="Note 4 2 8 3" xfId="33811"/>
    <cellStyle name="Note 4 2 9" xfId="7105"/>
    <cellStyle name="Note 4 3" xfId="4465"/>
    <cellStyle name="Note 4 3 2" xfId="20810"/>
    <cellStyle name="Note 4 3 2 2" xfId="8727"/>
    <cellStyle name="Note 4 3 3" xfId="7517"/>
    <cellStyle name="Note 4 3 4" xfId="32567"/>
    <cellStyle name="Note 4 3 5" xfId="36861"/>
    <cellStyle name="Note 4 4" xfId="5305"/>
    <cellStyle name="Note 4 4 2" xfId="20812"/>
    <cellStyle name="Note 4 4 2 2" xfId="30398"/>
    <cellStyle name="Note 4 4 2 3" xfId="31355"/>
    <cellStyle name="Note 4 4 3" xfId="20811"/>
    <cellStyle name="Note 4 4 4" xfId="30046"/>
    <cellStyle name="Note 4 4 5" xfId="30791"/>
    <cellStyle name="Note 4 5" xfId="20813"/>
    <cellStyle name="Note 4 5 2" xfId="20814"/>
    <cellStyle name="Note 4 5 2 2" xfId="30919"/>
    <cellStyle name="Note 4 5 3" xfId="32021"/>
    <cellStyle name="Note 4 6" xfId="20815"/>
    <cellStyle name="Note 4 6 2" xfId="20816"/>
    <cellStyle name="Note 4 6 2 2" xfId="33544"/>
    <cellStyle name="Note 4 6 2 3" xfId="34033"/>
    <cellStyle name="Note 4 6 3" xfId="29783"/>
    <cellStyle name="Note 4 6 4" xfId="33390"/>
    <cellStyle name="Note 4 7" xfId="20817"/>
    <cellStyle name="Note 4 7 2" xfId="30399"/>
    <cellStyle name="Note 4 7 3" xfId="34032"/>
    <cellStyle name="Note 4 8" xfId="20818"/>
    <cellStyle name="Note 4 8 2" xfId="30230"/>
    <cellStyle name="Note 4 9" xfId="7104"/>
    <cellStyle name="Note 5" xfId="2160"/>
    <cellStyle name="Note 5 10" xfId="7106"/>
    <cellStyle name="Note 5 11" xfId="34124"/>
    <cellStyle name="Note 5 12" xfId="36862"/>
    <cellStyle name="Note 5 2" xfId="2613"/>
    <cellStyle name="Note 5 2 10" xfId="36863"/>
    <cellStyle name="Note 5 2 2" xfId="4468"/>
    <cellStyle name="Note 5 2 2 2" xfId="20819"/>
    <cellStyle name="Note 5 2 2 2 2" xfId="29791"/>
    <cellStyle name="Note 5 2 2 3" xfId="7518"/>
    <cellStyle name="Note 5 2 2 4" xfId="30379"/>
    <cellStyle name="Note 5 2 3" xfId="20820"/>
    <cellStyle name="Note 5 2 3 2" xfId="20821"/>
    <cellStyle name="Note 5 2 3 2 2" xfId="33545"/>
    <cellStyle name="Note 5 2 3 2 3" xfId="32625"/>
    <cellStyle name="Note 5 2 3 3" xfId="32035"/>
    <cellStyle name="Note 5 2 3 4" xfId="33892"/>
    <cellStyle name="Note 5 2 4" xfId="20822"/>
    <cellStyle name="Note 5 2 4 2" xfId="20823"/>
    <cellStyle name="Note 5 2 4 2 2" xfId="30342"/>
    <cellStyle name="Note 5 2 4 3" xfId="32685"/>
    <cellStyle name="Note 5 2 5" xfId="20824"/>
    <cellStyle name="Note 5 2 5 2" xfId="20825"/>
    <cellStyle name="Note 5 2 5 2 2" xfId="30401"/>
    <cellStyle name="Note 5 2 5 2 3" xfId="34031"/>
    <cellStyle name="Note 5 2 5 3" xfId="30400"/>
    <cellStyle name="Note 5 2 5 4" xfId="32438"/>
    <cellStyle name="Note 5 2 6" xfId="20826"/>
    <cellStyle name="Note 5 2 6 2" xfId="7083"/>
    <cellStyle name="Note 5 2 6 3" xfId="30823"/>
    <cellStyle name="Note 5 2 7" xfId="7107"/>
    <cellStyle name="Note 5 2 8" xfId="34123"/>
    <cellStyle name="Note 5 2 9" xfId="35227"/>
    <cellStyle name="Note 5 3" xfId="2612"/>
    <cellStyle name="Note 5 3 2" xfId="20827"/>
    <cellStyle name="Note 5 3 2 2" xfId="30170"/>
    <cellStyle name="Note 5 3 3" xfId="7519"/>
    <cellStyle name="Note 5 3 4" xfId="31898"/>
    <cellStyle name="Note 5 3 5" xfId="35226"/>
    <cellStyle name="Note 5 4" xfId="4467"/>
    <cellStyle name="Note 5 4 2" xfId="20828"/>
    <cellStyle name="Note 5 4 2 2" xfId="30403"/>
    <cellStyle name="Note 5 4 2 3" xfId="32702"/>
    <cellStyle name="Note 5 4 3" xfId="30402"/>
    <cellStyle name="Note 5 4 4" xfId="31935"/>
    <cellStyle name="Note 5 4 5" xfId="36152"/>
    <cellStyle name="Note 5 5" xfId="20829"/>
    <cellStyle name="Note 5 5 2" xfId="20830"/>
    <cellStyle name="Note 5 5 2 2" xfId="31945"/>
    <cellStyle name="Note 5 5 3" xfId="32684"/>
    <cellStyle name="Note 5 6" xfId="20831"/>
    <cellStyle name="Note 5 6 2" xfId="20832"/>
    <cellStyle name="Note 5 6 2 2" xfId="32036"/>
    <cellStyle name="Note 5 6 2 3" xfId="7138"/>
    <cellStyle name="Note 5 6 3" xfId="33546"/>
    <cellStyle name="Note 5 6 4" xfId="30240"/>
    <cellStyle name="Note 5 7" xfId="20833"/>
    <cellStyle name="Note 5 7 2" xfId="20834"/>
    <cellStyle name="Note 5 7 2 2" xfId="31078"/>
    <cellStyle name="Note 5 7 2 3" xfId="33457"/>
    <cellStyle name="Note 5 7 3" xfId="31077"/>
    <cellStyle name="Note 5 7 4" xfId="32862"/>
    <cellStyle name="Note 5 8" xfId="20835"/>
    <cellStyle name="Note 5 8 2" xfId="30239"/>
    <cellStyle name="Note 5 9" xfId="20836"/>
    <cellStyle name="Note 5 9 2" xfId="30012"/>
    <cellStyle name="Note 6" xfId="2159"/>
    <cellStyle name="Note 6 10" xfId="7108"/>
    <cellStyle name="Note 6 11" xfId="34122"/>
    <cellStyle name="Note 6 2" xfId="4470"/>
    <cellStyle name="Note 6 2 2" xfId="6663"/>
    <cellStyle name="Note 6 2 2 2" xfId="20837"/>
    <cellStyle name="Note 6 2 2 2 2" xfId="31240"/>
    <cellStyle name="Note 6 2 2 3" xfId="7520"/>
    <cellStyle name="Note 6 2 2 4" xfId="34046"/>
    <cellStyle name="Note 6 2 3" xfId="20838"/>
    <cellStyle name="Note 6 2 3 2" xfId="20839"/>
    <cellStyle name="Note 6 2 3 2 2" xfId="30405"/>
    <cellStyle name="Note 6 2 3 2 3" xfId="33764"/>
    <cellStyle name="Note 6 2 3 3" xfId="30404"/>
    <cellStyle name="Note 6 2 3 4" xfId="30611"/>
    <cellStyle name="Note 6 2 4" xfId="20840"/>
    <cellStyle name="Note 6 2 4 2" xfId="20841"/>
    <cellStyle name="Note 6 2 4 2 2" xfId="6875"/>
    <cellStyle name="Note 6 2 4 3" xfId="33814"/>
    <cellStyle name="Note 6 2 5" xfId="20842"/>
    <cellStyle name="Note 6 2 5 2" xfId="20843"/>
    <cellStyle name="Note 6 2 5 2 2" xfId="32037"/>
    <cellStyle name="Note 6 2 5 2 3" xfId="34030"/>
    <cellStyle name="Note 6 2 5 3" xfId="30047"/>
    <cellStyle name="Note 6 2 5 4" xfId="31392"/>
    <cellStyle name="Note 6 2 6" xfId="20844"/>
    <cellStyle name="Note 6 2 6 2" xfId="33049"/>
    <cellStyle name="Note 6 2 6 3" xfId="33034"/>
    <cellStyle name="Note 6 2 7" xfId="7109"/>
    <cellStyle name="Note 6 2 8" xfId="30304"/>
    <cellStyle name="Note 6 3" xfId="4469"/>
    <cellStyle name="Note 6 3 2" xfId="20845"/>
    <cellStyle name="Note 6 3 2 2" xfId="30302"/>
    <cellStyle name="Note 6 3 3" xfId="7521"/>
    <cellStyle name="Note 6 3 4" xfId="30707"/>
    <cellStyle name="Note 6 4" xfId="20846"/>
    <cellStyle name="Note 6 4 2" xfId="20847"/>
    <cellStyle name="Note 6 4 2 2" xfId="33547"/>
    <cellStyle name="Note 6 4 2 3" xfId="32375"/>
    <cellStyle name="Note 6 4 3" xfId="30048"/>
    <cellStyle name="Note 6 4 4" xfId="31211"/>
    <cellStyle name="Note 6 5" xfId="20848"/>
    <cellStyle name="Note 6 5 2" xfId="20849"/>
    <cellStyle name="Note 6 5 2 2" xfId="31590"/>
    <cellStyle name="Note 6 5 3" xfId="31801"/>
    <cellStyle name="Note 6 6" xfId="20850"/>
    <cellStyle name="Note 6 6 2" xfId="20851"/>
    <cellStyle name="Note 6 6 2 2" xfId="31526"/>
    <cellStyle name="Note 6 6 2 3" xfId="6911"/>
    <cellStyle name="Note 6 6 3" xfId="31079"/>
    <cellStyle name="Note 6 6 4" xfId="31818"/>
    <cellStyle name="Note 6 7" xfId="20852"/>
    <cellStyle name="Note 6 7 2" xfId="20853"/>
    <cellStyle name="Note 6 7 2 2" xfId="31080"/>
    <cellStyle name="Note 6 7 2 3" xfId="29929"/>
    <cellStyle name="Note 6 7 3" xfId="30406"/>
    <cellStyle name="Note 6 7 4" xfId="33044"/>
    <cellStyle name="Note 6 8" xfId="20854"/>
    <cellStyle name="Note 6 8 2" xfId="32323"/>
    <cellStyle name="Note 6 9" xfId="20855"/>
    <cellStyle name="Note 6 9 2" xfId="30520"/>
    <cellStyle name="Note 7" xfId="2158"/>
    <cellStyle name="Note 7 2" xfId="4471"/>
    <cellStyle name="Note 7 2 2" xfId="20856"/>
    <cellStyle name="Note 7 2 2 2" xfId="29986"/>
    <cellStyle name="Note 7 2 3" xfId="7522"/>
    <cellStyle name="Note 7 2 4" xfId="34047"/>
    <cellStyle name="Note 7 3" xfId="20857"/>
    <cellStyle name="Note 7 3 2" xfId="33039"/>
    <cellStyle name="Note 7 4" xfId="7110"/>
    <cellStyle name="Note 7 5" xfId="34121"/>
    <cellStyle name="Note 7 6" xfId="35059"/>
    <cellStyle name="Note 8" xfId="2157"/>
    <cellStyle name="Note 8 2" xfId="4472"/>
    <cellStyle name="Note 8 2 2" xfId="20858"/>
    <cellStyle name="Note 8 2 2 2" xfId="30132"/>
    <cellStyle name="Note 8 2 3" xfId="7523"/>
    <cellStyle name="Note 8 2 4" xfId="31773"/>
    <cellStyle name="Note 8 3" xfId="20859"/>
    <cellStyle name="Note 8 3 2" xfId="32221"/>
    <cellStyle name="Note 8 4" xfId="7111"/>
    <cellStyle name="Note 8 5" xfId="34120"/>
    <cellStyle name="Note 8 6" xfId="35058"/>
    <cellStyle name="Note 9" xfId="2156"/>
    <cellStyle name="Note 9 2" xfId="4473"/>
    <cellStyle name="Note 9 2 2" xfId="20860"/>
    <cellStyle name="Note 9 2 2 2" xfId="34029"/>
    <cellStyle name="Note 9 2 3" xfId="7524"/>
    <cellStyle name="Note 9 2 4" xfId="34048"/>
    <cellStyle name="Note 9 3" xfId="20861"/>
    <cellStyle name="Note 9 3 2" xfId="33581"/>
    <cellStyle name="Note 9 4" xfId="7112"/>
    <cellStyle name="Note 9 5" xfId="34119"/>
    <cellStyle name="Note 9 6" xfId="35057"/>
    <cellStyle name="Note_Bu_BR_US_PPC_part" xfId="1851"/>
    <cellStyle name="Notitie" xfId="251"/>
    <cellStyle name="Notitie 2" xfId="951"/>
    <cellStyle name="Notitie 3" xfId="5306"/>
    <cellStyle name="Notitie 4" xfId="622"/>
    <cellStyle name="Notiz" xfId="1852"/>
    <cellStyle name="NullDataCell" xfId="252"/>
    <cellStyle name="NullDataCell 2" xfId="952"/>
    <cellStyle name="NullDataCell 3" xfId="5307"/>
    <cellStyle name="NullDataCell 4" xfId="623"/>
    <cellStyle name="Number (0)" xfId="1853"/>
    <cellStyle name="Number (0) 10" xfId="20862"/>
    <cellStyle name="Number (0) 10 2" xfId="20863"/>
    <cellStyle name="Number (0) 11" xfId="36864"/>
    <cellStyle name="Number (0) 2" xfId="1854"/>
    <cellStyle name="Number (0) 2 2" xfId="3110"/>
    <cellStyle name="Number (0) 2 2 2" xfId="20864"/>
    <cellStyle name="Number (0) 2 3" xfId="20865"/>
    <cellStyle name="Number (0) 2 4" xfId="20866"/>
    <cellStyle name="Number (0) 2 5" xfId="36865"/>
    <cellStyle name="Number (0) 3" xfId="1855"/>
    <cellStyle name="Number (0) 3 2" xfId="4474"/>
    <cellStyle name="Number (0) 3 2 2" xfId="6664"/>
    <cellStyle name="Number (0) 3 3" xfId="6665"/>
    <cellStyle name="Number (0) 3_BU 2013-2015 HRK (2)" xfId="20867"/>
    <cellStyle name="Number (0) 4" xfId="3109"/>
    <cellStyle name="Number (0) 4 2" xfId="6271"/>
    <cellStyle name="Number (0) 4 2 2" xfId="20868"/>
    <cellStyle name="Number (0) 4 3" xfId="20869"/>
    <cellStyle name="Number (0) 5" xfId="3108"/>
    <cellStyle name="Number (0) 5 2" xfId="20870"/>
    <cellStyle name="Number (0) 6" xfId="20871"/>
    <cellStyle name="Number (0) 6 2" xfId="20872"/>
    <cellStyle name="Number (0) 7" xfId="20873"/>
    <cellStyle name="Number (0) 7 2" xfId="20874"/>
    <cellStyle name="Number (0) 8" xfId="20875"/>
    <cellStyle name="Number (0) 8 2" xfId="20876"/>
    <cellStyle name="Number (0) 9" xfId="20877"/>
    <cellStyle name="Number (0) 9 2" xfId="20878"/>
    <cellStyle name="Number (0)_Attachment 1_Carry-overs_Postponements_final_2013" xfId="20879"/>
    <cellStyle name="Number (0.00)" xfId="1856"/>
    <cellStyle name="Number (0.00) 2" xfId="1857"/>
    <cellStyle name="Number (0.00) 2 2" xfId="3102"/>
    <cellStyle name="Number (0.00) 2 2 2" xfId="20880"/>
    <cellStyle name="Number (0.00) 2 2 3" xfId="35539"/>
    <cellStyle name="Number (0.00) 2 3" xfId="3103"/>
    <cellStyle name="Number (0.00) 2 3 2" xfId="35540"/>
    <cellStyle name="Number (0.00) 2 4" xfId="20881"/>
    <cellStyle name="Number (0.00) 2 5" xfId="36867"/>
    <cellStyle name="Number (0.00) 3" xfId="1858"/>
    <cellStyle name="Number (0.00) 3 2" xfId="3101"/>
    <cellStyle name="Number (0.00) 3 2 2" xfId="4476"/>
    <cellStyle name="Number (0.00) 3 2 3" xfId="35538"/>
    <cellStyle name="Number (0.00) 3 3" xfId="6666"/>
    <cellStyle name="Number (0.00) 4" xfId="3097"/>
    <cellStyle name="Number (0.00) 4 2" xfId="4477"/>
    <cellStyle name="Number (0.00) 4 2 2" xfId="20882"/>
    <cellStyle name="Number (0.00) 4 3" xfId="20883"/>
    <cellStyle name="Number (0.00) 4 4" xfId="35534"/>
    <cellStyle name="Number (0.00) 5" xfId="3096"/>
    <cellStyle name="Number (0.00) 5 2" xfId="20884"/>
    <cellStyle name="Number (0.00) 6" xfId="20885"/>
    <cellStyle name="Number (0.00) 6 2" xfId="20886"/>
    <cellStyle name="Number (0.00) 7" xfId="36866"/>
    <cellStyle name="NumberEng" xfId="1859"/>
    <cellStyle name="NumberEng 10" xfId="20887"/>
    <cellStyle name="NumberEng 2" xfId="1860"/>
    <cellStyle name="NumberEng 2 2" xfId="20888"/>
    <cellStyle name="NumberEng 2 3" xfId="20889"/>
    <cellStyle name="NumberEng 2_CAPEX ESTIMATED JAN-MARCH 2013" xfId="20890"/>
    <cellStyle name="NumberEng 3" xfId="4478"/>
    <cellStyle name="NumberEng 3 2" xfId="6272"/>
    <cellStyle name="NumberEng 3 2 2" xfId="20891"/>
    <cellStyle name="NumberEng 3 3" xfId="20892"/>
    <cellStyle name="NumberEng 3_PROJECT REALIZATION 2013 - last update on  11_03_2013" xfId="20893"/>
    <cellStyle name="NumberEng 4" xfId="4479"/>
    <cellStyle name="NumberEng 4 2" xfId="20894"/>
    <cellStyle name="NumberEng 5" xfId="20895"/>
    <cellStyle name="NumberEng 6" xfId="20896"/>
    <cellStyle name="NumberEng 7" xfId="20897"/>
    <cellStyle name="NumberEng 8" xfId="20898"/>
    <cellStyle name="NumberEng 9" xfId="20899"/>
    <cellStyle name="NumberEng_2 Graf i faktori_NOVO radno" xfId="4480"/>
    <cellStyle name="Número2" xfId="20900"/>
    <cellStyle name="Obdobi" xfId="253"/>
    <cellStyle name="období" xfId="254"/>
    <cellStyle name="Obdobi 10" xfId="1470"/>
    <cellStyle name="období 10" xfId="1453"/>
    <cellStyle name="Obdobi 10 2" xfId="34865"/>
    <cellStyle name="období 10 2" xfId="34863"/>
    <cellStyle name="Obdobi 11" xfId="2071"/>
    <cellStyle name="období 11" xfId="2072"/>
    <cellStyle name="Obdobi 12" xfId="1431"/>
    <cellStyle name="období 12" xfId="1430"/>
    <cellStyle name="Obdobi 13" xfId="2073"/>
    <cellStyle name="období 13" xfId="2074"/>
    <cellStyle name="Obdobi 14" xfId="2614"/>
    <cellStyle name="období 14" xfId="2615"/>
    <cellStyle name="Obdobi 15" xfId="3224"/>
    <cellStyle name="období 15" xfId="3225"/>
    <cellStyle name="Obdobi 16" xfId="2957"/>
    <cellStyle name="období 16" xfId="2956"/>
    <cellStyle name="Obdobi 17" xfId="3153"/>
    <cellStyle name="období 17" xfId="3154"/>
    <cellStyle name="Obdobi 18" xfId="3094"/>
    <cellStyle name="období 18" xfId="3093"/>
    <cellStyle name="Obdobi 19" xfId="3523"/>
    <cellStyle name="období 19" xfId="3524"/>
    <cellStyle name="Obdobi 2" xfId="953"/>
    <cellStyle name="období 2" xfId="954"/>
    <cellStyle name="Obdobi 2 10" xfId="20901"/>
    <cellStyle name="období 2 10" xfId="20902"/>
    <cellStyle name="Obdobi 2 10 2" xfId="33631"/>
    <cellStyle name="období 2 10 2" xfId="31928"/>
    <cellStyle name="Obdobi 2 10 3" xfId="6882"/>
    <cellStyle name="období 2 10 3" xfId="30017"/>
    <cellStyle name="Obdobi 2 10 4" xfId="32690"/>
    <cellStyle name="období 2 10 4" xfId="33218"/>
    <cellStyle name="Obdobi 2 10 5" xfId="7415"/>
    <cellStyle name="období 2 10 5" xfId="33344"/>
    <cellStyle name="Obdobi 2 10 6" xfId="33508"/>
    <cellStyle name="období 2 10 6" xfId="31658"/>
    <cellStyle name="Obdobi 2 10 7" xfId="30460"/>
    <cellStyle name="období 2 10 7" xfId="30173"/>
    <cellStyle name="Obdobi 2 10 8" xfId="30987"/>
    <cellStyle name="období 2 10 8" xfId="32074"/>
    <cellStyle name="Obdobi 2 11" xfId="20903"/>
    <cellStyle name="období 2 11" xfId="20904"/>
    <cellStyle name="Obdobi 2 11 2" xfId="32824"/>
    <cellStyle name="období 2 11 2" xfId="31829"/>
    <cellStyle name="Obdobi 2 11 3" xfId="33471"/>
    <cellStyle name="období 2 11 3" xfId="31467"/>
    <cellStyle name="Obdobi 2 11 4" xfId="32431"/>
    <cellStyle name="období 2 11 4" xfId="33132"/>
    <cellStyle name="Obdobi 2 11 5" xfId="30969"/>
    <cellStyle name="období 2 11 5" xfId="31556"/>
    <cellStyle name="Obdobi 2 11 6" xfId="33809"/>
    <cellStyle name="období 2 11 6" xfId="30307"/>
    <cellStyle name="Obdobi 2 11 7" xfId="6932"/>
    <cellStyle name="období 2 11 7" xfId="32502"/>
    <cellStyle name="Obdobi 2 11 8" xfId="33667"/>
    <cellStyle name="období 2 11 8" xfId="32478"/>
    <cellStyle name="Obdobi 2 12" xfId="20905"/>
    <cellStyle name="období 2 12" xfId="20906"/>
    <cellStyle name="Obdobi 2 12 2" xfId="33320"/>
    <cellStyle name="období 2 12 2" xfId="29952"/>
    <cellStyle name="Obdobi 2 12 3" xfId="32729"/>
    <cellStyle name="období 2 12 3" xfId="31869"/>
    <cellStyle name="Obdobi 2 12 4" xfId="33585"/>
    <cellStyle name="období 2 12 4" xfId="30059"/>
    <cellStyle name="Obdobi 2 12 5" xfId="31509"/>
    <cellStyle name="období 2 12 5" xfId="33862"/>
    <cellStyle name="Obdobi 2 12 6" xfId="30185"/>
    <cellStyle name="období 2 12 6" xfId="31515"/>
    <cellStyle name="Obdobi 2 12 7" xfId="33734"/>
    <cellStyle name="období 2 12 7" xfId="32898"/>
    <cellStyle name="Obdobi 2 12 8" xfId="33252"/>
    <cellStyle name="období 2 12 8" xfId="32487"/>
    <cellStyle name="Obdobi 2 13" xfId="20907"/>
    <cellStyle name="období 2 13" xfId="20908"/>
    <cellStyle name="Obdobi 2 13 2" xfId="31927"/>
    <cellStyle name="období 2 13 2" xfId="33416"/>
    <cellStyle name="Obdobi 2 13 3" xfId="31028"/>
    <cellStyle name="období 2 13 3" xfId="31029"/>
    <cellStyle name="Obdobi 2 13 4" xfId="7050"/>
    <cellStyle name="období 2 13 4" xfId="7478"/>
    <cellStyle name="Obdobi 2 13 5" xfId="32309"/>
    <cellStyle name="období 2 13 5" xfId="33145"/>
    <cellStyle name="Obdobi 2 13 6" xfId="32305"/>
    <cellStyle name="období 2 13 6" xfId="30217"/>
    <cellStyle name="Obdobi 2 13 7" xfId="32946"/>
    <cellStyle name="období 2 13 7" xfId="32753"/>
    <cellStyle name="Obdobi 2 13 8" xfId="33244"/>
    <cellStyle name="období 2 13 8" xfId="33348"/>
    <cellStyle name="Obdobi 2 14" xfId="20909"/>
    <cellStyle name="období 2 14" xfId="20910"/>
    <cellStyle name="Obdobi 2 14 2" xfId="33415"/>
    <cellStyle name="období 2 14 2" xfId="7177"/>
    <cellStyle name="Obdobi 2 14 3" xfId="7249"/>
    <cellStyle name="období 2 14 3" xfId="6894"/>
    <cellStyle name="Obdobi 2 14 4" xfId="29870"/>
    <cellStyle name="období 2 14 4" xfId="31772"/>
    <cellStyle name="Obdobi 2 14 5" xfId="33775"/>
    <cellStyle name="období 2 14 5" xfId="33382"/>
    <cellStyle name="Obdobi 2 14 6" xfId="31404"/>
    <cellStyle name="období 2 14 6" xfId="7467"/>
    <cellStyle name="Obdobi 2 14 7" xfId="33565"/>
    <cellStyle name="období 2 14 7" xfId="30637"/>
    <cellStyle name="Obdobi 2 14 8" xfId="33804"/>
    <cellStyle name="období 2 14 8" xfId="31201"/>
    <cellStyle name="Obdobi 2 15" xfId="20911"/>
    <cellStyle name="období 2 15" xfId="20912"/>
    <cellStyle name="Obdobi 2 15 2" xfId="30951"/>
    <cellStyle name="období 2 15 2" xfId="32111"/>
    <cellStyle name="Obdobi 2 15 3" xfId="33678"/>
    <cellStyle name="období 2 15 3" xfId="32151"/>
    <cellStyle name="Obdobi 2 15 4" xfId="33647"/>
    <cellStyle name="období 2 15 4" xfId="29879"/>
    <cellStyle name="Obdobi 2 15 5" xfId="30317"/>
    <cellStyle name="období 2 15 5" xfId="32231"/>
    <cellStyle name="Obdobi 2 15 6" xfId="31810"/>
    <cellStyle name="období 2 15 6" xfId="30846"/>
    <cellStyle name="Obdobi 2 15 7" xfId="31875"/>
    <cellStyle name="období 2 15 7" xfId="30858"/>
    <cellStyle name="Obdobi 2 15 8" xfId="7299"/>
    <cellStyle name="období 2 15 8" xfId="31296"/>
    <cellStyle name="Obdobi 2 16" xfId="20913"/>
    <cellStyle name="období 2 16" xfId="20914"/>
    <cellStyle name="Obdobi 2 16 2" xfId="33114"/>
    <cellStyle name="období 2 16 2" xfId="31926"/>
    <cellStyle name="Obdobi 2 16 3" xfId="31316"/>
    <cellStyle name="období 2 16 3" xfId="31317"/>
    <cellStyle name="Obdobi 2 16 4" xfId="32166"/>
    <cellStyle name="období 2 16 4" xfId="30832"/>
    <cellStyle name="Obdobi 2 16 5" xfId="33245"/>
    <cellStyle name="období 2 16 5" xfId="33325"/>
    <cellStyle name="Obdobi 2 16 6" xfId="31734"/>
    <cellStyle name="období 2 16 6" xfId="30724"/>
    <cellStyle name="Obdobi 2 16 7" xfId="32083"/>
    <cellStyle name="období 2 16 7" xfId="31977"/>
    <cellStyle name="Obdobi 2 16 8" xfId="30414"/>
    <cellStyle name="období 2 16 8" xfId="33559"/>
    <cellStyle name="Obdobi 2 17" xfId="20915"/>
    <cellStyle name="období 2 17" xfId="20916"/>
    <cellStyle name="Obdobi 2 17 2" xfId="30950"/>
    <cellStyle name="období 2 17 2" xfId="33113"/>
    <cellStyle name="Obdobi 2 17 3" xfId="31030"/>
    <cellStyle name="období 2 17 3" xfId="33166"/>
    <cellStyle name="Obdobi 2 17 4" xfId="31263"/>
    <cellStyle name="období 2 17 4" xfId="33646"/>
    <cellStyle name="Obdobi 2 17 5" xfId="32638"/>
    <cellStyle name="období 2 17 5" xfId="32606"/>
    <cellStyle name="Obdobi 2 17 6" xfId="30704"/>
    <cellStyle name="období 2 17 6" xfId="31010"/>
    <cellStyle name="Obdobi 2 17 7" xfId="32235"/>
    <cellStyle name="období 2 17 7" xfId="32849"/>
    <cellStyle name="Obdobi 2 17 8" xfId="31670"/>
    <cellStyle name="období 2 17 8" xfId="29848"/>
    <cellStyle name="Obdobi 2 18" xfId="20917"/>
    <cellStyle name="období 2 18" xfId="20918"/>
    <cellStyle name="Obdobi 2 18 2" xfId="31627"/>
    <cellStyle name="období 2 18 2" xfId="32823"/>
    <cellStyle name="Obdobi 2 18 3" xfId="33353"/>
    <cellStyle name="období 2 18 3" xfId="31319"/>
    <cellStyle name="Obdobi 2 18 4" xfId="33694"/>
    <cellStyle name="období 2 18 4" xfId="30571"/>
    <cellStyle name="Obdobi 2 18 5" xfId="30835"/>
    <cellStyle name="období 2 18 5" xfId="7288"/>
    <cellStyle name="Obdobi 2 18 6" xfId="33292"/>
    <cellStyle name="období 2 18 6" xfId="29899"/>
    <cellStyle name="Obdobi 2 18 7" xfId="32258"/>
    <cellStyle name="období 2 18 7" xfId="32392"/>
    <cellStyle name="Obdobi 2 18 8" xfId="7373"/>
    <cellStyle name="období 2 18 8" xfId="32647"/>
    <cellStyle name="Obdobi 2 19" xfId="20919"/>
    <cellStyle name="období 2 19" xfId="20920"/>
    <cellStyle name="Obdobi 2 19 2" xfId="32922"/>
    <cellStyle name="období 2 19 2" xfId="30629"/>
    <cellStyle name="Obdobi 2 19 3" xfId="30465"/>
    <cellStyle name="období 2 19 3" xfId="31031"/>
    <cellStyle name="Obdobi 2 19 4" xfId="30981"/>
    <cellStyle name="období 2 19 4" xfId="30200"/>
    <cellStyle name="Obdobi 2 19 5" xfId="33599"/>
    <cellStyle name="období 2 19 5" xfId="32670"/>
    <cellStyle name="Obdobi 2 19 6" xfId="32561"/>
    <cellStyle name="období 2 19 6" xfId="29865"/>
    <cellStyle name="Obdobi 2 19 7" xfId="31971"/>
    <cellStyle name="období 2 19 7" xfId="33761"/>
    <cellStyle name="Obdobi 2 19 8" xfId="33425"/>
    <cellStyle name="období 2 19 8" xfId="30210"/>
    <cellStyle name="Obdobi 2 2" xfId="20921"/>
    <cellStyle name="období 2 2" xfId="20922"/>
    <cellStyle name="Obdobi 2 2 2" xfId="31626"/>
    <cellStyle name="období 2 2 2" xfId="30299"/>
    <cellStyle name="Obdobi 2 2 3" xfId="30243"/>
    <cellStyle name="období 2 2 3" xfId="32711"/>
    <cellStyle name="Obdobi 2 2 4" xfId="32689"/>
    <cellStyle name="období 2 2 4" xfId="33266"/>
    <cellStyle name="Obdobi 2 2 5" xfId="33146"/>
    <cellStyle name="období 2 2 5" xfId="33603"/>
    <cellStyle name="Obdobi 2 2 6" xfId="33379"/>
    <cellStyle name="období 2 2 6" xfId="6896"/>
    <cellStyle name="Obdobi 2 2 7" xfId="30437"/>
    <cellStyle name="období 2 2 7" xfId="31719"/>
    <cellStyle name="Obdobi 2 2 8" xfId="32457"/>
    <cellStyle name="období 2 2 8" xfId="32025"/>
    <cellStyle name="Obdobi 2 20" xfId="20923"/>
    <cellStyle name="období 2 20" xfId="20924"/>
    <cellStyle name="Obdobi 2 20 2" xfId="32822"/>
    <cellStyle name="období 2 20 2" xfId="31174"/>
    <cellStyle name="Obdobi 2 20 3" xfId="31966"/>
    <cellStyle name="období 2 20 3" xfId="32326"/>
    <cellStyle name="Obdobi 2 20 4" xfId="30199"/>
    <cellStyle name="období 2 20 4" xfId="30689"/>
    <cellStyle name="Obdobi 2 20 5" xfId="31864"/>
    <cellStyle name="období 2 20 5" xfId="32141"/>
    <cellStyle name="Obdobi 2 20 6" xfId="31671"/>
    <cellStyle name="období 2 20 6" xfId="32766"/>
    <cellStyle name="Obdobi 2 20 7" xfId="30911"/>
    <cellStyle name="období 2 20 7" xfId="32925"/>
    <cellStyle name="Obdobi 2 20 8" xfId="30670"/>
    <cellStyle name="období 2 20 8" xfId="30280"/>
    <cellStyle name="Obdobi 2 21" xfId="20925"/>
    <cellStyle name="období 2 21" xfId="20926"/>
    <cellStyle name="Obdobi 2 21 2" xfId="30102"/>
    <cellStyle name="období 2 21 2" xfId="29951"/>
    <cellStyle name="Obdobi 2 21 3" xfId="31318"/>
    <cellStyle name="období 2 21 3" xfId="32799"/>
    <cellStyle name="Obdobi 2 21 4" xfId="31089"/>
    <cellStyle name="období 2 21 4" xfId="7457"/>
    <cellStyle name="Obdobi 2 21 5" xfId="30359"/>
    <cellStyle name="období 2 21 5" xfId="30862"/>
    <cellStyle name="Obdobi 2 21 6" xfId="33012"/>
    <cellStyle name="období 2 21 6" xfId="33834"/>
    <cellStyle name="Obdobi 2 21 7" xfId="33534"/>
    <cellStyle name="období 2 21 7" xfId="32116"/>
    <cellStyle name="Obdobi 2 21 8" xfId="30169"/>
    <cellStyle name="období 2 21 8" xfId="33043"/>
    <cellStyle name="Obdobi 2 22" xfId="20927"/>
    <cellStyle name="období 2 22" xfId="20928"/>
    <cellStyle name="Obdobi 2 22 2" xfId="31925"/>
    <cellStyle name="období 2 22 2" xfId="30101"/>
    <cellStyle name="Obdobi 2 22 3" xfId="32507"/>
    <cellStyle name="období 2 22 3" xfId="7506"/>
    <cellStyle name="Obdobi 2 22 4" xfId="31866"/>
    <cellStyle name="období 2 22 4" xfId="30110"/>
    <cellStyle name="Obdobi 2 22 5" xfId="31190"/>
    <cellStyle name="období 2 22 5" xfId="31731"/>
    <cellStyle name="Obdobi 2 22 6" xfId="32658"/>
    <cellStyle name="období 2 22 6" xfId="32452"/>
    <cellStyle name="Obdobi 2 22 7" xfId="32285"/>
    <cellStyle name="období 2 22 7" xfId="30843"/>
    <cellStyle name="Obdobi 2 22 8" xfId="30358"/>
    <cellStyle name="období 2 22 8" xfId="30954"/>
    <cellStyle name="Obdobi 2 23" xfId="20929"/>
    <cellStyle name="období 2 23" xfId="20930"/>
    <cellStyle name="Obdobi 2 23 2" xfId="31173"/>
    <cellStyle name="období 2 23 2" xfId="7176"/>
    <cellStyle name="Obdobi 2 23 3" xfId="29911"/>
    <cellStyle name="období 2 23 3" xfId="30244"/>
    <cellStyle name="Obdobi 2 23 4" xfId="30124"/>
    <cellStyle name="období 2 23 4" xfId="6924"/>
    <cellStyle name="Obdobi 2 23 5" xfId="32188"/>
    <cellStyle name="období 2 23 5" xfId="33860"/>
    <cellStyle name="Obdobi 2 23 6" xfId="33733"/>
    <cellStyle name="období 2 23 6" xfId="31657"/>
    <cellStyle name="Obdobi 2 23 7" xfId="32835"/>
    <cellStyle name="období 2 23 7" xfId="30174"/>
    <cellStyle name="Obdobi 2 23 8" xfId="30413"/>
    <cellStyle name="období 2 23 8" xfId="33763"/>
    <cellStyle name="Obdobi 2 24" xfId="20931"/>
    <cellStyle name="období 2 24" xfId="20932"/>
    <cellStyle name="Obdobi 2 24 2" xfId="30949"/>
    <cellStyle name="období 2 24 2" xfId="30628"/>
    <cellStyle name="Obdobi 2 24 3" xfId="30466"/>
    <cellStyle name="období 2 24 3" xfId="32508"/>
    <cellStyle name="Obdobi 2 24 4" xfId="31427"/>
    <cellStyle name="období 2 24 4" xfId="32413"/>
    <cellStyle name="Obdobi 2 24 5" xfId="30155"/>
    <cellStyle name="období 2 24 5" xfId="33744"/>
    <cellStyle name="Obdobi 2 24 6" xfId="32667"/>
    <cellStyle name="období 2 24 6" xfId="31996"/>
    <cellStyle name="Obdobi 2 24 7" xfId="30212"/>
    <cellStyle name="období 2 24 7" xfId="6950"/>
    <cellStyle name="Obdobi 2 24 8" xfId="29898"/>
    <cellStyle name="období 2 24 8" xfId="33641"/>
    <cellStyle name="Obdobi 2 25" xfId="20933"/>
    <cellStyle name="období 2 25" xfId="20934"/>
    <cellStyle name="Obdobi 2 25 2" xfId="30627"/>
    <cellStyle name="období 2 25 2" xfId="33414"/>
    <cellStyle name="Obdobi 2 25 3" xfId="30245"/>
    <cellStyle name="období 2 25 3" xfId="29912"/>
    <cellStyle name="Obdobi 2 25 4" xfId="32067"/>
    <cellStyle name="období 2 25 4" xfId="31544"/>
    <cellStyle name="Obdobi 2 25 5" xfId="32665"/>
    <cellStyle name="období 2 25 5" xfId="31693"/>
    <cellStyle name="Obdobi 2 25 6" xfId="31204"/>
    <cellStyle name="období 2 25 6" xfId="32515"/>
    <cellStyle name="Obdobi 2 25 7" xfId="31459"/>
    <cellStyle name="období 2 25 7" xfId="30989"/>
    <cellStyle name="Obdobi 2 25 8" xfId="30794"/>
    <cellStyle name="období 2 25 8" xfId="32374"/>
    <cellStyle name="Obdobi 2 26" xfId="20935"/>
    <cellStyle name="období 2 26" xfId="20936"/>
    <cellStyle name="Obdobi 2 26 2" xfId="33413"/>
    <cellStyle name="období 2 26 2" xfId="33112"/>
    <cellStyle name="Obdobi 2 26 3" xfId="32477"/>
    <cellStyle name="období 2 26 3" xfId="32974"/>
    <cellStyle name="Obdobi 2 26 4" xfId="32495"/>
    <cellStyle name="období 2 26 4" xfId="32318"/>
    <cellStyle name="Obdobi 2 26 5" xfId="31096"/>
    <cellStyle name="období 2 26 5" xfId="31444"/>
    <cellStyle name="Obdobi 2 26 6" xfId="33531"/>
    <cellStyle name="období 2 26 6" xfId="6870"/>
    <cellStyle name="Obdobi 2 26 7" xfId="29861"/>
    <cellStyle name="období 2 26 7" xfId="32645"/>
    <cellStyle name="Obdobi 2 26 8" xfId="33772"/>
    <cellStyle name="období 2 26 8" xfId="33422"/>
    <cellStyle name="Obdobi 2 27" xfId="20937"/>
    <cellStyle name="období 2 27" xfId="20938"/>
    <cellStyle name="Obdobi 2 27 2" xfId="32110"/>
    <cellStyle name="období 2 27 2" xfId="31924"/>
    <cellStyle name="Obdobi 2 27 3" xfId="32800"/>
    <cellStyle name="období 2 27 3" xfId="7076"/>
    <cellStyle name="Obdobi 2 27 4" xfId="31530"/>
    <cellStyle name="období 2 27 4" xfId="33494"/>
    <cellStyle name="Obdobi 2 27 5" xfId="32607"/>
    <cellStyle name="období 2 27 5" xfId="7498"/>
    <cellStyle name="Obdobi 2 27 6" xfId="29966"/>
    <cellStyle name="období 2 27 6" xfId="32775"/>
    <cellStyle name="Obdobi 2 27 7" xfId="30859"/>
    <cellStyle name="období 2 27 7" xfId="31880"/>
    <cellStyle name="Obdobi 2 27 8" xfId="33596"/>
    <cellStyle name="období 2 27 8" xfId="31886"/>
    <cellStyle name="Obdobi 2 28" xfId="20939"/>
    <cellStyle name="období 2 28" xfId="20940"/>
    <cellStyle name="Obdobi 2 28 2" xfId="31923"/>
    <cellStyle name="období 2 28 2" xfId="33111"/>
    <cellStyle name="Obdobi 2 28 3" xfId="32975"/>
    <cellStyle name="období 2 28 3" xfId="32509"/>
    <cellStyle name="Obdobi 2 28 4" xfId="30386"/>
    <cellStyle name="období 2 28 4" xfId="30885"/>
    <cellStyle name="Obdobi 2 28 5" xfId="31770"/>
    <cellStyle name="období 2 28 5" xfId="7078"/>
    <cellStyle name="Obdobi 2 28 6" xfId="31403"/>
    <cellStyle name="období 2 28 6" xfId="33322"/>
    <cellStyle name="Obdobi 2 28 7" xfId="31565"/>
    <cellStyle name="období 2 28 7" xfId="32957"/>
    <cellStyle name="Obdobi 2 28 8" xfId="32945"/>
    <cellStyle name="období 2 28 8" xfId="32876"/>
    <cellStyle name="Obdobi 2 29" xfId="20941"/>
    <cellStyle name="období 2 29" xfId="20942"/>
    <cellStyle name="Obdobi 2 29 2" xfId="31625"/>
    <cellStyle name="období 2 29 2" xfId="29950"/>
    <cellStyle name="Obdobi 2 29 3" xfId="32710"/>
    <cellStyle name="období 2 29 3" xfId="31197"/>
    <cellStyle name="Obdobi 2 29 4" xfId="32042"/>
    <cellStyle name="období 2 29 4" xfId="32524"/>
    <cellStyle name="Obdobi 2 29 5" xfId="32385"/>
    <cellStyle name="období 2 29 5" xfId="33707"/>
    <cellStyle name="Obdobi 2 29 6" xfId="32598"/>
    <cellStyle name="období 2 29 6" xfId="29755"/>
    <cellStyle name="Obdobi 2 29 7" xfId="7296"/>
    <cellStyle name="období 2 29 7" xfId="33786"/>
    <cellStyle name="Obdobi 2 29 8" xfId="31598"/>
    <cellStyle name="období 2 29 8" xfId="30463"/>
    <cellStyle name="Obdobi 2 3" xfId="20943"/>
    <cellStyle name="období 2 3" xfId="20944"/>
    <cellStyle name="Obdobi 2 3 2" xfId="7568"/>
    <cellStyle name="období 2 3 2" xfId="33110"/>
    <cellStyle name="Obdobi 2 3 3" xfId="33167"/>
    <cellStyle name="období 2 3 3" xfId="33472"/>
    <cellStyle name="Obdobi 2 3 4" xfId="31262"/>
    <cellStyle name="období 2 3 4" xfId="30749"/>
    <cellStyle name="Obdobi 2 3 5" xfId="33859"/>
    <cellStyle name="období 2 3 5" xfId="33441"/>
    <cellStyle name="Obdobi 2 3 6" xfId="33202"/>
    <cellStyle name="období 2 3 6" xfId="30619"/>
    <cellStyle name="Obdobi 2 3 7" xfId="31395"/>
    <cellStyle name="období 2 3 7" xfId="32783"/>
    <cellStyle name="Obdobi 2 3 8" xfId="30044"/>
    <cellStyle name="období 2 3 8" xfId="31674"/>
    <cellStyle name="Obdobi 2 30" xfId="20945"/>
    <cellStyle name="období 2 30" xfId="20946"/>
    <cellStyle name="Obdobi 2 30 2" xfId="33630"/>
    <cellStyle name="období 2 30 2" xfId="33412"/>
    <cellStyle name="Obdobi 2 30 3" xfId="31667"/>
    <cellStyle name="období 2 30 3" xfId="30467"/>
    <cellStyle name="Obdobi 2 30 4" xfId="31088"/>
    <cellStyle name="období 2 30 4" xfId="30058"/>
    <cellStyle name="Obdobi 2 30 5" xfId="29866"/>
    <cellStyle name="období 2 30 5" xfId="33604"/>
    <cellStyle name="Obdobi 2 30 6" xfId="30618"/>
    <cellStyle name="období 2 30 6" xfId="30365"/>
    <cellStyle name="Obdobi 2 30 7" xfId="32855"/>
    <cellStyle name="období 2 30 7" xfId="32890"/>
    <cellStyle name="Obdobi 2 30 8" xfId="32284"/>
    <cellStyle name="období 2 30 8" xfId="30238"/>
    <cellStyle name="Obdobi 2 31" xfId="20947"/>
    <cellStyle name="období 2 31" xfId="20948"/>
    <cellStyle name="Obdobi 2 31 2" xfId="30948"/>
    <cellStyle name="období 2 31 2" xfId="33109"/>
    <cellStyle name="Obdobi 2 31 3" xfId="30415"/>
    <cellStyle name="období 2 31 3" xfId="30123"/>
    <cellStyle name="Obdobi 2 31 4" xfId="29817"/>
    <cellStyle name="období 2 31 4" xfId="32391"/>
    <cellStyle name="Obdobi 2 31 5" xfId="32682"/>
    <cellStyle name="období 2 31 5" xfId="30384"/>
    <cellStyle name="Obdobi 2 31 6" xfId="31807"/>
    <cellStyle name="období 2 31 6" xfId="29965"/>
    <cellStyle name="Obdobi 2 31 7" xfId="32550"/>
    <cellStyle name="období 2 31 7" xfId="30164"/>
    <cellStyle name="Obdobi 2 31 8" xfId="7251"/>
    <cellStyle name="období 2 31 8" xfId="33376"/>
    <cellStyle name="Obdobi 2 32" xfId="20949"/>
    <cellStyle name="období 2 32" xfId="20950"/>
    <cellStyle name="Obdobi 2 32 2" xfId="33629"/>
    <cellStyle name="období 2 32 2" xfId="32821"/>
    <cellStyle name="Obdobi 2 32 3" xfId="30617"/>
    <cellStyle name="období 2 32 3" xfId="29858"/>
    <cellStyle name="Obdobi 2 32 4" xfId="33556"/>
    <cellStyle name="období 2 32 4" xfId="33066"/>
    <cellStyle name="Obdobi 2 32 5" xfId="32319"/>
    <cellStyle name="období 2 32 5" xfId="6887"/>
    <cellStyle name="Obdobi 2 32 6" xfId="33810"/>
    <cellStyle name="období 2 32 6" xfId="31514"/>
    <cellStyle name="Obdobi 2 32 7" xfId="30541"/>
    <cellStyle name="období 2 32 7" xfId="31727"/>
    <cellStyle name="Obdobi 2 32 8" xfId="30269"/>
    <cellStyle name="období 2 32 8" xfId="33260"/>
    <cellStyle name="Obdobi 2 33" xfId="20951"/>
    <cellStyle name="období 2 33" xfId="20952"/>
    <cellStyle name="Obdobi 2 33 2" xfId="30298"/>
    <cellStyle name="období 2 33 2" xfId="6820"/>
    <cellStyle name="Obdobi 2 33 3" xfId="31320"/>
    <cellStyle name="období 2 33 3" xfId="33798"/>
    <cellStyle name="Obdobi 2 33 4" xfId="30338"/>
    <cellStyle name="období 2 33 4" xfId="33645"/>
    <cellStyle name="Obdobi 2 33 5" xfId="32929"/>
    <cellStyle name="období 2 33 5" xfId="31650"/>
    <cellStyle name="Obdobi 2 33 6" xfId="30703"/>
    <cellStyle name="období 2 33 6" xfId="32043"/>
    <cellStyle name="Obdobi 2 33 7" xfId="30517"/>
    <cellStyle name="období 2 33 7" xfId="32425"/>
    <cellStyle name="Obdobi 2 33 8" xfId="33178"/>
    <cellStyle name="období 2 33 8" xfId="7172"/>
    <cellStyle name="Obdobi 2 34" xfId="20953"/>
    <cellStyle name="období 2 34" xfId="20954"/>
    <cellStyle name="Obdobi 2 34 2" xfId="29949"/>
    <cellStyle name="období 2 34 2" xfId="7319"/>
    <cellStyle name="Obdobi 2 34 3" xfId="33797"/>
    <cellStyle name="období 2 34 3" xfId="32564"/>
    <cellStyle name="Obdobi 2 34 4" xfId="33345"/>
    <cellStyle name="období 2 34 4" xfId="32739"/>
    <cellStyle name="Obdobi 2 34 5" xfId="31445"/>
    <cellStyle name="období 2 34 5" xfId="32930"/>
    <cellStyle name="Obdobi 2 34 6" xfId="7067"/>
    <cellStyle name="období 2 34 6" xfId="31698"/>
    <cellStyle name="Obdobi 2 34 7" xfId="31460"/>
    <cellStyle name="období 2 34 7" xfId="31793"/>
    <cellStyle name="Obdobi 2 34 8" xfId="33347"/>
    <cellStyle name="období 2 34 8" xfId="32666"/>
    <cellStyle name="Obdobi 2 35" xfId="20955"/>
    <cellStyle name="období 2 35" xfId="20956"/>
    <cellStyle name="Obdobi 2 35 2" xfId="33411"/>
    <cellStyle name="období 2 35 2" xfId="31624"/>
    <cellStyle name="Obdobi 2 35 3" xfId="32801"/>
    <cellStyle name="období 2 35 3" xfId="31032"/>
    <cellStyle name="Obdobi 2 35 4" xfId="31639"/>
    <cellStyle name="období 2 35 4" xfId="32234"/>
    <cellStyle name="Obdobi 2 35 5" xfId="29973"/>
    <cellStyle name="období 2 35 5" xfId="31064"/>
    <cellStyle name="Obdobi 2 35 6" xfId="32742"/>
    <cellStyle name="období 2 35 6" xfId="29964"/>
    <cellStyle name="Obdobi 2 35 7" xfId="33820"/>
    <cellStyle name="období 2 35 7" xfId="31635"/>
    <cellStyle name="Obdobi 2 35 8" xfId="33891"/>
    <cellStyle name="období 2 35 8" xfId="33126"/>
    <cellStyle name="Obdobi 2 36" xfId="20957"/>
    <cellStyle name="období 2 36" xfId="20958"/>
    <cellStyle name="Obdobi 2 36 2" xfId="32109"/>
    <cellStyle name="období 2 36 2" xfId="32820"/>
    <cellStyle name="Obdobi 2 36 3" xfId="32203"/>
    <cellStyle name="období 2 36 3" xfId="32152"/>
    <cellStyle name="Obdobi 2 36 4" xfId="33065"/>
    <cellStyle name="období 2 36 4" xfId="33493"/>
    <cellStyle name="Obdobi 2 36 5" xfId="31065"/>
    <cellStyle name="období 2 36 5" xfId="33551"/>
    <cellStyle name="Obdobi 2 36 6" xfId="29767"/>
    <cellStyle name="období 2 36 6" xfId="32460"/>
    <cellStyle name="Obdobi 2 36 7" xfId="32256"/>
    <cellStyle name="období 2 36 7" xfId="33362"/>
    <cellStyle name="Obdobi 2 36 8" xfId="30740"/>
    <cellStyle name="období 2 36 8" xfId="32013"/>
    <cellStyle name="Obdobi 2 37" xfId="20959"/>
    <cellStyle name="období 2 37" xfId="20960"/>
    <cellStyle name="Obdobi 2 37 2" xfId="29948"/>
    <cellStyle name="období 2 37 2" xfId="31623"/>
    <cellStyle name="Obdobi 2 37 3" xfId="33679"/>
    <cellStyle name="období 2 37 3" xfId="30018"/>
    <cellStyle name="Obdobi 2 37 4" xfId="30884"/>
    <cellStyle name="období 2 37 4" xfId="29826"/>
    <cellStyle name="Obdobi 2 37 5" xfId="30970"/>
    <cellStyle name="období 2 37 5" xfId="33147"/>
    <cellStyle name="Obdobi 2 37 6" xfId="30016"/>
    <cellStyle name="období 2 37 6" xfId="30595"/>
    <cellStyle name="Obdobi 2 37 7" xfId="33984"/>
    <cellStyle name="období 2 37 7" xfId="32791"/>
    <cellStyle name="Obdobi 2 37 8" xfId="34028"/>
    <cellStyle name="období 2 37 8" xfId="30292"/>
    <cellStyle name="Obdobi 2 38" xfId="20961"/>
    <cellStyle name="období 2 38" xfId="20962"/>
    <cellStyle name="Obdobi 2 38 2" xfId="33628"/>
    <cellStyle name="období 2 38 2" xfId="31922"/>
    <cellStyle name="Obdobi 2 38 3" xfId="30246"/>
    <cellStyle name="období 2 38 3" xfId="33796"/>
    <cellStyle name="Obdobi 2 38 4" xfId="7458"/>
    <cellStyle name="období 2 38 4" xfId="7402"/>
    <cellStyle name="Obdobi 2 38 5" xfId="31802"/>
    <cellStyle name="období 2 38 5" xfId="32837"/>
    <cellStyle name="Obdobi 2 38 6" xfId="33808"/>
    <cellStyle name="období 2 38 6" xfId="31516"/>
    <cellStyle name="Obdobi 2 38 7" xfId="32792"/>
    <cellStyle name="období 2 38 7" xfId="33983"/>
    <cellStyle name="Obdobi 2 38 8" xfId="31128"/>
    <cellStyle name="období 2 38 8" xfId="34027"/>
    <cellStyle name="Obdobi 2 39" xfId="20963"/>
    <cellStyle name="období 2 39" xfId="20964"/>
    <cellStyle name="Obdobi 2 39 2" xfId="31921"/>
    <cellStyle name="období 2 39 2" xfId="31622"/>
    <cellStyle name="Obdobi 2 39 3" xfId="33795"/>
    <cellStyle name="období 2 39 3" xfId="32204"/>
    <cellStyle name="Obdobi 2 39 4" xfId="30337"/>
    <cellStyle name="období 2 39 4" xfId="32317"/>
    <cellStyle name="Obdobi 2 39 5" xfId="11234"/>
    <cellStyle name="období 2 39 5" xfId="33296"/>
    <cellStyle name="Obdobi 2 39 6" xfId="31160"/>
    <cellStyle name="období 2 39 6" xfId="30294"/>
    <cellStyle name="Obdobi 2 39 7" xfId="7289"/>
    <cellStyle name="období 2 39 7" xfId="31250"/>
    <cellStyle name="Obdobi 2 39 8" xfId="30329"/>
    <cellStyle name="období 2 39 8" xfId="33381"/>
    <cellStyle name="Obdobi 2 4" xfId="20965"/>
    <cellStyle name="období 2 4" xfId="20966"/>
    <cellStyle name="Obdobi 2 4 2" xfId="33627"/>
    <cellStyle name="období 2 4 2" xfId="33410"/>
    <cellStyle name="Obdobi 2 4 3" xfId="32802"/>
    <cellStyle name="období 2 4 3" xfId="31215"/>
    <cellStyle name="Obdobi 2 4 4" xfId="33265"/>
    <cellStyle name="období 2 4 4" xfId="31763"/>
    <cellStyle name="Obdobi 2 4 5" xfId="33235"/>
    <cellStyle name="období 2 4 5" xfId="31251"/>
    <cellStyle name="Obdobi 2 4 6" xfId="33507"/>
    <cellStyle name="období 2 4 6" xfId="7285"/>
    <cellStyle name="Obdobi 2 4 7" xfId="30496"/>
    <cellStyle name="období 2 4 7" xfId="31164"/>
    <cellStyle name="Obdobi 2 4 8" xfId="32944"/>
    <cellStyle name="období 2 4 8" xfId="33209"/>
    <cellStyle name="Obdobi 2 40" xfId="20967"/>
    <cellStyle name="období 2 40" xfId="20968"/>
    <cellStyle name="Obdobi 2 40 2" xfId="6853"/>
    <cellStyle name="období 2 40 2" xfId="32108"/>
    <cellStyle name="Obdobi 2 40 3" xfId="30468"/>
    <cellStyle name="období 2 40 3" xfId="32355"/>
    <cellStyle name="Obdobi 2 40 4" xfId="32683"/>
    <cellStyle name="období 2 40 4" xfId="33753"/>
    <cellStyle name="Obdobi 2 40 5" xfId="33861"/>
    <cellStyle name="období 2 40 5" xfId="30659"/>
    <cellStyle name="Obdobi 2 40 6" xfId="31295"/>
    <cellStyle name="období 2 40 6" xfId="7406"/>
    <cellStyle name="Obdobi 2 40 7" xfId="33888"/>
    <cellStyle name="období 2 40 7" xfId="32763"/>
    <cellStyle name="Obdobi 2 40 8" xfId="33940"/>
    <cellStyle name="období 2 40 8" xfId="32943"/>
    <cellStyle name="Obdobi 2 41" xfId="20969"/>
    <cellStyle name="období 2 41" xfId="20970"/>
    <cellStyle name="Obdobi 2 41 2" xfId="31621"/>
    <cellStyle name="období 2 41 2" xfId="30947"/>
    <cellStyle name="Obdobi 2 41 3" xfId="32327"/>
    <cellStyle name="období 2 41 3" xfId="7359"/>
    <cellStyle name="Obdobi 2 41 4" xfId="30418"/>
    <cellStyle name="období 2 41 4" xfId="31983"/>
    <cellStyle name="Obdobi 2 41 5" xfId="31097"/>
    <cellStyle name="období 2 41 5" xfId="30685"/>
    <cellStyle name="Obdobi 2 41 6" xfId="30263"/>
    <cellStyle name="období 2 41 6" xfId="33931"/>
    <cellStyle name="Obdobi 2 41 7" xfId="30733"/>
    <cellStyle name="období 2 41 7" xfId="6885"/>
    <cellStyle name="Obdobi 2 41 8" xfId="30106"/>
    <cellStyle name="období 2 41 8" xfId="30811"/>
    <cellStyle name="Obdobi 2 42" xfId="20971"/>
    <cellStyle name="období 2 42" xfId="20972"/>
    <cellStyle name="Obdobi 2 42 2" xfId="32921"/>
    <cellStyle name="období 2 42 2" xfId="33108"/>
    <cellStyle name="Obdobi 2 42 3" xfId="31033"/>
    <cellStyle name="období 2 42 3" xfId="30820"/>
    <cellStyle name="Obdobi 2 42 4" xfId="32242"/>
    <cellStyle name="období 2 42 4" xfId="33329"/>
    <cellStyle name="Obdobi 2 42 5" xfId="30138"/>
    <cellStyle name="období 2 42 5" xfId="32656"/>
    <cellStyle name="Obdobi 2 42 6" xfId="33930"/>
    <cellStyle name="období 2 42 6" xfId="33437"/>
    <cellStyle name="Obdobi 2 42 7" xfId="33982"/>
    <cellStyle name="období 2 42 7" xfId="32696"/>
    <cellStyle name="Obdobi 2 42 8" xfId="34026"/>
    <cellStyle name="období 2 42 8" xfId="32020"/>
    <cellStyle name="Obdobi 2 43" xfId="20973"/>
    <cellStyle name="období 2 43" xfId="20974"/>
    <cellStyle name="Obdobi 2 43 2" xfId="32107"/>
    <cellStyle name="období 2 43 2" xfId="30946"/>
    <cellStyle name="Obdobi 2 43 3" xfId="6869"/>
    <cellStyle name="období 2 43 3" xfId="32803"/>
    <cellStyle name="Obdobi 2 43 4" xfId="31485"/>
    <cellStyle name="období 2 43 4" xfId="32688"/>
    <cellStyle name="Obdobi 2 43 5" xfId="33442"/>
    <cellStyle name="období 2 43 5" xfId="33354"/>
    <cellStyle name="Obdobi 2 43 6" xfId="31493"/>
    <cellStyle name="období 2 43 6" xfId="31370"/>
    <cellStyle name="Obdobi 2 43 7" xfId="32123"/>
    <cellStyle name="období 2 43 7" xfId="33981"/>
    <cellStyle name="Obdobi 2 43 8" xfId="30366"/>
    <cellStyle name="období 2 43 8" xfId="34025"/>
    <cellStyle name="Obdobi 2 44" xfId="20975"/>
    <cellStyle name="období 2 44" xfId="20976"/>
    <cellStyle name="Obdobi 2 44 2" xfId="32819"/>
    <cellStyle name="období 2 44 2" xfId="6900"/>
    <cellStyle name="Obdobi 2 44 3" xfId="32671"/>
    <cellStyle name="období 2 44 3" xfId="30247"/>
    <cellStyle name="Obdobi 2 44 4" xfId="7392"/>
    <cellStyle name="období 2 44 4" xfId="33131"/>
    <cellStyle name="Obdobi 2 44 5" xfId="30863"/>
    <cellStyle name="období 2 44 5" xfId="30385"/>
    <cellStyle name="Obdobi 2 44 6" xfId="33867"/>
    <cellStyle name="období 2 44 6" xfId="30555"/>
    <cellStyle name="Obdobi 2 44 7" xfId="33889"/>
    <cellStyle name="období 2 44 7" xfId="8485"/>
    <cellStyle name="Obdobi 2 44 8" xfId="33941"/>
    <cellStyle name="období 2 44 8" xfId="32148"/>
    <cellStyle name="Obdobi 2 45" xfId="20977"/>
    <cellStyle name="období 2 45" xfId="20978"/>
    <cellStyle name="Obdobi 2 45 2" xfId="33107"/>
    <cellStyle name="období 2 45 2" xfId="32920"/>
    <cellStyle name="Obdobi 2 45 3" xfId="32356"/>
    <cellStyle name="období 2 45 3" xfId="31034"/>
    <cellStyle name="Obdobi 2 45 4" xfId="30057"/>
    <cellStyle name="období 2 45 4" xfId="7014"/>
    <cellStyle name="Obdobi 2 45 5" xfId="33297"/>
    <cellStyle name="období 2 45 5" xfId="33148"/>
    <cellStyle name="Obdobi 2 45 6" xfId="33696"/>
    <cellStyle name="období 2 45 6" xfId="33818"/>
    <cellStyle name="Obdobi 2 45 7" xfId="29971"/>
    <cellStyle name="období 2 45 7" xfId="30990"/>
    <cellStyle name="Obdobi 2 45 8" xfId="31811"/>
    <cellStyle name="období 2 45 8" xfId="33662"/>
    <cellStyle name="Obdobi 2 46" xfId="20979"/>
    <cellStyle name="období 2 46" xfId="20980"/>
    <cellStyle name="Obdobi 2 46 2" xfId="30297"/>
    <cellStyle name="období 2 46 2" xfId="32315"/>
    <cellStyle name="Obdobi 2 46 3" xfId="31321"/>
    <cellStyle name="období 2 46 3" xfId="6881"/>
    <cellStyle name="Obdobi 2 46 4" xfId="29983"/>
    <cellStyle name="období 2 46 4" xfId="31261"/>
    <cellStyle name="Obdobi 2 46 5" xfId="33149"/>
    <cellStyle name="období 2 46 5" xfId="31446"/>
    <cellStyle name="Obdobi 2 46 6" xfId="33866"/>
    <cellStyle name="období 2 46 6" xfId="31492"/>
    <cellStyle name="Obdobi 2 46 7" xfId="31421"/>
    <cellStyle name="období 2 46 7" xfId="32572"/>
    <cellStyle name="Obdobi 2 46 8" xfId="33526"/>
    <cellStyle name="období 2 46 8" xfId="32846"/>
    <cellStyle name="Obdobi 2 47" xfId="20981"/>
    <cellStyle name="období 2 47" xfId="20982"/>
    <cellStyle name="Obdobi 2 47 2" xfId="32106"/>
    <cellStyle name="období 2 47 2" xfId="7407"/>
    <cellStyle name="Obdobi 2 47 3" xfId="33680"/>
    <cellStyle name="období 2 47 3" xfId="31668"/>
    <cellStyle name="Obdobi 2 47 4" xfId="29828"/>
    <cellStyle name="období 2 47 4" xfId="31087"/>
    <cellStyle name="Obdobi 2 47 5" xfId="6928"/>
    <cellStyle name="období 2 47 5" xfId="33082"/>
    <cellStyle name="Obdobi 2 47 6" xfId="32481"/>
    <cellStyle name="období 2 47 6" xfId="29998"/>
    <cellStyle name="Obdobi 2 47 7" xfId="33756"/>
    <cellStyle name="období 2 47 7" xfId="31307"/>
    <cellStyle name="Obdobi 2 47 8" xfId="30909"/>
    <cellStyle name="období 2 47 8" xfId="7060"/>
    <cellStyle name="Obdobi 2 48" xfId="20983"/>
    <cellStyle name="období 2 48" xfId="20984"/>
    <cellStyle name="Obdobi 2 48 2" xfId="32714"/>
    <cellStyle name="období 2 48 2" xfId="33106"/>
    <cellStyle name="Obdobi 2 48 3" xfId="32672"/>
    <cellStyle name="období 2 48 3" xfId="7389"/>
    <cellStyle name="Obdobi 2 48 4" xfId="31260"/>
    <cellStyle name="období 2 48 4" xfId="33130"/>
    <cellStyle name="Obdobi 2 48 5" xfId="31228"/>
    <cellStyle name="období 2 48 5" xfId="33664"/>
    <cellStyle name="Obdobi 2 48 6" xfId="31381"/>
    <cellStyle name="období 2 48 6" xfId="30151"/>
    <cellStyle name="Obdobi 2 48 7" xfId="31519"/>
    <cellStyle name="období 2 48 7" xfId="33023"/>
    <cellStyle name="Obdobi 2 48 8" xfId="29958"/>
    <cellStyle name="období 2 48 8" xfId="31233"/>
    <cellStyle name="Obdobi 2 49" xfId="20985"/>
    <cellStyle name="období 2 49" xfId="20986"/>
    <cellStyle name="Obdobi 2 49 2" xfId="33105"/>
    <cellStyle name="období 2 49 2" xfId="6903"/>
    <cellStyle name="Obdobi 2 49 3" xfId="30118"/>
    <cellStyle name="období 2 49 3" xfId="29913"/>
    <cellStyle name="Obdobi 2 49 4" xfId="32224"/>
    <cellStyle name="období 2 49 4" xfId="29811"/>
    <cellStyle name="Obdobi 2 49 5" xfId="33150"/>
    <cellStyle name="období 2 49 5" xfId="33807"/>
    <cellStyle name="Obdobi 2 49 6" xfId="30891"/>
    <cellStyle name="období 2 49 6" xfId="33929"/>
    <cellStyle name="Obdobi 2 49 7" xfId="31858"/>
    <cellStyle name="období 2 49 7" xfId="33980"/>
    <cellStyle name="Obdobi 2 49 8" xfId="32886"/>
    <cellStyle name="období 2 49 8" xfId="34024"/>
    <cellStyle name="Obdobi 2 5" xfId="20987"/>
    <cellStyle name="období 2 5" xfId="20988"/>
    <cellStyle name="Obdobi 2 5 2" xfId="33409"/>
    <cellStyle name="období 2 5 2" xfId="33104"/>
    <cellStyle name="Obdobi 2 5 3" xfId="31198"/>
    <cellStyle name="období 2 5 3" xfId="31322"/>
    <cellStyle name="Obdobi 2 5 4" xfId="32278"/>
    <cellStyle name="období 2 5 4" xfId="30715"/>
    <cellStyle name="Obdobi 2 5 5" xfId="33708"/>
    <cellStyle name="období 2 5 5" xfId="31447"/>
    <cellStyle name="Obdobi 2 5 6" xfId="33928"/>
    <cellStyle name="období 2 5 6" xfId="30526"/>
    <cellStyle name="Obdobi 2 5 7" xfId="33979"/>
    <cellStyle name="období 2 5 7" xfId="6920"/>
    <cellStyle name="Obdobi 2 5 8" xfId="34023"/>
    <cellStyle name="období 2 5 8" xfId="30986"/>
    <cellStyle name="Obdobi 2 50" xfId="20989"/>
    <cellStyle name="období 2 50" xfId="20990"/>
    <cellStyle name="Obdobi 2 50 2" xfId="32105"/>
    <cellStyle name="období 2 50 2" xfId="31920"/>
    <cellStyle name="Obdobi 2 50 3" xfId="30019"/>
    <cellStyle name="období 2 50 3" xfId="31199"/>
    <cellStyle name="Obdobi 2 50 4" xfId="31679"/>
    <cellStyle name="období 2 50 4" xfId="31777"/>
    <cellStyle name="Obdobi 2 50 5" xfId="32189"/>
    <cellStyle name="období 2 50 5" xfId="32609"/>
    <cellStyle name="Obdobi 2 50 6" xfId="7293"/>
    <cellStyle name="období 2 50 6" xfId="33819"/>
    <cellStyle name="Obdobi 2 50 7" xfId="32453"/>
    <cellStyle name="období 2 50 7" xfId="33480"/>
    <cellStyle name="Obdobi 2 50 8" xfId="32366"/>
    <cellStyle name="období 2 50 8" xfId="33357"/>
    <cellStyle name="Obdobi 2 51" xfId="20991"/>
    <cellStyle name="období 2 51" xfId="20992"/>
    <cellStyle name="Obdobi 2 51 2" xfId="31919"/>
    <cellStyle name="období 2 51 2" xfId="33626"/>
    <cellStyle name="Obdobi 2 51 3" xfId="33168"/>
    <cellStyle name="období 2 51 3" xfId="32153"/>
    <cellStyle name="Obdobi 2 51 4" xfId="31426"/>
    <cellStyle name="období 2 51 4" xfId="33644"/>
    <cellStyle name="Obdobi 2 51 5" xfId="21868"/>
    <cellStyle name="období 2 51 5" xfId="33031"/>
    <cellStyle name="Obdobi 2 51 6" xfId="30527"/>
    <cellStyle name="období 2 51 6" xfId="31273"/>
    <cellStyle name="Obdobi 2 51 7" xfId="33363"/>
    <cellStyle name="období 2 51 7" xfId="32004"/>
    <cellStyle name="Obdobi 2 51 8" xfId="33195"/>
    <cellStyle name="období 2 51 8" xfId="32571"/>
    <cellStyle name="Obdobi 2 52" xfId="20993"/>
    <cellStyle name="období 2 52" xfId="20994"/>
    <cellStyle name="Obdobi 2 52 2" xfId="33103"/>
    <cellStyle name="období 2 52 2" xfId="32919"/>
    <cellStyle name="Obdobi 2 52 3" xfId="31035"/>
    <cellStyle name="období 2 52 3" xfId="30660"/>
    <cellStyle name="Obdobi 2 52 4" xfId="30513"/>
    <cellStyle name="období 2 52 4" xfId="7075"/>
    <cellStyle name="Obdobi 2 52 5" xfId="32958"/>
    <cellStyle name="období 2 52 5" xfId="30188"/>
    <cellStyle name="Obdobi 2 52 6" xfId="32244"/>
    <cellStyle name="období 2 52 6" xfId="33479"/>
    <cellStyle name="Obdobi 2 52 7" xfId="6895"/>
    <cellStyle name="období 2 52 7" xfId="33978"/>
    <cellStyle name="Obdobi 2 52 8" xfId="30168"/>
    <cellStyle name="období 2 52 8" xfId="34022"/>
    <cellStyle name="Obdobi 2 53" xfId="20995"/>
    <cellStyle name="období 2 53" xfId="20996"/>
    <cellStyle name="Obdobi 2 53 2" xfId="6916"/>
    <cellStyle name="období 2 53 2" xfId="31918"/>
    <cellStyle name="Obdobi 2 53 3" xfId="31200"/>
    <cellStyle name="období 2 53 3" xfId="32627"/>
    <cellStyle name="Obdobi 2 53 4" xfId="29825"/>
    <cellStyle name="období 2 53 4" xfId="31638"/>
    <cellStyle name="Obdobi 2 53 5" xfId="32931"/>
    <cellStyle name="období 2 53 5" xfId="31066"/>
    <cellStyle name="Obdobi 2 53 6" xfId="33927"/>
    <cellStyle name="období 2 53 6" xfId="29963"/>
    <cellStyle name="Obdobi 2 53 7" xfId="32772"/>
    <cellStyle name="období 2 53 7" xfId="29904"/>
    <cellStyle name="Obdobi 2 53 8" xfId="32361"/>
    <cellStyle name="období 2 53 8" xfId="32917"/>
    <cellStyle name="Obdobi 2 54" xfId="32409"/>
    <cellStyle name="období 2 54" xfId="31628"/>
    <cellStyle name="Obdobi 2 55" xfId="30593"/>
    <cellStyle name="období 2 55" xfId="32856"/>
    <cellStyle name="Obdobi 2 56" xfId="7061"/>
    <cellStyle name="období 2 56" xfId="29880"/>
    <cellStyle name="Obdobi 2 57" xfId="31816"/>
    <cellStyle name="období 2 57" xfId="31095"/>
    <cellStyle name="Obdobi 2 58" xfId="31659"/>
    <cellStyle name="období 2 58" xfId="32597"/>
    <cellStyle name="Obdobi 2 59" xfId="32889"/>
    <cellStyle name="období 2 59" xfId="7405"/>
    <cellStyle name="Obdobi 2 6" xfId="20997"/>
    <cellStyle name="období 2 6" xfId="20998"/>
    <cellStyle name="Obdobi 2 6 2" xfId="31917"/>
    <cellStyle name="období 2 6 2" xfId="33227"/>
    <cellStyle name="Obdobi 2 6 3" xfId="32673"/>
    <cellStyle name="období 2 6 3" xfId="30148"/>
    <cellStyle name="Obdobi 2 6 4" xfId="31259"/>
    <cellStyle name="období 2 6 4" xfId="7610"/>
    <cellStyle name="Obdobi 2 6 5" xfId="31694"/>
    <cellStyle name="období 2 6 5" xfId="30319"/>
    <cellStyle name="Obdobi 2 6 6" xfId="29962"/>
    <cellStyle name="období 2 6 6" xfId="33926"/>
    <cellStyle name="Obdobi 2 6 7" xfId="32124"/>
    <cellStyle name="období 2 6 7" xfId="33977"/>
    <cellStyle name="Obdobi 2 6 8" xfId="33299"/>
    <cellStyle name="období 2 6 8" xfId="34021"/>
    <cellStyle name="Obdobi 2 60" xfId="30516"/>
    <cellStyle name="období 2 60" xfId="33439"/>
    <cellStyle name="Obdobi 2 61" xfId="34689"/>
    <cellStyle name="období 2 61" xfId="34690"/>
    <cellStyle name="Obdobi 2 7" xfId="20999"/>
    <cellStyle name="období 2 7" xfId="21000"/>
    <cellStyle name="Obdobi 2 7 2" xfId="32869"/>
    <cellStyle name="období 2 7 2" xfId="30742"/>
    <cellStyle name="Obdobi 2 7 3" xfId="32730"/>
    <cellStyle name="období 2 7 3" xfId="7092"/>
    <cellStyle name="Obdobi 2 7 4" xfId="32407"/>
    <cellStyle name="období 2 7 4" xfId="31384"/>
    <cellStyle name="Obdobi 2 7 5" xfId="30318"/>
    <cellStyle name="období 2 7 5" xfId="32959"/>
    <cellStyle name="Obdobi 2 7 6" xfId="30089"/>
    <cellStyle name="období 2 7 6" xfId="31143"/>
    <cellStyle name="Obdobi 2 7 7" xfId="33316"/>
    <cellStyle name="období 2 7 7" xfId="31848"/>
    <cellStyle name="Obdobi 2 7 8" xfId="7606"/>
    <cellStyle name="období 2 7 8" xfId="33805"/>
    <cellStyle name="Obdobi 2 8" xfId="21001"/>
    <cellStyle name="období 2 8" xfId="21002"/>
    <cellStyle name="Obdobi 2 8 2" xfId="33625"/>
    <cellStyle name="období 2 8 2" xfId="32104"/>
    <cellStyle name="Obdobi 2 8 3" xfId="32731"/>
    <cellStyle name="období 2 8 3" xfId="32328"/>
    <cellStyle name="Obdobi 2 8 4" xfId="32263"/>
    <cellStyle name="období 2 8 4" xfId="30529"/>
    <cellStyle name="Obdobi 2 8 5" xfId="31448"/>
    <cellStyle name="období 2 8 5" xfId="33552"/>
    <cellStyle name="Obdobi 2 8 6" xfId="31362"/>
    <cellStyle name="období 2 8 6" xfId="31703"/>
    <cellStyle name="Obdobi 2 8 7" xfId="30086"/>
    <cellStyle name="období 2 8 7" xfId="33976"/>
    <cellStyle name="Obdobi 2 8 8" xfId="32298"/>
    <cellStyle name="období 2 8 8" xfId="34020"/>
    <cellStyle name="Obdobi 2 9" xfId="21003"/>
    <cellStyle name="období 2 9" xfId="21004"/>
    <cellStyle name="Obdobi 2 9 2" xfId="33102"/>
    <cellStyle name="období 2 9 2" xfId="31620"/>
    <cellStyle name="Obdobi 2 9 3" xfId="30469"/>
    <cellStyle name="období 2 9 3" xfId="33473"/>
    <cellStyle name="Obdobi 2 9 4" xfId="30528"/>
    <cellStyle name="období 2 9 4" xfId="32165"/>
    <cellStyle name="Obdobi 2 9 5" xfId="7383"/>
    <cellStyle name="období 2 9 5" xfId="31739"/>
    <cellStyle name="Obdobi 2 9 6" xfId="33925"/>
    <cellStyle name="období 2 9 6" xfId="31402"/>
    <cellStyle name="Obdobi 2 9 7" xfId="29886"/>
    <cellStyle name="období 2 9 7" xfId="30112"/>
    <cellStyle name="Obdobi 2 9 8" xfId="29897"/>
    <cellStyle name="období 2 9 8" xfId="31902"/>
    <cellStyle name="Obdobi 20" xfId="3498"/>
    <cellStyle name="období 20" xfId="3497"/>
    <cellStyle name="Obdobi 21" xfId="3525"/>
    <cellStyle name="období 21" xfId="3526"/>
    <cellStyle name="Obdobi 22" xfId="3546"/>
    <cellStyle name="období 22" xfId="3547"/>
    <cellStyle name="Obdobi 23" xfId="3633"/>
    <cellStyle name="období 23" xfId="3634"/>
    <cellStyle name="Obdobi 24" xfId="3686"/>
    <cellStyle name="období 24" xfId="3687"/>
    <cellStyle name="Obdobi 25" xfId="3908"/>
    <cellStyle name="období 25" xfId="3909"/>
    <cellStyle name="Obdobi 26" xfId="3841"/>
    <cellStyle name="období 26" xfId="3840"/>
    <cellStyle name="Obdobi 27" xfId="3903"/>
    <cellStyle name="období 27" xfId="3904"/>
    <cellStyle name="Obdobi 28" xfId="4142"/>
    <cellStyle name="období 28" xfId="4143"/>
    <cellStyle name="Obdobi 29" xfId="4149"/>
    <cellStyle name="období 29" xfId="4148"/>
    <cellStyle name="Obdobi 3" xfId="1110"/>
    <cellStyle name="období 3" xfId="1111"/>
    <cellStyle name="Obdobi 3 10" xfId="21005"/>
    <cellStyle name="období 3 10" xfId="21006"/>
    <cellStyle name="Obdobi 3 10 2" xfId="32634"/>
    <cellStyle name="období 3 10 2" xfId="33101"/>
    <cellStyle name="Obdobi 3 10 3" xfId="32674"/>
    <cellStyle name="období 3 10 3" xfId="30249"/>
    <cellStyle name="Obdobi 3 10 4" xfId="33584"/>
    <cellStyle name="období 3 10 4" xfId="30198"/>
    <cellStyle name="Obdobi 3 10 5" xfId="32282"/>
    <cellStyle name="období 3 10 5" xfId="32960"/>
    <cellStyle name="Obdobi 3 10 6" xfId="33924"/>
    <cellStyle name="období 3 10 6" xfId="30729"/>
    <cellStyle name="Obdobi 3 10 7" xfId="29820"/>
    <cellStyle name="období 3 10 7" xfId="32707"/>
    <cellStyle name="Obdobi 3 10 8" xfId="31294"/>
    <cellStyle name="období 3 10 8" xfId="32353"/>
    <cellStyle name="Obdobi 3 11" xfId="21007"/>
    <cellStyle name="období 3 11" xfId="21008"/>
    <cellStyle name="Obdobi 3 11 2" xfId="29947"/>
    <cellStyle name="období 3 11 2" xfId="30296"/>
    <cellStyle name="Obdobi 3 11 3" xfId="7248"/>
    <cellStyle name="období 3 11 3" xfId="7391"/>
    <cellStyle name="Obdobi 3 11 4" xfId="30416"/>
    <cellStyle name="období 3 11 4" xfId="32692"/>
    <cellStyle name="Obdobi 3 11 5" xfId="30494"/>
    <cellStyle name="období 3 11 5" xfId="32610"/>
    <cellStyle name="Obdobi 3 11 6" xfId="33394"/>
    <cellStyle name="období 3 11 6" xfId="32322"/>
    <cellStyle name="Obdobi 3 11 7" xfId="30235"/>
    <cellStyle name="období 3 11 7" xfId="32160"/>
    <cellStyle name="Obdobi 3 11 8" xfId="30748"/>
    <cellStyle name="období 3 11 8" xfId="33327"/>
    <cellStyle name="Obdobi 3 12" xfId="21009"/>
    <cellStyle name="období 3 12" xfId="21010"/>
    <cellStyle name="Obdobi 3 12 2" xfId="32818"/>
    <cellStyle name="období 3 12 2" xfId="32103"/>
    <cellStyle name="Obdobi 3 12 3" xfId="32510"/>
    <cellStyle name="období 3 12 3" xfId="31323"/>
    <cellStyle name="Obdobi 3 12 4" xfId="32127"/>
    <cellStyle name="období 3 12 4" xfId="7381"/>
    <cellStyle name="Obdobi 3 12 5" xfId="30771"/>
    <cellStyle name="období 3 12 5" xfId="32190"/>
    <cellStyle name="Obdobi 3 12 6" xfId="33923"/>
    <cellStyle name="období 3 12 6" xfId="31117"/>
    <cellStyle name="Obdobi 3 12 7" xfId="32243"/>
    <cellStyle name="období 3 12 7" xfId="31851"/>
    <cellStyle name="Obdobi 3 12 8" xfId="31219"/>
    <cellStyle name="období 3 12 8" xfId="33421"/>
    <cellStyle name="Obdobi 3 13" xfId="21011"/>
    <cellStyle name="období 3 13" xfId="21012"/>
    <cellStyle name="Obdobi 3 13 2" xfId="32102"/>
    <cellStyle name="období 3 13 2" xfId="33100"/>
    <cellStyle name="Obdobi 3 13 3" xfId="30548"/>
    <cellStyle name="období 3 13 3" xfId="31468"/>
    <cellStyle name="Obdobi 3 13 4" xfId="33492"/>
    <cellStyle name="období 3 13 4" xfId="33181"/>
    <cellStyle name="Obdobi 3 13 5" xfId="31949"/>
    <cellStyle name="období 3 13 5" xfId="33858"/>
    <cellStyle name="Obdobi 3 13 6" xfId="7386"/>
    <cellStyle name="období 3 13 6" xfId="33162"/>
    <cellStyle name="Obdobi 3 13 7" xfId="31636"/>
    <cellStyle name="období 3 13 7" xfId="32332"/>
    <cellStyle name="Obdobi 3 13 8" xfId="31661"/>
    <cellStyle name="období 3 13 8" xfId="32206"/>
    <cellStyle name="Obdobi 3 14" xfId="21013"/>
    <cellStyle name="období 3 14" xfId="21014"/>
    <cellStyle name="Obdobi 3 14 2" xfId="33099"/>
    <cellStyle name="období 3 14 2" xfId="32537"/>
    <cellStyle name="Obdobi 3 14 3" xfId="6880"/>
    <cellStyle name="období 3 14 3" xfId="30250"/>
    <cellStyle name="Obdobi 3 14 4" xfId="31794"/>
    <cellStyle name="období 3 14 4" xfId="30512"/>
    <cellStyle name="Obdobi 3 14 5" xfId="30320"/>
    <cellStyle name="období 3 14 5" xfId="33236"/>
    <cellStyle name="Obdobi 3 14 6" xfId="30023"/>
    <cellStyle name="období 3 14 6" xfId="32621"/>
    <cellStyle name="Obdobi 3 14 7" xfId="6933"/>
    <cellStyle name="období 3 14 7" xfId="31852"/>
    <cellStyle name="Obdobi 3 14 8" xfId="33269"/>
    <cellStyle name="období 3 14 8" xfId="32461"/>
    <cellStyle name="Obdobi 3 15" xfId="21015"/>
    <cellStyle name="období 3 15" xfId="21016"/>
    <cellStyle name="Obdobi 3 15 2" xfId="29772"/>
    <cellStyle name="období 3 15 2" xfId="29946"/>
    <cellStyle name="Obdobi 3 15 3" xfId="29778"/>
    <cellStyle name="období 3 15 3" xfId="32626"/>
    <cellStyle name="Obdobi 3 15 4" xfId="33491"/>
    <cellStyle name="období 3 15 4" xfId="33005"/>
    <cellStyle name="Obdobi 3 15 5" xfId="30589"/>
    <cellStyle name="období 3 15 5" xfId="33857"/>
    <cellStyle name="Obdobi 3 15 6" xfId="7318"/>
    <cellStyle name="období 3 15 6" xfId="33084"/>
    <cellStyle name="Obdobi 3 15 7" xfId="32503"/>
    <cellStyle name="období 3 15 7" xfId="31713"/>
    <cellStyle name="Obdobi 3 15 8" xfId="30985"/>
    <cellStyle name="období 3 15 8" xfId="30976"/>
    <cellStyle name="Obdobi 3 16" xfId="21017"/>
    <cellStyle name="období 3 16" xfId="21018"/>
    <cellStyle name="Obdobi 3 16 2" xfId="31619"/>
    <cellStyle name="období 3 16 2" xfId="33407"/>
    <cellStyle name="Obdobi 3 16 3" xfId="30251"/>
    <cellStyle name="období 3 16 3" xfId="7247"/>
    <cellStyle name="Obdobi 3 16 4" xfId="32551"/>
    <cellStyle name="období 3 16 4" xfId="30551"/>
    <cellStyle name="Obdobi 3 16 5" xfId="33605"/>
    <cellStyle name="období 3 16 5" xfId="33032"/>
    <cellStyle name="Obdobi 3 16 6" xfId="32736"/>
    <cellStyle name="období 3 16 6" xfId="30306"/>
    <cellStyle name="Obdobi 3 16 7" xfId="32891"/>
    <cellStyle name="období 3 16 7" xfId="32926"/>
    <cellStyle name="Obdobi 3 16 8" xfId="30901"/>
    <cellStyle name="období 3 16 8" xfId="33842"/>
    <cellStyle name="Obdobi 3 17" xfId="21019"/>
    <cellStyle name="období 3 17" xfId="21020"/>
    <cellStyle name="Obdobi 3 17 2" xfId="31388"/>
    <cellStyle name="období 3 17 2" xfId="7590"/>
    <cellStyle name="Obdobi 3 17 3" xfId="29915"/>
    <cellStyle name="období 3 17 3" xfId="32646"/>
    <cellStyle name="Obdobi 3 17 4" xfId="30672"/>
    <cellStyle name="období 3 17 4" xfId="30980"/>
    <cellStyle name="Obdobi 3 17 5" xfId="7314"/>
    <cellStyle name="období 3 17 5" xfId="32342"/>
    <cellStyle name="Obdobi 3 17 6" xfId="31437"/>
    <cellStyle name="období 3 17 6" xfId="32860"/>
    <cellStyle name="Obdobi 3 17 7" xfId="31769"/>
    <cellStyle name="období 3 17 7" xfId="33975"/>
    <cellStyle name="Obdobi 3 17 8" xfId="31072"/>
    <cellStyle name="období 3 17 8" xfId="34019"/>
    <cellStyle name="Obdobi 3 18" xfId="21021"/>
    <cellStyle name="období 3 18" xfId="21022"/>
    <cellStyle name="Obdobi 3 18 2" xfId="31618"/>
    <cellStyle name="období 3 18 2" xfId="33622"/>
    <cellStyle name="Obdobi 3 18 3" xfId="31324"/>
    <cellStyle name="období 3 18 3" xfId="30720"/>
    <cellStyle name="Obdobi 3 18 4" xfId="32768"/>
    <cellStyle name="období 3 18 4" xfId="33180"/>
    <cellStyle name="Obdobi 3 18 5" xfId="30701"/>
    <cellStyle name="období 3 18 5" xfId="32087"/>
    <cellStyle name="Obdobi 3 18 6" xfId="33176"/>
    <cellStyle name="období 3 18 6" xfId="32750"/>
    <cellStyle name="Obdobi 3 18 7" xfId="33483"/>
    <cellStyle name="období 3 18 7" xfId="30236"/>
    <cellStyle name="Obdobi 3 18 8" xfId="33525"/>
    <cellStyle name="období 3 18 8" xfId="31885"/>
    <cellStyle name="Obdobi 3 19" xfId="21023"/>
    <cellStyle name="období 3 19" xfId="21024"/>
    <cellStyle name="Obdobi 3 19 2" xfId="33621"/>
    <cellStyle name="období 3 19 2" xfId="32101"/>
    <cellStyle name="Obdobi 3 19 3" xfId="32511"/>
    <cellStyle name="období 3 19 3" xfId="32722"/>
    <cellStyle name="Obdobi 3 19 4" xfId="30605"/>
    <cellStyle name="období 3 19 4" xfId="30056"/>
    <cellStyle name="Obdobi 3 19 5" xfId="30476"/>
    <cellStyle name="období 3 19 5" xfId="33919"/>
    <cellStyle name="Obdobi 3 19 6" xfId="33745"/>
    <cellStyle name="období 3 19 6" xfId="33378"/>
    <cellStyle name="Obdobi 3 19 7" xfId="31461"/>
    <cellStyle name="období 3 19 7" xfId="30582"/>
    <cellStyle name="Obdobi 3 19 8" xfId="33780"/>
    <cellStyle name="období 3 19 8" xfId="31155"/>
    <cellStyle name="Obdobi 3 2" xfId="21025"/>
    <cellStyle name="období 3 2" xfId="21026"/>
    <cellStyle name="Obdobi 3 2 2" xfId="33620"/>
    <cellStyle name="období 3 2 2" xfId="33098"/>
    <cellStyle name="Obdobi 3 2 3" xfId="31325"/>
    <cellStyle name="období 3 2 3" xfId="31326"/>
    <cellStyle name="Obdobi 3 2 4" xfId="33004"/>
    <cellStyle name="období 3 2 4" xfId="32335"/>
    <cellStyle name="Obdobi 3 2 5" xfId="30189"/>
    <cellStyle name="období 3 2 5" xfId="30710"/>
    <cellStyle name="Obdobi 3 2 6" xfId="32541"/>
    <cellStyle name="období 3 2 6" xfId="30474"/>
    <cellStyle name="Obdobi 3 2 7" xfId="30461"/>
    <cellStyle name="období 3 2 7" xfId="31423"/>
    <cellStyle name="Obdobi 3 2 8" xfId="30747"/>
    <cellStyle name="období 3 2 8" xfId="30671"/>
    <cellStyle name="Obdobi 3 20" xfId="21027"/>
    <cellStyle name="období 3 20" xfId="21028"/>
    <cellStyle name="Obdobi 3 20 2" xfId="30945"/>
    <cellStyle name="období 3 20 2" xfId="33619"/>
    <cellStyle name="Obdobi 3 20 3" xfId="30252"/>
    <cellStyle name="období 3 20 3" xfId="32805"/>
    <cellStyle name="Obdobi 3 20 4" xfId="33692"/>
    <cellStyle name="období 3 20 4" xfId="7611"/>
    <cellStyle name="Obdobi 3 20 5" xfId="32261"/>
    <cellStyle name="období 3 20 5" xfId="31605"/>
    <cellStyle name="Obdobi 3 20 6" xfId="30644"/>
    <cellStyle name="období 3 20 6" xfId="33970"/>
    <cellStyle name="Obdobi 3 20 7" xfId="32555"/>
    <cellStyle name="období 3 20 7" xfId="34007"/>
    <cellStyle name="Obdobi 3 20 8" xfId="32279"/>
    <cellStyle name="období 3 20 8" xfId="34076"/>
    <cellStyle name="Obdobi 3 21" xfId="21029"/>
    <cellStyle name="období 3 21" xfId="21030"/>
    <cellStyle name="Obdobi 3 21 2" xfId="31916"/>
    <cellStyle name="období 3 21 2" xfId="30944"/>
    <cellStyle name="Obdobi 3 21 3" xfId="29916"/>
    <cellStyle name="období 3 21 3" xfId="7493"/>
    <cellStyle name="Obdobi 3 21 4" xfId="31484"/>
    <cellStyle name="období 3 21 4" xfId="30764"/>
    <cellStyle name="Obdobi 3 21 5" xfId="32932"/>
    <cellStyle name="období 3 21 5" xfId="29807"/>
    <cellStyle name="Obdobi 3 21 6" xfId="7054"/>
    <cellStyle name="období 3 21 6" xfId="7377"/>
    <cellStyle name="Obdobi 3 21 7" xfId="29838"/>
    <cellStyle name="období 3 21 7" xfId="30175"/>
    <cellStyle name="Obdobi 3 21 8" xfId="7374"/>
    <cellStyle name="období 3 21 8" xfId="29804"/>
    <cellStyle name="Obdobi 3 22" xfId="21031"/>
    <cellStyle name="období 3 22" xfId="21032"/>
    <cellStyle name="Obdobi 3 22 2" xfId="29945"/>
    <cellStyle name="období 3 22 2" xfId="33097"/>
    <cellStyle name="Obdobi 3 22 3" xfId="30470"/>
    <cellStyle name="období 3 22 3" xfId="33703"/>
    <cellStyle name="Obdobi 3 22 4" xfId="30448"/>
    <cellStyle name="období 3 22 4" xfId="30447"/>
    <cellStyle name="Obdobi 3 22 5" xfId="32320"/>
    <cellStyle name="období 3 22 5" xfId="30864"/>
    <cellStyle name="Obdobi 3 22 6" xfId="30839"/>
    <cellStyle name="období 3 22 6" xfId="33922"/>
    <cellStyle name="Obdobi 3 22 7" xfId="30991"/>
    <cellStyle name="období 3 22 7" xfId="30176"/>
    <cellStyle name="Obdobi 3 22 8" xfId="30542"/>
    <cellStyle name="období 3 22 8" xfId="31076"/>
    <cellStyle name="Obdobi 3 23" xfId="21033"/>
    <cellStyle name="období 3 23" xfId="21034"/>
    <cellStyle name="Obdobi 3 23 2" xfId="32100"/>
    <cellStyle name="období 3 23 2" xfId="32099"/>
    <cellStyle name="Obdobi 3 23 3" xfId="33169"/>
    <cellStyle name="období 3 23 3" xfId="31036"/>
    <cellStyle name="Obdobi 3 23 4" xfId="31982"/>
    <cellStyle name="období 3 23 4" xfId="31981"/>
    <cellStyle name="Obdobi 3 23 5" xfId="29827"/>
    <cellStyle name="období 3 23 5" xfId="32737"/>
    <cellStyle name="Obdobi 3 23 6" xfId="32239"/>
    <cellStyle name="období 3 23 6" xfId="32147"/>
    <cellStyle name="Obdobi 3 23 7" xfId="33974"/>
    <cellStyle name="období 3 23 7" xfId="31897"/>
    <cellStyle name="Obdobi 3 23 8" xfId="34018"/>
    <cellStyle name="období 3 23 8" xfId="30738"/>
    <cellStyle name="Obdobi 3 24" xfId="21035"/>
    <cellStyle name="období 3 24" xfId="21036"/>
    <cellStyle name="Obdobi 3 24 2" xfId="33096"/>
    <cellStyle name="období 3 24 2" xfId="31617"/>
    <cellStyle name="Obdobi 3 24 3" xfId="31967"/>
    <cellStyle name="období 3 24 3" xfId="29917"/>
    <cellStyle name="Obdobi 3 24 4" xfId="33490"/>
    <cellStyle name="období 3 24 4" xfId="7015"/>
    <cellStyle name="Obdobi 3 24 5" xfId="30600"/>
    <cellStyle name="období 3 24 5" xfId="32262"/>
    <cellStyle name="Obdobi 3 24 6" xfId="30305"/>
    <cellStyle name="období 3 24 6" xfId="31697"/>
    <cellStyle name="Obdobi 3 24 7" xfId="32182"/>
    <cellStyle name="období 3 24 7" xfId="7158"/>
    <cellStyle name="Obdobi 3 24 8" xfId="30717"/>
    <cellStyle name="období 3 24 8" xfId="31075"/>
    <cellStyle name="Obdobi 3 25" xfId="21037"/>
    <cellStyle name="období 3 25" xfId="21038"/>
    <cellStyle name="Obdobi 3 25 2" xfId="32098"/>
    <cellStyle name="období 3 25 2" xfId="32918"/>
    <cellStyle name="Obdobi 3 25 3" xfId="31327"/>
    <cellStyle name="období 3 25 3" xfId="30253"/>
    <cellStyle name="Obdobi 3 25 4" xfId="33691"/>
    <cellStyle name="období 3 25 4" xfId="33003"/>
    <cellStyle name="Obdobi 3 25 5" xfId="31592"/>
    <cellStyle name="období 3 25 5" xfId="31905"/>
    <cellStyle name="Obdobi 3 25 6" xfId="30757"/>
    <cellStyle name="období 3 25 6" xfId="33222"/>
    <cellStyle name="Obdobi 3 25 7" xfId="31720"/>
    <cellStyle name="období 3 25 7" xfId="32927"/>
    <cellStyle name="Obdobi 3 25 8" xfId="33476"/>
    <cellStyle name="období 3 25 8" xfId="32354"/>
    <cellStyle name="Obdobi 3 26" xfId="21039"/>
    <cellStyle name="období 3 26" xfId="21040"/>
    <cellStyle name="Obdobi 3 26 2" xfId="33618"/>
    <cellStyle name="období 3 26 2" xfId="31915"/>
    <cellStyle name="Obdobi 3 26 3" xfId="30902"/>
    <cellStyle name="období 3 26 3" xfId="30903"/>
    <cellStyle name="Obdobi 3 26 4" xfId="30675"/>
    <cellStyle name="období 3 26 4" xfId="32574"/>
    <cellStyle name="Obdobi 3 26 5" xfId="29974"/>
    <cellStyle name="období 3 26 5" xfId="30681"/>
    <cellStyle name="Obdobi 3 26 6" xfId="32351"/>
    <cellStyle name="období 3 26 6" xfId="32497"/>
    <cellStyle name="Obdobi 3 26 7" xfId="7431"/>
    <cellStyle name="období 3 26 7" xfId="32892"/>
    <cellStyle name="Obdobi 3 26 8" xfId="6862"/>
    <cellStyle name="období 3 26 8" xfId="33042"/>
    <cellStyle name="Obdobi 3 27" xfId="21041"/>
    <cellStyle name="období 3 27" xfId="21042"/>
    <cellStyle name="Obdobi 3 27 2" xfId="31387"/>
    <cellStyle name="období 3 27 2" xfId="29944"/>
    <cellStyle name="Obdobi 3 27 3" xfId="32732"/>
    <cellStyle name="období 3 27 3" xfId="33170"/>
    <cellStyle name="Obdobi 3 27 4" xfId="29878"/>
    <cellStyle name="období 3 27 4" xfId="33781"/>
    <cellStyle name="Obdobi 3 27 5" xfId="33856"/>
    <cellStyle name="období 3 27 5" xfId="33740"/>
    <cellStyle name="Obdobi 3 27 6" xfId="33298"/>
    <cellStyle name="období 3 27 6" xfId="33921"/>
    <cellStyle name="Obdobi 3 27 7" xfId="6888"/>
    <cellStyle name="období 3 27 7" xfId="33787"/>
    <cellStyle name="Obdobi 3 27 8" xfId="31523"/>
    <cellStyle name="období 3 27 8" xfId="31522"/>
    <cellStyle name="Obdobi 3 28" xfId="21043"/>
    <cellStyle name="období 3 28" xfId="21044"/>
    <cellStyle name="Obdobi 3 28 2" xfId="33747"/>
    <cellStyle name="období 3 28 2" xfId="33617"/>
    <cellStyle name="Obdobi 3 28 3" xfId="30904"/>
    <cellStyle name="období 3 28 3" xfId="7464"/>
    <cellStyle name="Obdobi 3 28 4" xfId="32767"/>
    <cellStyle name="období 3 28 4" xfId="33489"/>
    <cellStyle name="Obdobi 3 28 5" xfId="33855"/>
    <cellStyle name="období 3 28 5" xfId="33524"/>
    <cellStyle name="Obdobi 3 28 6" xfId="33037"/>
    <cellStyle name="období 3 28 6" xfId="30039"/>
    <cellStyle name="Obdobi 3 28 7" xfId="31396"/>
    <cellStyle name="období 3 28 7" xfId="30177"/>
    <cellStyle name="Obdobi 3 28 8" xfId="31313"/>
    <cellStyle name="období 3 28 8" xfId="31074"/>
    <cellStyle name="Obdobi 3 29" xfId="21045"/>
    <cellStyle name="období 3 29" xfId="21046"/>
    <cellStyle name="Obdobi 3 29 2" xfId="32097"/>
    <cellStyle name="období 3 29 2" xfId="32450"/>
    <cellStyle name="Obdobi 3 29 3" xfId="31037"/>
    <cellStyle name="období 3 29 3" xfId="31732"/>
    <cellStyle name="Obdobi 3 29 4" xfId="7413"/>
    <cellStyle name="období 3 29 4" xfId="31980"/>
    <cellStyle name="Obdobi 3 29 5" xfId="30601"/>
    <cellStyle name="období 3 29 5" xfId="31950"/>
    <cellStyle name="Obdobi 3 29 6" xfId="31070"/>
    <cellStyle name="období 3 29 6" xfId="29997"/>
    <cellStyle name="Obdobi 3 29 7" xfId="7496"/>
    <cellStyle name="období 3 29 7" xfId="7410"/>
    <cellStyle name="Obdobi 3 29 8" xfId="32687"/>
    <cellStyle name="období 3 29 8" xfId="7353"/>
    <cellStyle name="Obdobi 3 3" xfId="21047"/>
    <cellStyle name="období 3 3" xfId="21048"/>
    <cellStyle name="Obdobi 3 3 2" xfId="32269"/>
    <cellStyle name="období 3 3 2" xfId="32268"/>
    <cellStyle name="Obdobi 3 3 3" xfId="30789"/>
    <cellStyle name="období 3 3 3" xfId="30806"/>
    <cellStyle name="Obdobi 3 3 4" xfId="33002"/>
    <cellStyle name="období 3 3 4" xfId="30498"/>
    <cellStyle name="Obdobi 3 3 5" xfId="33854"/>
    <cellStyle name="období 3 3 5" xfId="29871"/>
    <cellStyle name="Obdobi 3 3 6" xfId="30800"/>
    <cellStyle name="období 3 3 6" xfId="32313"/>
    <cellStyle name="Obdobi 3 3 7" xfId="30178"/>
    <cellStyle name="období 3 3 7" xfId="32150"/>
    <cellStyle name="Obdobi 3 3 8" xfId="30900"/>
    <cellStyle name="období 3 3 8" xfId="29985"/>
    <cellStyle name="Obdobi 3 30" xfId="21049"/>
    <cellStyle name="období 3 30" xfId="21050"/>
    <cellStyle name="Obdobi 3 30 2" xfId="32817"/>
    <cellStyle name="období 3 30 2" xfId="33616"/>
    <cellStyle name="Obdobi 3 30 3" xfId="30254"/>
    <cellStyle name="období 3 30 3" xfId="33766"/>
    <cellStyle name="Obdobi 3 30 4" xfId="31483"/>
    <cellStyle name="období 3 30 4" xfId="30197"/>
    <cellStyle name="Obdobi 3 30 5" xfId="33853"/>
    <cellStyle name="období 3 30 5" xfId="32838"/>
    <cellStyle name="Obdobi 3 30 6" xfId="33059"/>
    <cellStyle name="období 3 30 6" xfId="32287"/>
    <cellStyle name="Obdobi 3 30 7" xfId="30860"/>
    <cellStyle name="období 3 30 7" xfId="32051"/>
    <cellStyle name="Obdobi 3 30 8" xfId="31209"/>
    <cellStyle name="období 3 30 8" xfId="30958"/>
    <cellStyle name="Obdobi 3 31" xfId="21051"/>
    <cellStyle name="období 3 31" xfId="21052"/>
    <cellStyle name="Obdobi 3 31 2" xfId="33406"/>
    <cellStyle name="období 3 31 2" xfId="7218"/>
    <cellStyle name="Obdobi 3 31 3" xfId="32076"/>
    <cellStyle name="období 3 31 3" xfId="31328"/>
    <cellStyle name="Obdobi 3 31 4" xfId="31845"/>
    <cellStyle name="období 3 31 4" xfId="33643"/>
    <cellStyle name="Obdobi 3 31 5" xfId="33852"/>
    <cellStyle name="období 3 31 5" xfId="33758"/>
    <cellStyle name="Obdobi 3 31 6" xfId="30799"/>
    <cellStyle name="období 3 31 6" xfId="29821"/>
    <cellStyle name="Obdobi 3 31 7" xfId="31432"/>
    <cellStyle name="období 3 31 7" xfId="32725"/>
    <cellStyle name="Obdobi 3 31 8" xfId="30357"/>
    <cellStyle name="období 3 31 8" xfId="31293"/>
    <cellStyle name="Obdobi 3 32" xfId="21053"/>
    <cellStyle name="období 3 32" xfId="21054"/>
    <cellStyle name="Obdobi 3 32 2" xfId="29943"/>
    <cellStyle name="období 3 32 2" xfId="33615"/>
    <cellStyle name="Obdobi 3 32 3" xfId="32512"/>
    <cellStyle name="období 3 32 3" xfId="32077"/>
    <cellStyle name="Obdobi 3 32 4" xfId="6929"/>
    <cellStyle name="období 3 32 4" xfId="33328"/>
    <cellStyle name="Obdobi 3 32 5" xfId="33151"/>
    <cellStyle name="období 3 32 5" xfId="33851"/>
    <cellStyle name="Obdobi 3 32 6" xfId="33201"/>
    <cellStyle name="období 3 32 6" xfId="29802"/>
    <cellStyle name="Obdobi 3 32 7" xfId="30992"/>
    <cellStyle name="období 3 32 7" xfId="30569"/>
    <cellStyle name="Obdobi 3 32 8" xfId="31900"/>
    <cellStyle name="období 3 32 8" xfId="33029"/>
    <cellStyle name="Obdobi 3 33" xfId="21055"/>
    <cellStyle name="období 3 33" xfId="21056"/>
    <cellStyle name="Obdobi 3 33 2" xfId="33095"/>
    <cellStyle name="období 3 33 2" xfId="32096"/>
    <cellStyle name="Obdobi 3 33 3" xfId="31968"/>
    <cellStyle name="období 3 33 3" xfId="33474"/>
    <cellStyle name="Obdobi 3 33 4" xfId="31678"/>
    <cellStyle name="období 3 33 4" xfId="32299"/>
    <cellStyle name="Obdobi 3 33 5" xfId="30543"/>
    <cellStyle name="období 3 33 5" xfId="33553"/>
    <cellStyle name="Obdobi 3 33 6" xfId="31455"/>
    <cellStyle name="období 3 33 6" xfId="33161"/>
    <cellStyle name="Obdobi 3 33 7" xfId="31042"/>
    <cellStyle name="období 3 33 7" xfId="30993"/>
    <cellStyle name="Obdobi 3 33 8" xfId="33485"/>
    <cellStyle name="období 3 33 8" xfId="31218"/>
    <cellStyle name="Obdobi 3 34" xfId="21057"/>
    <cellStyle name="období 3 34" xfId="21058"/>
    <cellStyle name="Obdobi 3 34 2" xfId="32494"/>
    <cellStyle name="období 3 34 2" xfId="33094"/>
    <cellStyle name="Obdobi 3 34 3" xfId="31469"/>
    <cellStyle name="období 3 34 3" xfId="32976"/>
    <cellStyle name="Obdobi 3 34 4" xfId="30417"/>
    <cellStyle name="období 3 34 4" xfId="31482"/>
    <cellStyle name="Obdobi 3 34 5" xfId="32191"/>
    <cellStyle name="období 3 34 5" xfId="32411"/>
    <cellStyle name="Obdobi 3 34 6" xfId="30525"/>
    <cellStyle name="období 3 34 6" xfId="33160"/>
    <cellStyle name="Obdobi 3 34 7" xfId="30712"/>
    <cellStyle name="období 3 34 7" xfId="30750"/>
    <cellStyle name="Obdobi 3 34 8" xfId="32827"/>
    <cellStyle name="období 3 34 8" xfId="31020"/>
    <cellStyle name="Obdobi 3 35" xfId="21059"/>
    <cellStyle name="období 3 35" xfId="21060"/>
    <cellStyle name="Obdobi 3 35 2" xfId="31616"/>
    <cellStyle name="období 3 35 2" xfId="33405"/>
    <cellStyle name="Obdobi 3 35 3" xfId="31038"/>
    <cellStyle name="období 3 35 3" xfId="32154"/>
    <cellStyle name="Obdobi 3 35 4" xfId="7016"/>
    <cellStyle name="období 3 35 4" xfId="33488"/>
    <cellStyle name="Obdobi 3 35 5" xfId="31593"/>
    <cellStyle name="období 3 35 5" xfId="31890"/>
    <cellStyle name="Obdobi 3 35 6" xfId="31248"/>
    <cellStyle name="období 3 35 6" xfId="29890"/>
    <cellStyle name="Obdobi 3 35 7" xfId="33127"/>
    <cellStyle name="období 3 35 7" xfId="33642"/>
    <cellStyle name="Obdobi 3 35 8" xfId="7291"/>
    <cellStyle name="období 3 35 8" xfId="32708"/>
    <cellStyle name="Obdobi 3 36" xfId="21061"/>
    <cellStyle name="období 3 36" xfId="21062"/>
    <cellStyle name="Obdobi 3 36 2" xfId="32314"/>
    <cellStyle name="období 3 36 2" xfId="31914"/>
    <cellStyle name="Obdobi 3 36 3" xfId="30471"/>
    <cellStyle name="období 3 36 3" xfId="31142"/>
    <cellStyle name="Obdobi 3 36 4" xfId="31258"/>
    <cellStyle name="období 3 36 4" xfId="7310"/>
    <cellStyle name="Obdobi 3 36 5" xfId="33850"/>
    <cellStyle name="období 3 36 5" xfId="7430"/>
    <cellStyle name="Obdobi 3 36 6" xfId="31942"/>
    <cellStyle name="období 3 36 6" xfId="31702"/>
    <cellStyle name="Obdobi 3 36 7" xfId="31308"/>
    <cellStyle name="období 3 36 7" xfId="30751"/>
    <cellStyle name="Obdobi 3 36 8" xfId="33346"/>
    <cellStyle name="období 3 36 8" xfId="31555"/>
    <cellStyle name="Obdobi 3 37" xfId="21063"/>
    <cellStyle name="období 3 37" xfId="21064"/>
    <cellStyle name="Obdobi 3 37 2" xfId="32816"/>
    <cellStyle name="období 3 37 2" xfId="30943"/>
    <cellStyle name="Obdobi 3 37 3" xfId="33554"/>
    <cellStyle name="období 3 37 3" xfId="31578"/>
    <cellStyle name="Obdobi 3 37 4" xfId="31425"/>
    <cellStyle name="období 3 37 4" xfId="31257"/>
    <cellStyle name="Obdobi 3 37 5" xfId="33849"/>
    <cellStyle name="období 3 37 5" xfId="32257"/>
    <cellStyle name="Obdobi 3 37 6" xfId="32321"/>
    <cellStyle name="období 3 37 6" xfId="33456"/>
    <cellStyle name="Obdobi 3 37 7" xfId="31242"/>
    <cellStyle name="období 3 37 7" xfId="31701"/>
    <cellStyle name="Obdobi 3 37 8" xfId="32796"/>
    <cellStyle name="období 3 37 8" xfId="33295"/>
    <cellStyle name="Obdobi 3 38" xfId="21065"/>
    <cellStyle name="období 3 38" xfId="21066"/>
    <cellStyle name="Obdobi 3 38 2" xfId="32095"/>
    <cellStyle name="období 3 38 2" xfId="31615"/>
    <cellStyle name="Obdobi 3 38 3" xfId="29918"/>
    <cellStyle name="období 3 38 3" xfId="7246"/>
    <cellStyle name="Obdobi 3 38 4" xfId="30883"/>
    <cellStyle name="období 3 38 4" xfId="30480"/>
    <cellStyle name="Obdobi 3 38 5" xfId="30772"/>
    <cellStyle name="období 3 38 5" xfId="33443"/>
    <cellStyle name="Obdobi 3 38 6" xfId="32146"/>
    <cellStyle name="období 3 38 6" xfId="32741"/>
    <cellStyle name="Obdobi 3 38 7" xfId="33342"/>
    <cellStyle name="období 3 38 7" xfId="33083"/>
    <cellStyle name="Obdobi 3 38 8" xfId="33467"/>
    <cellStyle name="období 3 38 8" xfId="32139"/>
    <cellStyle name="Obdobi 3 39" xfId="21067"/>
    <cellStyle name="období 3 39" xfId="21068"/>
    <cellStyle name="Obdobi 3 39 2" xfId="33614"/>
    <cellStyle name="období 3 39 2" xfId="33613"/>
    <cellStyle name="Obdobi 3 39 3" xfId="31329"/>
    <cellStyle name="období 3 39 3" xfId="30905"/>
    <cellStyle name="Obdobi 3 39 4" xfId="30479"/>
    <cellStyle name="období 3 39 4" xfId="7017"/>
    <cellStyle name="Obdobi 3 39 5" xfId="31153"/>
    <cellStyle name="období 3 39 5" xfId="32014"/>
    <cellStyle name="Obdobi 3 39 6" xfId="33159"/>
    <cellStyle name="období 3 39 6" xfId="31401"/>
    <cellStyle name="Obdobi 3 39 7" xfId="31243"/>
    <cellStyle name="období 3 39 7" xfId="30432"/>
    <cellStyle name="Obdobi 3 39 8" xfId="32705"/>
    <cellStyle name="období 3 39 8" xfId="30167"/>
    <cellStyle name="Obdobi 3 4" xfId="21069"/>
    <cellStyle name="období 3 4" xfId="21070"/>
    <cellStyle name="Obdobi 3 4 2" xfId="31614"/>
    <cellStyle name="období 3 4 2" xfId="33093"/>
    <cellStyle name="Obdobi 3 4 3" xfId="29919"/>
    <cellStyle name="období 3 4 3" xfId="32977"/>
    <cellStyle name="Obdobi 3 4 4" xfId="6925"/>
    <cellStyle name="období 3 4 4" xfId="32523"/>
    <cellStyle name="Obdobi 3 4 5" xfId="33848"/>
    <cellStyle name="období 3 4 5" xfId="29872"/>
    <cellStyle name="Obdobi 3 4 6" xfId="7336"/>
    <cellStyle name="období 3 4 6" xfId="29816"/>
    <cellStyle name="Obdobi 3 4 7" xfId="29887"/>
    <cellStyle name="období 3 4 7" xfId="7445"/>
    <cellStyle name="Obdobi 3 4 8" xfId="31224"/>
    <cellStyle name="období 3 4 8" xfId="31675"/>
    <cellStyle name="Obdobi 3 40" xfId="21071"/>
    <cellStyle name="období 3 40" xfId="21072"/>
    <cellStyle name="Obdobi 3 40 2" xfId="31913"/>
    <cellStyle name="období 3 40 2" xfId="33092"/>
    <cellStyle name="Obdobi 3 40 3" xfId="30255"/>
    <cellStyle name="období 3 40 3" xfId="33681"/>
    <cellStyle name="Obdobi 3 40 4" xfId="6946"/>
    <cellStyle name="období 3 40 4" xfId="33778"/>
    <cellStyle name="Obdobi 3 40 5" xfId="6999"/>
    <cellStyle name="období 3 40 5" xfId="31601"/>
    <cellStyle name="Obdobi 3 40 6" xfId="31009"/>
    <cellStyle name="období 3 40 6" xfId="30442"/>
    <cellStyle name="Obdobi 3 40 7" xfId="32793"/>
    <cellStyle name="období 3 40 7" xfId="30556"/>
    <cellStyle name="Obdobi 3 40 8" xfId="31205"/>
    <cellStyle name="období 3 40 8" xfId="33272"/>
    <cellStyle name="Obdobi 3 41" xfId="21073"/>
    <cellStyle name="období 3 41" xfId="21074"/>
    <cellStyle name="Obdobi 3 41 2" xfId="30942"/>
    <cellStyle name="období 3 41 2" xfId="32815"/>
    <cellStyle name="Obdobi 3 41 3" xfId="30549"/>
    <cellStyle name="období 3 41 3" xfId="30020"/>
    <cellStyle name="Obdobi 3 41 4" xfId="33217"/>
    <cellStyle name="období 3 41 4" xfId="7283"/>
    <cellStyle name="Obdobi 3 41 5" xfId="33759"/>
    <cellStyle name="období 3 41 5" xfId="30865"/>
    <cellStyle name="Obdobi 3 41 6" xfId="32296"/>
    <cellStyle name="období 3 41 6" xfId="31103"/>
    <cellStyle name="Obdobi 3 41 7" xfId="33228"/>
    <cellStyle name="období 3 41 7" xfId="29776"/>
    <cellStyle name="Obdobi 3 41 8" xfId="33537"/>
    <cellStyle name="období 3 41 8" xfId="32198"/>
    <cellStyle name="Obdobi 3 42" xfId="21075"/>
    <cellStyle name="období 3 42" xfId="21076"/>
    <cellStyle name="Obdobi 3 42 2" xfId="33404"/>
    <cellStyle name="období 3 42 2" xfId="33091"/>
    <cellStyle name="Obdobi 3 42 3" xfId="30256"/>
    <cellStyle name="období 3 42 3" xfId="31551"/>
    <cellStyle name="Obdobi 3 42 4" xfId="32126"/>
    <cellStyle name="období 3 42 4" xfId="33336"/>
    <cellStyle name="Obdobi 3 42 5" xfId="33152"/>
    <cellStyle name="období 3 42 5" xfId="7397"/>
    <cellStyle name="Obdobi 3 42 6" xfId="31454"/>
    <cellStyle name="období 3 42 6" xfId="33530"/>
    <cellStyle name="Obdobi 3 42 7" xfId="33788"/>
    <cellStyle name="období 3 42 7" xfId="6866"/>
    <cellStyle name="Obdobi 3 42 8" xfId="33773"/>
    <cellStyle name="období 3 42 8" xfId="33028"/>
    <cellStyle name="Obdobi 3 43" xfId="21077"/>
    <cellStyle name="období 3 43" xfId="21078"/>
    <cellStyle name="Obdobi 3 43 2" xfId="32228"/>
    <cellStyle name="období 3 43 2" xfId="33717"/>
    <cellStyle name="Obdobi 3 43 3" xfId="31579"/>
    <cellStyle name="období 3 43 3" xfId="29920"/>
    <cellStyle name="Obdobi 3 43 4" xfId="33487"/>
    <cellStyle name="období 3 43 4" xfId="31712"/>
    <cellStyle name="Obdobi 3 43 5" xfId="33665"/>
    <cellStyle name="období 3 43 5" xfId="31067"/>
    <cellStyle name="Obdobi 3 43 6" xfId="31792"/>
    <cellStyle name="období 3 43 6" xfId="30130"/>
    <cellStyle name="Obdobi 3 43 7" xfId="31244"/>
    <cellStyle name="období 3 43 7" xfId="32899"/>
    <cellStyle name="Obdobi 3 43 8" xfId="6876"/>
    <cellStyle name="období 3 43 8" xfId="32785"/>
    <cellStyle name="Obdobi 3 44" xfId="21079"/>
    <cellStyle name="období 3 44" xfId="21080"/>
    <cellStyle name="Obdobi 3 44 2" xfId="32094"/>
    <cellStyle name="období 3 44 2" xfId="33612"/>
    <cellStyle name="Obdobi 3 44 3" xfId="33592"/>
    <cellStyle name="období 3 44 3" xfId="33593"/>
    <cellStyle name="Obdobi 3 44 4" xfId="32761"/>
    <cellStyle name="období 3 44 4" xfId="33690"/>
    <cellStyle name="Obdobi 3 44 5" xfId="31803"/>
    <cellStyle name="období 3 44 5" xfId="32388"/>
    <cellStyle name="Obdobi 3 44 6" xfId="30962"/>
    <cellStyle name="období 3 44 6" xfId="33237"/>
    <cellStyle name="Obdobi 3 44 7" xfId="29930"/>
    <cellStyle name="období 3 44 7" xfId="31226"/>
    <cellStyle name="Obdobi 3 44 8" xfId="31343"/>
    <cellStyle name="období 3 44 8" xfId="31359"/>
    <cellStyle name="Obdobi 3 45" xfId="21081"/>
    <cellStyle name="období 3 45" xfId="21082"/>
    <cellStyle name="Obdobi 3 45 2" xfId="31613"/>
    <cellStyle name="období 3 45 2" xfId="7069"/>
    <cellStyle name="Obdobi 3 45 3" xfId="7091"/>
    <cellStyle name="období 3 45 3" xfId="32352"/>
    <cellStyle name="Obdobi 3 45 4" xfId="33583"/>
    <cellStyle name="období 3 45 4" xfId="33064"/>
    <cellStyle name="Obdobi 3 45 5" xfId="30277"/>
    <cellStyle name="období 3 45 5" xfId="7141"/>
    <cellStyle name="Obdobi 3 45 6" xfId="30216"/>
    <cellStyle name="období 3 45 6" xfId="7257"/>
    <cellStyle name="Obdobi 3 45 7" xfId="32410"/>
    <cellStyle name="období 3 45 7" xfId="30923"/>
    <cellStyle name="Obdobi 3 45 8" xfId="31105"/>
    <cellStyle name="období 3 45 8" xfId="7243"/>
    <cellStyle name="Obdobi 3 46" xfId="21083"/>
    <cellStyle name="období 3 46" xfId="21084"/>
    <cellStyle name="Obdobi 3 46 2" xfId="33090"/>
    <cellStyle name="období 3 46 2" xfId="30295"/>
    <cellStyle name="Obdobi 3 46 3" xfId="6822"/>
    <cellStyle name="období 3 46 3" xfId="33171"/>
    <cellStyle name="Obdobi 3 46 4" xfId="31637"/>
    <cellStyle name="období 3 46 4" xfId="31086"/>
    <cellStyle name="Obdobi 3 46 5" xfId="32933"/>
    <cellStyle name="období 3 46 5" xfId="33383"/>
    <cellStyle name="Obdobi 3 46 6" xfId="29996"/>
    <cellStyle name="období 3 46 6" xfId="30065"/>
    <cellStyle name="Obdobi 3 46 7" xfId="33683"/>
    <cellStyle name="období 3 46 7" xfId="31512"/>
    <cellStyle name="Obdobi 3 46 8" xfId="29984"/>
    <cellStyle name="období 3 46 8" xfId="31271"/>
    <cellStyle name="Obdobi 3 47" xfId="21085"/>
    <cellStyle name="období 3 47" xfId="21086"/>
    <cellStyle name="Obdobi 3 47 2" xfId="33403"/>
    <cellStyle name="období 3 47 2" xfId="32814"/>
    <cellStyle name="Obdobi 3 47 3" xfId="31039"/>
    <cellStyle name="období 3 47 3" xfId="31330"/>
    <cellStyle name="Obdobi 3 47 4" xfId="31424"/>
    <cellStyle name="období 3 47 4" xfId="30336"/>
    <cellStyle name="Obdobi 3 47 5" xfId="32283"/>
    <cellStyle name="období 3 47 5" xfId="32961"/>
    <cellStyle name="Obdobi 3 47 6" xfId="30364"/>
    <cellStyle name="období 3 47 6" xfId="32368"/>
    <cellStyle name="Obdobi 3 47 7" xfId="32618"/>
    <cellStyle name="období 3 47 7" xfId="33200"/>
    <cellStyle name="Obdobi 3 47 8" xfId="31061"/>
    <cellStyle name="období 3 47 8" xfId="32458"/>
    <cellStyle name="Obdobi 3 48" xfId="21087"/>
    <cellStyle name="období 3 48" xfId="21088"/>
    <cellStyle name="Obdobi 3 48 2" xfId="33611"/>
    <cellStyle name="období 3 48 2" xfId="33089"/>
    <cellStyle name="Obdobi 3 48 3" xfId="32405"/>
    <cellStyle name="období 3 48 3" xfId="31580"/>
    <cellStyle name="Obdobi 3 48 4" xfId="32199"/>
    <cellStyle name="období 3 48 4" xfId="33001"/>
    <cellStyle name="Obdobi 3 48 5" xfId="30669"/>
    <cellStyle name="období 3 48 5" xfId="32192"/>
    <cellStyle name="Obdobi 3 48 6" xfId="32113"/>
    <cellStyle name="období 3 48 6" xfId="29980"/>
    <cellStyle name="Obdobi 3 48 7" xfId="31958"/>
    <cellStyle name="období 3 48 7" xfId="31043"/>
    <cellStyle name="Obdobi 3 48 8" xfId="29994"/>
    <cellStyle name="období 3 48 8" xfId="30673"/>
    <cellStyle name="Obdobi 3 49" xfId="21089"/>
    <cellStyle name="období 3 49" xfId="21090"/>
    <cellStyle name="Obdobi 3 49 2" xfId="31612"/>
    <cellStyle name="období 3 49 2" xfId="31611"/>
    <cellStyle name="Obdobi 3 49 3" xfId="32225"/>
    <cellStyle name="období 3 49 3" xfId="30906"/>
    <cellStyle name="Obdobi 3 49 4" xfId="32760"/>
    <cellStyle name="období 3 49 4" xfId="33000"/>
    <cellStyle name="Obdobi 3 49 5" xfId="33712"/>
    <cellStyle name="období 3 49 5" xfId="31449"/>
    <cellStyle name="Obdobi 3 49 6" xfId="29979"/>
    <cellStyle name="období 3 49 6" xfId="7499"/>
    <cellStyle name="Obdobi 3 49 7" xfId="30752"/>
    <cellStyle name="období 3 49 7" xfId="30114"/>
    <cellStyle name="Obdobi 3 49 8" xfId="31060"/>
    <cellStyle name="období 3 49 8" xfId="32488"/>
    <cellStyle name="Obdobi 3 5" xfId="21091"/>
    <cellStyle name="období 3 5" xfId="21092"/>
    <cellStyle name="Obdobi 3 5 2" xfId="30711"/>
    <cellStyle name="období 3 5 2" xfId="32093"/>
    <cellStyle name="Obdobi 3 5 3" xfId="32226"/>
    <cellStyle name="období 3 5 3" xfId="33172"/>
    <cellStyle name="Obdobi 3 5 4" xfId="33300"/>
    <cellStyle name="období 3 5 4" xfId="30511"/>
    <cellStyle name="Obdobi 3 5 5" xfId="7140"/>
    <cellStyle name="období 3 5 5" xfId="29873"/>
    <cellStyle name="Obdobi 3 5 6" xfId="32367"/>
    <cellStyle name="období 3 5 6" xfId="33224"/>
    <cellStyle name="Obdobi 3 5 7" xfId="30264"/>
    <cellStyle name="období 3 5 7" xfId="32717"/>
    <cellStyle name="Obdobi 3 5 8" xfId="7063"/>
    <cellStyle name="období 3 5 8" xfId="32904"/>
    <cellStyle name="Obdobi 3 50" xfId="21093"/>
    <cellStyle name="období 3 50" xfId="21094"/>
    <cellStyle name="Obdobi 3 50 2" xfId="29942"/>
    <cellStyle name="období 3 50 2" xfId="33088"/>
    <cellStyle name="Obdobi 3 50 3" xfId="31827"/>
    <cellStyle name="období 3 50 3" xfId="33682"/>
    <cellStyle name="Obdobi 3 50 4" xfId="33555"/>
    <cellStyle name="období 3 50 4" xfId="30109"/>
    <cellStyle name="Obdobi 3 50 5" xfId="31252"/>
    <cellStyle name="období 3 50 5" xfId="29874"/>
    <cellStyle name="Obdobi 3 50 6" xfId="30890"/>
    <cellStyle name="období 3 50 6" xfId="31137"/>
    <cellStyle name="Obdobi 3 50 7" xfId="32880"/>
    <cellStyle name="období 3 50 7" xfId="7088"/>
    <cellStyle name="Obdobi 3 50 8" xfId="31932"/>
    <cellStyle name="období 3 50 8" xfId="31239"/>
    <cellStyle name="Obdobi 3 51" xfId="21095"/>
    <cellStyle name="období 3 51" xfId="21096"/>
    <cellStyle name="Obdobi 3 51 2" xfId="31912"/>
    <cellStyle name="období 3 51 2" xfId="29941"/>
    <cellStyle name="Obdobi 3 51 3" xfId="6879"/>
    <cellStyle name="období 3 51 3" xfId="30021"/>
    <cellStyle name="Obdobi 3 51 4" xfId="31481"/>
    <cellStyle name="období 3 51 4" xfId="30979"/>
    <cellStyle name="Obdobi 3 51 5" xfId="30686"/>
    <cellStyle name="období 3 51 5" xfId="30866"/>
    <cellStyle name="Obdobi 3 51 6" xfId="31191"/>
    <cellStyle name="období 3 51 6" xfId="30194"/>
    <cellStyle name="Obdobi 3 51 7" xfId="31630"/>
    <cellStyle name="období 3 51 7" xfId="33634"/>
    <cellStyle name="Obdobi 3 51 8" xfId="31724"/>
    <cellStyle name="období 3 51 8" xfId="33716"/>
    <cellStyle name="Obdobi 3 52" xfId="21097"/>
    <cellStyle name="období 3 52" xfId="21098"/>
    <cellStyle name="Obdobi 3 52 2" xfId="30941"/>
    <cellStyle name="období 3 52 2" xfId="32092"/>
    <cellStyle name="Obdobi 3 52 3" xfId="30257"/>
    <cellStyle name="období 3 52 3" xfId="30258"/>
    <cellStyle name="Obdobi 3 52 4" xfId="31256"/>
    <cellStyle name="období 3 52 4" xfId="30882"/>
    <cellStyle name="Obdobi 3 52 5" xfId="33444"/>
    <cellStyle name="období 3 52 5" xfId="32360"/>
    <cellStyle name="Obdobi 3 52 6" xfId="31602"/>
    <cellStyle name="období 3 52 6" xfId="7432"/>
    <cellStyle name="Obdobi 3 52 7" xfId="32437"/>
    <cellStyle name="období 3 52 7" xfId="30822"/>
    <cellStyle name="Obdobi 3 52 8" xfId="6947"/>
    <cellStyle name="období 3 52 8" xfId="31789"/>
    <cellStyle name="Obdobi 3 53" xfId="21099"/>
    <cellStyle name="období 3 53" xfId="21100"/>
    <cellStyle name="Obdobi 3 53 2" xfId="31610"/>
    <cellStyle name="období 3 53 2" xfId="32091"/>
    <cellStyle name="Obdobi 3 53 3" xfId="30807"/>
    <cellStyle name="období 3 53 3" xfId="30808"/>
    <cellStyle name="Obdobi 3 53 4" xfId="6872"/>
    <cellStyle name="období 3 53 4" xfId="31762"/>
    <cellStyle name="Obdobi 3 53 5" xfId="33697"/>
    <cellStyle name="období 3 53 5" xfId="31805"/>
    <cellStyle name="Obdobi 3 53 6" xfId="31207"/>
    <cellStyle name="období 3 53 6" xfId="30064"/>
    <cellStyle name="Obdobi 3 53 7" xfId="31959"/>
    <cellStyle name="období 3 53 7" xfId="32967"/>
    <cellStyle name="Obdobi 3 53 8" xfId="31247"/>
    <cellStyle name="období 3 53 8" xfId="30135"/>
    <cellStyle name="Obdobi 3 54" xfId="33624"/>
    <cellStyle name="období 3 54" xfId="33623"/>
    <cellStyle name="Obdobi 3 55" xfId="30248"/>
    <cellStyle name="období 3 55" xfId="32804"/>
    <cellStyle name="Obdobi 3 56" xfId="33693"/>
    <cellStyle name="období 3 56" xfId="31572"/>
    <cellStyle name="Obdobi 3 57" xfId="32420"/>
    <cellStyle name="období 3 57" xfId="30642"/>
    <cellStyle name="Obdobi 3 58" xfId="31090"/>
    <cellStyle name="období 3 58" xfId="32498"/>
    <cellStyle name="Obdobi 3 59" xfId="32444"/>
    <cellStyle name="období 3 59" xfId="33179"/>
    <cellStyle name="Obdobi 3 6" xfId="21101"/>
    <cellStyle name="období 3 6" xfId="21102"/>
    <cellStyle name="Obdobi 3 6 2" xfId="33087"/>
    <cellStyle name="období 3 6 2" xfId="32090"/>
    <cellStyle name="Obdobi 3 6 3" xfId="31331"/>
    <cellStyle name="období 3 6 3" xfId="31158"/>
    <cellStyle name="Obdobi 3 6 4" xfId="30510"/>
    <cellStyle name="období 3 6 4" xfId="33216"/>
    <cellStyle name="Obdobi 3 6 5" xfId="29769"/>
    <cellStyle name="období 3 6 5" xfId="31253"/>
    <cellStyle name="Obdobi 3 6 6" xfId="33058"/>
    <cellStyle name="období 3 6 6" xfId="33455"/>
    <cellStyle name="Obdobi 3 6 7" xfId="31366"/>
    <cellStyle name="období 3 6 7" xfId="30577"/>
    <cellStyle name="Obdobi 3 6 8" xfId="32430"/>
    <cellStyle name="období 3 6 8" xfId="32535"/>
    <cellStyle name="Obdobi 3 60" xfId="30840"/>
    <cellStyle name="období 3 60" xfId="30874"/>
    <cellStyle name="Obdobi 3 61" xfId="34782"/>
    <cellStyle name="období 3 61" xfId="34783"/>
    <cellStyle name="Obdobi 3 7" xfId="21103"/>
    <cellStyle name="období 3 7" xfId="21104"/>
    <cellStyle name="Obdobi 3 7 2" xfId="32089"/>
    <cellStyle name="období 3 7 2" xfId="31911"/>
    <cellStyle name="Obdobi 3 7 3" xfId="33475"/>
    <cellStyle name="období 3 7 3" xfId="7372"/>
    <cellStyle name="Obdobi 3 7 4" xfId="32999"/>
    <cellStyle name="období 3 7 4" xfId="33215"/>
    <cellStyle name="Obdobi 3 7 5" xfId="31414"/>
    <cellStyle name="období 3 7 5" xfId="30190"/>
    <cellStyle name="Obdobi 3 7 6" xfId="32774"/>
    <cellStyle name="období 3 7 6" xfId="31941"/>
    <cellStyle name="Obdobi 3 7 7" xfId="31946"/>
    <cellStyle name="období 3 7 7" xfId="33310"/>
    <cellStyle name="Obdobi 3 7 8" xfId="31660"/>
    <cellStyle name="období 3 7 8" xfId="31264"/>
    <cellStyle name="Obdobi 3 8" xfId="21105"/>
    <cellStyle name="období 3 8" xfId="21106"/>
    <cellStyle name="Obdobi 3 8 2" xfId="32088"/>
    <cellStyle name="období 3 8 2" xfId="33402"/>
    <cellStyle name="Obdobi 3 8 3" xfId="30721"/>
    <cellStyle name="období 3 8 3" xfId="32155"/>
    <cellStyle name="Obdobi 3 8 4" xfId="6886"/>
    <cellStyle name="období 3 8 4" xfId="32875"/>
    <cellStyle name="Obdobi 3 8 5" xfId="11232"/>
    <cellStyle name="období 3 8 5" xfId="33806"/>
    <cellStyle name="Obdobi 3 8 6" xfId="29961"/>
    <cellStyle name="období 3 8 6" xfId="32424"/>
    <cellStyle name="Obdobi 3 8 7" xfId="30115"/>
    <cellStyle name="období 3 8 7" xfId="7010"/>
    <cellStyle name="Obdobi 3 8 8" xfId="30121"/>
    <cellStyle name="období 3 8 8" xfId="30678"/>
    <cellStyle name="Obdobi 3 9" xfId="21107"/>
    <cellStyle name="období 3 9" xfId="21108"/>
    <cellStyle name="Obdobi 3 9 2" xfId="29940"/>
    <cellStyle name="období 3 9 2" xfId="7589"/>
    <cellStyle name="Obdobi 3 9 3" xfId="31969"/>
    <cellStyle name="období 3 9 3" xfId="30907"/>
    <cellStyle name="Obdobi 3 9 4" xfId="7416"/>
    <cellStyle name="období 3 9 4" xfId="30674"/>
    <cellStyle name="Obdobi 3 9 5" xfId="30972"/>
    <cellStyle name="období 3 9 5" xfId="33153"/>
    <cellStyle name="Obdobi 3 9 6" xfId="32472"/>
    <cellStyle name="období 3 9 6" xfId="7294"/>
    <cellStyle name="Obdobi 3 9 7" xfId="31513"/>
    <cellStyle name="období 3 9 7" xfId="29888"/>
    <cellStyle name="Obdobi 3 9 8" xfId="32620"/>
    <cellStyle name="období 3 9 8" xfId="32721"/>
    <cellStyle name="Obdobi 30" xfId="4457"/>
    <cellStyle name="období 30" xfId="4456"/>
    <cellStyle name="Obdobi 31" xfId="4813"/>
    <cellStyle name="období 31" xfId="4812"/>
    <cellStyle name="Obdobi 32" xfId="4128"/>
    <cellStyle name="období 32" xfId="4804"/>
    <cellStyle name="Obdobi 33" xfId="4265"/>
    <cellStyle name="období 33" xfId="4269"/>
    <cellStyle name="Obdobi 34" xfId="4859"/>
    <cellStyle name="období 34" xfId="4860"/>
    <cellStyle name="Obdobi 35" xfId="4833"/>
    <cellStyle name="období 35" xfId="4832"/>
    <cellStyle name="Obdobi 36" xfId="4894"/>
    <cellStyle name="období 36" xfId="4895"/>
    <cellStyle name="Obdobi 37" xfId="4897"/>
    <cellStyle name="období 37" xfId="4896"/>
    <cellStyle name="Obdobi 38" xfId="5308"/>
    <cellStyle name="období 38" xfId="5309"/>
    <cellStyle name="Obdobi 39" xfId="5612"/>
    <cellStyle name="období 39" xfId="5613"/>
    <cellStyle name="Obdobi 4" xfId="1109"/>
    <cellStyle name="období 4" xfId="1108"/>
    <cellStyle name="Obdobi 4 2" xfId="33401"/>
    <cellStyle name="období 4 2" xfId="30940"/>
    <cellStyle name="Obdobi 4 3" xfId="30087"/>
    <cellStyle name="období 4 3" xfId="30088"/>
    <cellStyle name="Obdobi 4 4" xfId="32866"/>
    <cellStyle name="období 4 4" xfId="32316"/>
    <cellStyle name="Obdobi 4 5" xfId="33760"/>
    <cellStyle name="období 4 5" xfId="7053"/>
    <cellStyle name="Obdobi 4 6" xfId="30324"/>
    <cellStyle name="období 4 6" xfId="7301"/>
    <cellStyle name="Obdobi 4 7" xfId="33276"/>
    <cellStyle name="období 4 7" xfId="30213"/>
    <cellStyle name="Obdobi 4 8" xfId="29763"/>
    <cellStyle name="období 4 8" xfId="33396"/>
    <cellStyle name="Obdobi 4 9" xfId="34781"/>
    <cellStyle name="období 4 9" xfId="34780"/>
    <cellStyle name="Obdobi 40" xfId="5539"/>
    <cellStyle name="období 40" xfId="5538"/>
    <cellStyle name="Obdobi 41" xfId="5614"/>
    <cellStyle name="období 41" xfId="5615"/>
    <cellStyle name="Obdobi 42" xfId="5537"/>
    <cellStyle name="období 42" xfId="5536"/>
    <cellStyle name="Obdobi 43" xfId="5739"/>
    <cellStyle name="období 43" xfId="5740"/>
    <cellStyle name="Obdobi 44" xfId="5650"/>
    <cellStyle name="období 44" xfId="5649"/>
    <cellStyle name="Obdobi 45" xfId="5741"/>
    <cellStyle name="období 45" xfId="5742"/>
    <cellStyle name="Obdobi 46" xfId="5648"/>
    <cellStyle name="období 46" xfId="5647"/>
    <cellStyle name="Obdobi 47" xfId="5743"/>
    <cellStyle name="období 47" xfId="5744"/>
    <cellStyle name="Obdobi 48" xfId="4994"/>
    <cellStyle name="období 48" xfId="4995"/>
    <cellStyle name="Obdobi 49" xfId="5783"/>
    <cellStyle name="období 49" xfId="5784"/>
    <cellStyle name="Obdobi 5" xfId="1153"/>
    <cellStyle name="období 5" xfId="1154"/>
    <cellStyle name="Obdobi 5 2" xfId="34792"/>
    <cellStyle name="období 5 2" xfId="34793"/>
    <cellStyle name="Obdobi 50" xfId="5818"/>
    <cellStyle name="období 50" xfId="5792"/>
    <cellStyle name="Obdobi 51" xfId="5844"/>
    <cellStyle name="období 51" xfId="5845"/>
    <cellStyle name="Obdobi 52" xfId="624"/>
    <cellStyle name="období 52" xfId="625"/>
    <cellStyle name="Obdobi 6" xfId="1155"/>
    <cellStyle name="období 6" xfId="1156"/>
    <cellStyle name="Obdobi 6 2" xfId="34794"/>
    <cellStyle name="období 6 2" xfId="34795"/>
    <cellStyle name="Obdobi 7" xfId="1403"/>
    <cellStyle name="období 7" xfId="1404"/>
    <cellStyle name="Obdobi 7 2" xfId="34861"/>
    <cellStyle name="období 7 2" xfId="34862"/>
    <cellStyle name="Obdobi 8" xfId="1861"/>
    <cellStyle name="období 8" xfId="1862"/>
    <cellStyle name="Obdobi 8 2" xfId="34963"/>
    <cellStyle name="období 8 2" xfId="34964"/>
    <cellStyle name="Obdobi 9" xfId="2068"/>
    <cellStyle name="období 9" xfId="2069"/>
    <cellStyle name="Obdobi 9 2" xfId="35008"/>
    <cellStyle name="období 9 2" xfId="35009"/>
    <cellStyle name="Obdobi_5_Petchem_newTables_2nd_round" xfId="34924"/>
    <cellStyle name="období_5_Petchem_newTables_2nd_round" xfId="36334"/>
    <cellStyle name="Obdobi_5_Petchem_newTables_2nd_round 10" xfId="3635"/>
    <cellStyle name="období_5_Petchem_newTables_2nd_round 10" xfId="3636"/>
    <cellStyle name="Obdobi_5_Petchem_newTables_2nd_round 11" xfId="3688"/>
    <cellStyle name="období_5_Petchem_newTables_2nd_round 11" xfId="3689"/>
    <cellStyle name="Obdobi_5_Petchem_newTables_2nd_round 12" xfId="3910"/>
    <cellStyle name="období_5_Petchem_newTables_2nd_round 12" xfId="3911"/>
    <cellStyle name="Obdobi_5_Petchem_newTables_2nd_round 13" xfId="3839"/>
    <cellStyle name="období_5_Petchem_newTables_2nd_round 13" xfId="3838"/>
    <cellStyle name="Obdobi_5_Petchem_newTables_2nd_round 14" xfId="3905"/>
    <cellStyle name="období_5_Petchem_newTables_2nd_round 14" xfId="3906"/>
    <cellStyle name="Obdobi_5_Petchem_newTables_2nd_round 15" xfId="4129"/>
    <cellStyle name="období_5_Petchem_newTables_2nd_round 15" xfId="4172"/>
    <cellStyle name="Obdobi_5_Petchem_newTables_2nd_round 16" xfId="4160"/>
    <cellStyle name="období_5_Petchem_newTables_2nd_round 16" xfId="4271"/>
    <cellStyle name="Obdobi_5_Petchem_newTables_2nd_round 17" xfId="4861"/>
    <cellStyle name="období_5_Petchem_newTables_2nd_round 17" xfId="4862"/>
    <cellStyle name="Obdobi_5_Petchem_newTables_2nd_round 18" xfId="4831"/>
    <cellStyle name="období_5_Petchem_newTables_2nd_round 18" xfId="4830"/>
    <cellStyle name="Obdobi_5_Petchem_newTables_2nd_round 19" xfId="5310"/>
    <cellStyle name="období_5_Petchem_newTables_2nd_round 19" xfId="5311"/>
    <cellStyle name="Obdobi_5_Petchem_newTables_2nd_round 2" xfId="955"/>
    <cellStyle name="období_5_Petchem_newTables_2nd_round 2" xfId="956"/>
    <cellStyle name="Obdobi_5_Petchem_newTables_2nd_round 20" xfId="34306"/>
    <cellStyle name="období_5_Petchem_newTables_2nd_round 20" xfId="34307"/>
    <cellStyle name="Obdobi_5_Petchem_newTables_2nd_round 21" xfId="5535"/>
    <cellStyle name="období_5_Petchem_newTables_2nd_round 21" xfId="5534"/>
    <cellStyle name="Obdobi_5_Petchem_newTables_2nd_round 22" xfId="5616"/>
    <cellStyle name="období_5_Petchem_newTables_2nd_round 22" xfId="5617"/>
    <cellStyle name="Obdobi_5_Petchem_newTables_2nd_round 23" xfId="5533"/>
    <cellStyle name="období_5_Petchem_newTables_2nd_round 23" xfId="5532"/>
    <cellStyle name="Obdobi_5_Petchem_newTables_2nd_round 24" xfId="5745"/>
    <cellStyle name="období_5_Petchem_newTables_2nd_round 24" xfId="5746"/>
    <cellStyle name="Obdobi_5_Petchem_newTables_2nd_round 25" xfId="5646"/>
    <cellStyle name="období_5_Petchem_newTables_2nd_round 25" xfId="5645"/>
    <cellStyle name="Obdobi_5_Petchem_newTables_2nd_round 26" xfId="5747"/>
    <cellStyle name="období_5_Petchem_newTables_2nd_round 26" xfId="5748"/>
    <cellStyle name="Obdobi_5_Petchem_newTables_2nd_round 27" xfId="5644"/>
    <cellStyle name="období_5_Petchem_newTables_2nd_round 27" xfId="5643"/>
    <cellStyle name="Obdobi_5_Petchem_newTables_2nd_round 28" xfId="5749"/>
    <cellStyle name="období_5_Petchem_newTables_2nd_round 28" xfId="5750"/>
    <cellStyle name="Obdobi_5_Petchem_newTables_2nd_round 29" xfId="4996"/>
    <cellStyle name="období_5_Petchem_newTables_2nd_round 29" xfId="4997"/>
    <cellStyle name="Obdobi_5_Petchem_newTables_2nd_round 3" xfId="1112"/>
    <cellStyle name="období_5_Petchem_newTables_2nd_round 3" xfId="1113"/>
    <cellStyle name="Obdobi_5_Petchem_newTables_2nd_round 30" xfId="5785"/>
    <cellStyle name="období_5_Petchem_newTables_2nd_round 30" xfId="5786"/>
    <cellStyle name="Obdobi_5_Petchem_newTables_2nd_round 31" xfId="5791"/>
    <cellStyle name="období_5_Petchem_newTables_2nd_round 31" xfId="5815"/>
    <cellStyle name="Obdobi_5_Petchem_newTables_2nd_round 32" xfId="5846"/>
    <cellStyle name="období_5_Petchem_newTables_2nd_round 32" xfId="5847"/>
    <cellStyle name="Obdobi_5_Petchem_newTables_2nd_round 33" xfId="626"/>
    <cellStyle name="období_5_Petchem_newTables_2nd_round 33" xfId="627"/>
    <cellStyle name="Obdobi_5_Petchem_newTables_2nd_round 34" xfId="5905"/>
    <cellStyle name="období_5_Petchem_newTables_2nd_round 34" xfId="5906"/>
    <cellStyle name="Obdobi_5_Petchem_newTables_2nd_round 35" xfId="5871"/>
    <cellStyle name="období_5_Petchem_newTables_2nd_round 35" xfId="5870"/>
    <cellStyle name="Obdobi_5_Petchem_newTables_2nd_round 36" xfId="5897"/>
    <cellStyle name="období_5_Petchem_newTables_2nd_round 36" xfId="5898"/>
    <cellStyle name="Obdobi_5_Petchem_newTables_2nd_round 37" xfId="5874"/>
    <cellStyle name="období_5_Petchem_newTables_2nd_round 37" xfId="5873"/>
    <cellStyle name="Obdobi_5_Petchem_newTables_2nd_round 38" xfId="5895"/>
    <cellStyle name="období_5_Petchem_newTables_2nd_round 38" xfId="5896"/>
    <cellStyle name="Obdobi_5_Petchem_newTables_2nd_round 39" xfId="5877"/>
    <cellStyle name="období_5_Petchem_newTables_2nd_round 39" xfId="5876"/>
    <cellStyle name="Obdobi_5_Petchem_newTables_2nd_round 4" xfId="1107"/>
    <cellStyle name="období_5_Petchem_newTables_2nd_round 4" xfId="1106"/>
    <cellStyle name="Obdobi_5_Petchem_newTables_2nd_round 40" xfId="5892"/>
    <cellStyle name="období_5_Petchem_newTables_2nd_round 40" xfId="5893"/>
    <cellStyle name="Obdobi_5_Petchem_newTables_2nd_round 41" xfId="5880"/>
    <cellStyle name="období_5_Petchem_newTables_2nd_round 41" xfId="5879"/>
    <cellStyle name="Obdobi_5_Petchem_newTables_2nd_round 42" xfId="5889"/>
    <cellStyle name="období_5_Petchem_newTables_2nd_round 42" xfId="5890"/>
    <cellStyle name="Obdobi_5_Petchem_newTables_2nd_round 43" xfId="5883"/>
    <cellStyle name="období_5_Petchem_newTables_2nd_round 43" xfId="5882"/>
    <cellStyle name="Obdobi_5_Petchem_newTables_2nd_round 44" xfId="5909"/>
    <cellStyle name="období_5_Petchem_newTables_2nd_round 44" xfId="5887"/>
    <cellStyle name="Obdobi_5_Petchem_newTables_2nd_round 45" xfId="5886"/>
    <cellStyle name="období_5_Petchem_newTables_2nd_round 45" xfId="5885"/>
    <cellStyle name="Obdobi_5_Petchem_newTables_2nd_round 5" xfId="1405"/>
    <cellStyle name="období_5_Petchem_newTables_2nd_round 5" xfId="1406"/>
    <cellStyle name="Obdobi_5_Petchem_newTables_2nd_round 6" xfId="3226"/>
    <cellStyle name="období_5_Petchem_newTables_2nd_round 6" xfId="3227"/>
    <cellStyle name="Obdobi_5_Petchem_newTables_2nd_round 7" xfId="2952"/>
    <cellStyle name="období_5_Petchem_newTables_2nd_round 7" xfId="2951"/>
    <cellStyle name="Obdobi_5_Petchem_newTables_2nd_round 8" xfId="3155"/>
    <cellStyle name="období_5_Petchem_newTables_2nd_round 8" xfId="3156"/>
    <cellStyle name="Obdobi_5_Petchem_newTables_2nd_round 9" xfId="3548"/>
    <cellStyle name="období_5_Petchem_newTables_2nd_round 9" xfId="3549"/>
    <cellStyle name="Obdobi_BP 2012-2014  RIM INA Grupa_1810 LINK OFF" xfId="4481"/>
    <cellStyle name="období_BP 2012-2014  RIM INA Grupa_1810 LINK OFF" xfId="4482"/>
    <cellStyle name="Obdobi_BP 2012-2014  RIM INA Grupa_1810 LINK OFF 10" xfId="33830"/>
    <cellStyle name="období_BP 2012-2014  RIM INA Grupa_1810 LINK OFF 10" xfId="30279"/>
    <cellStyle name="Obdobi_BP 2012-2014  RIM INA Grupa_1810 LINK OFF 11" xfId="7070"/>
    <cellStyle name="období_BP 2012-2014  RIM INA Grupa_1810 LINK OFF 11" xfId="33904"/>
    <cellStyle name="Obdobi_BP 2012-2014  RIM INA Grupa_1810 LINK OFF 12" xfId="32380"/>
    <cellStyle name="období_BP 2012-2014  RIM INA Grupa_1810 LINK OFF 12" xfId="33956"/>
    <cellStyle name="Obdobi_BP 2012-2014  RIM INA Grupa_1810 LINK OFF 13" xfId="33481"/>
    <cellStyle name="období_BP 2012-2014  RIM INA Grupa_1810 LINK OFF 13" xfId="33999"/>
    <cellStyle name="Obdobi_BP 2012-2014  RIM INA Grupa_1810 LINK OFF 14" xfId="33560"/>
    <cellStyle name="období_BP 2012-2014  RIM INA Grupa_1810 LINK OFF 14" xfId="34067"/>
    <cellStyle name="Obdobi_BP 2012-2014  RIM INA Grupa_1810 LINK OFF 15" xfId="30888"/>
    <cellStyle name="období_BP 2012-2014  RIM INA Grupa_1810 LINK OFF 15" xfId="34118"/>
    <cellStyle name="Obdobi_BP 2012-2014  RIM INA Grupa_1810 LINK OFF 16" xfId="36154"/>
    <cellStyle name="období_BP 2012-2014  RIM INA Grupa_1810 LINK OFF 16" xfId="36155"/>
    <cellStyle name="Obdobi_BP 2012-2014  RIM INA Grupa_1810 LINK OFF 2" xfId="21109"/>
    <cellStyle name="období_BP 2012-2014  RIM INA Grupa_1810 LINK OFF 2" xfId="21110"/>
    <cellStyle name="Obdobi_BP 2012-2014  RIM INA Grupa_1810 LINK OFF 2 2" xfId="32813"/>
    <cellStyle name="období_BP 2012-2014  RIM INA Grupa_1810 LINK OFF 2 2" xfId="31910"/>
    <cellStyle name="Obdobi_BP 2012-2014  RIM INA Grupa_1810 LINK OFF 2 3" xfId="7250"/>
    <cellStyle name="období_BP 2012-2014  RIM INA Grupa_1810 LINK OFF 2 3" xfId="29921"/>
    <cellStyle name="Obdobi_BP 2012-2014  RIM INA Grupa_1810 LINK OFF 2 4" xfId="31193"/>
    <cellStyle name="období_BP 2012-2014  RIM INA Grupa_1810 LINK OFF 2 4" xfId="32613"/>
    <cellStyle name="Obdobi_BP 2012-2014  RIM INA Grupa_1810 LINK OFF 2 5" xfId="31510"/>
    <cellStyle name="období_BP 2012-2014  RIM INA Grupa_1810 LINK OFF 2 5" xfId="31951"/>
    <cellStyle name="Obdobi_BP 2012-2014  RIM INA Grupa_1810 LINK OFF 2 6" xfId="30323"/>
    <cellStyle name="období_BP 2012-2014  RIM INA Grupa_1810 LINK OFF 2 6" xfId="30105"/>
    <cellStyle name="Obdobi_BP 2012-2014  RIM INA Grupa_1810 LINK OFF 2 7" xfId="31453"/>
    <cellStyle name="období_BP 2012-2014  RIM INA Grupa_1810 LINK OFF 2 7" xfId="33513"/>
    <cellStyle name="Obdobi_BP 2012-2014  RIM INA Grupa_1810 LINK OFF 2 8" xfId="30613"/>
    <cellStyle name="období_BP 2012-2014  RIM INA Grupa_1810 LINK OFF 2 8" xfId="31342"/>
    <cellStyle name="Obdobi_BP 2012-2014  RIM INA Grupa_1810 LINK OFF 3" xfId="7116"/>
    <cellStyle name="období_BP 2012-2014  RIM INA Grupa_1810 LINK OFF 3" xfId="7117"/>
    <cellStyle name="Obdobi_BP 2012-2014  RIM INA Grupa_1810 LINK OFF 4" xfId="6982"/>
    <cellStyle name="období_BP 2012-2014  RIM INA Grupa_1810 LINK OFF 4" xfId="6981"/>
    <cellStyle name="Obdobi_BP 2012-2014  RIM INA Grupa_1810 LINK OFF 5" xfId="7422"/>
    <cellStyle name="období_BP 2012-2014  RIM INA Grupa_1810 LINK OFF 5" xfId="33730"/>
    <cellStyle name="Obdobi_BP 2012-2014  RIM INA Grupa_1810 LINK OFF 6" xfId="32421"/>
    <cellStyle name="období_BP 2012-2014  RIM INA Grupa_1810 LINK OFF 6" xfId="29849"/>
    <cellStyle name="Obdobi_BP 2012-2014  RIM INA Grupa_1810 LINK OFF 7" xfId="32662"/>
    <cellStyle name="období_BP 2012-2014  RIM INA Grupa_1810 LINK OFF 7" xfId="32218"/>
    <cellStyle name="Obdobi_BP 2012-2014  RIM INA Grupa_1810 LINK OFF 8" xfId="33274"/>
    <cellStyle name="období_BP 2012-2014  RIM INA Grupa_1810 LINK OFF 8" xfId="30825"/>
    <cellStyle name="Obdobi_BP 2012-2014  RIM INA Grupa_1810 LINK OFF 9" xfId="30500"/>
    <cellStyle name="období_BP 2012-2014  RIM INA Grupa_1810 LINK OFF 9" xfId="31139"/>
    <cellStyle name="Obdobi_BP 2012-2014  RIM INA Grupa_1810 LINK OFF_BP 2012-2014 INA Grupa SD RIM REALOKACIJŽA" xfId="4483"/>
    <cellStyle name="období_BP 2012-2014  RIM INA Grupa_1810 LINK OFF_BP 2012-2014 INA Grupa SD RIM REALOKACIJŽA" xfId="4484"/>
    <cellStyle name="Obdobi_BP 2012-2014  RIM INA Grupa_1810 LINK OFF_BP 2012-2014 INA Grupa SD RIM REALOKACIJŽA 10" xfId="33829"/>
    <cellStyle name="období_BP 2012-2014  RIM INA Grupa_1810 LINK OFF_BP 2012-2014 INA Grupa SD RIM REALOKACIJŽA 10" xfId="33828"/>
    <cellStyle name="Obdobi_BP 2012-2014  RIM INA Grupa_1810 LINK OFF_BP 2012-2014 INA Grupa SD RIM REALOKACIJŽA 11" xfId="33903"/>
    <cellStyle name="období_BP 2012-2014  RIM INA Grupa_1810 LINK OFF_BP 2012-2014 INA Grupa SD RIM REALOKACIJŽA 11" xfId="33902"/>
    <cellStyle name="Obdobi_BP 2012-2014  RIM INA Grupa_1810 LINK OFF_BP 2012-2014 INA Grupa SD RIM REALOKACIJŽA 12" xfId="33955"/>
    <cellStyle name="období_BP 2012-2014  RIM INA Grupa_1810 LINK OFF_BP 2012-2014 INA Grupa SD RIM REALOKACIJŽA 12" xfId="33954"/>
    <cellStyle name="Obdobi_BP 2012-2014  RIM INA Grupa_1810 LINK OFF_BP 2012-2014 INA Grupa SD RIM REALOKACIJŽA 13" xfId="33998"/>
    <cellStyle name="období_BP 2012-2014  RIM INA Grupa_1810 LINK OFF_BP 2012-2014 INA Grupa SD RIM REALOKACIJŽA 13" xfId="33997"/>
    <cellStyle name="Obdobi_BP 2012-2014  RIM INA Grupa_1810 LINK OFF_BP 2012-2014 INA Grupa SD RIM REALOKACIJŽA 14" xfId="34066"/>
    <cellStyle name="období_BP 2012-2014  RIM INA Grupa_1810 LINK OFF_BP 2012-2014 INA Grupa SD RIM REALOKACIJŽA 14" xfId="34065"/>
    <cellStyle name="Obdobi_BP 2012-2014  RIM INA Grupa_1810 LINK OFF_BP 2012-2014 INA Grupa SD RIM REALOKACIJŽA 15" xfId="34117"/>
    <cellStyle name="období_BP 2012-2014  RIM INA Grupa_1810 LINK OFF_BP 2012-2014 INA Grupa SD RIM REALOKACIJŽA 15" xfId="34116"/>
    <cellStyle name="Obdobi_BP 2012-2014  RIM INA Grupa_1810 LINK OFF_BP 2012-2014 INA Grupa SD RIM REALOKACIJŽA 16" xfId="36156"/>
    <cellStyle name="období_BP 2012-2014  RIM INA Grupa_1810 LINK OFF_BP 2012-2014 INA Grupa SD RIM REALOKACIJŽA 16" xfId="36157"/>
    <cellStyle name="Obdobi_BP 2012-2014  RIM INA Grupa_1810 LINK OFF_BP 2012-2014 INA Grupa SD RIM REALOKACIJŽA 2" xfId="21111"/>
    <cellStyle name="období_BP 2012-2014  RIM INA Grupa_1810 LINK OFF_BP 2012-2014 INA Grupa SD RIM REALOKACIJŽA 2" xfId="21112"/>
    <cellStyle name="Obdobi_BP 2012-2014  RIM INA Grupa_1810 LINK OFF_BP 2012-2014 INA Grupa SD RIM REALOKACIJŽA 2 2" xfId="30119"/>
    <cellStyle name="období_BP 2012-2014  RIM INA Grupa_1810 LINK OFF_BP 2012-2014 INA Grupa SD RIM REALOKACIJŽA 2 2" xfId="32205"/>
    <cellStyle name="Obdobi_BP 2012-2014  RIM INA Grupa_1810 LINK OFF_BP 2012-2014 INA Grupa SD RIM REALOKACIJŽA 2 3" xfId="31332"/>
    <cellStyle name="období_BP 2012-2014  RIM INA Grupa_1810 LINK OFF_BP 2012-2014 INA Grupa SD RIM REALOKACIJŽA 2 3" xfId="30472"/>
    <cellStyle name="Obdobi_BP 2012-2014  RIM INA Grupa_1810 LINK OFF_BP 2012-2014 INA Grupa SD RIM REALOKACIJŽA 2 4" xfId="33129"/>
    <cellStyle name="období_BP 2012-2014  RIM INA Grupa_1810 LINK OFF_BP 2012-2014 INA Grupa SD RIM REALOKACIJŽA 2 4" xfId="33846"/>
    <cellStyle name="Obdobi_BP 2012-2014  RIM INA Grupa_1810 LINK OFF_BP 2012-2014 INA Grupa SD RIM REALOKACIJŽA 2 5" xfId="30191"/>
    <cellStyle name="období_BP 2012-2014  RIM INA Grupa_1810 LINK OFF_BP 2012-2014 INA Grupa SD RIM REALOKACIJŽA 2 5" xfId="30867"/>
    <cellStyle name="Obdobi_BP 2012-2014  RIM INA Grupa_1810 LINK OFF_BP 2012-2014 INA Grupa SD RIM REALOKACIJŽA 2 6" xfId="30774"/>
    <cellStyle name="období_BP 2012-2014  RIM INA Grupa_1810 LINK OFF_BP 2012-2014 INA Grupa SD RIM REALOKACIJŽA 2 6" xfId="33436"/>
    <cellStyle name="Obdobi_BP 2012-2014  RIM INA Grupa_1810 LINK OFF_BP 2012-2014 INA Grupa SD RIM REALOKACIJŽA 2 7" xfId="33450"/>
    <cellStyle name="období_BP 2012-2014  RIM INA Grupa_1810 LINK OFF_BP 2012-2014 INA Grupa SD RIM REALOKACIJŽA 2 7" xfId="31225"/>
    <cellStyle name="Obdobi_BP 2012-2014  RIM INA Grupa_1810 LINK OFF_BP 2012-2014 INA Grupa SD RIM REALOKACIJŽA 2 8" xfId="31632"/>
    <cellStyle name="období_BP 2012-2014  RIM INA Grupa_1810 LINK OFF_BP 2012-2014 INA Grupa SD RIM REALOKACIJŽA 2 8" xfId="29957"/>
    <cellStyle name="Obdobi_BP 2012-2014  RIM INA Grupa_1810 LINK OFF_BP 2012-2014 INA Grupa SD RIM REALOKACIJŽA 3" xfId="7118"/>
    <cellStyle name="období_BP 2012-2014  RIM INA Grupa_1810 LINK OFF_BP 2012-2014 INA Grupa SD RIM REALOKACIJŽA 3" xfId="7119"/>
    <cellStyle name="Obdobi_BP 2012-2014  RIM INA Grupa_1810 LINK OFF_BP 2012-2014 INA Grupa SD RIM REALOKACIJŽA 4" xfId="6980"/>
    <cellStyle name="období_BP 2012-2014  RIM INA Grupa_1810 LINK OFF_BP 2012-2014 INA Grupa SD RIM REALOKACIJŽA 4" xfId="7441"/>
    <cellStyle name="Obdobi_BP 2012-2014  RIM INA Grupa_1810 LINK OFF_BP 2012-2014 INA Grupa SD RIM REALOKACIJŽA 5" xfId="33729"/>
    <cellStyle name="období_BP 2012-2014  RIM INA Grupa_1810 LINK OFF_BP 2012-2014 INA Grupa SD RIM REALOKACIJŽA 5" xfId="33728"/>
    <cellStyle name="Obdobi_BP 2012-2014  RIM INA Grupa_1810 LINK OFF_BP 2012-2014 INA Grupa SD RIM REALOKACIJŽA 6" xfId="7260"/>
    <cellStyle name="období_BP 2012-2014  RIM INA Grupa_1810 LINK OFF_BP 2012-2014 INA Grupa SD RIM REALOKACIJŽA 6" xfId="7259"/>
    <cellStyle name="Obdobi_BP 2012-2014  RIM INA Grupa_1810 LINK OFF_BP 2012-2014 INA Grupa SD RIM REALOKACIJŽA 7" xfId="6943"/>
    <cellStyle name="období_BP 2012-2014  RIM INA Grupa_1810 LINK OFF_BP 2012-2014 INA Grupa SD RIM REALOKACIJŽA 7" xfId="32377"/>
    <cellStyle name="Obdobi_BP 2012-2014  RIM INA Grupa_1810 LINK OFF_BP 2012-2014 INA Grupa SD RIM REALOKACIJŽA 8" xfId="32427"/>
    <cellStyle name="období_BP 2012-2014  RIM INA Grupa_1810 LINK OFF_BP 2012-2014 INA Grupa SD RIM REALOKACIJŽA 8" xfId="32679"/>
    <cellStyle name="Obdobi_BP 2012-2014  RIM INA Grupa_1810 LINK OFF_BP 2012-2014 INA Grupa SD RIM REALOKACIJŽA 9" xfId="32546"/>
    <cellStyle name="období_BP 2012-2014  RIM INA Grupa_1810 LINK OFF_BP 2012-2014 INA Grupa SD RIM REALOKACIJŽA 9" xfId="33212"/>
    <cellStyle name="Obdobi_BP 2012-2014  RIM INA Grupa_1810 LINK OFF_Project categories" xfId="4485"/>
    <cellStyle name="období_BP 2012-2014  RIM INA Grupa_1810 LINK OFF_Project categories" xfId="4486"/>
    <cellStyle name="Obdobi_BP 2012-2014  RIM INA Grupa_1810 LINK OFF_Project categories 10" xfId="33827"/>
    <cellStyle name="období_BP 2012-2014  RIM INA Grupa_1810 LINK OFF_Project categories 10" xfId="30926"/>
    <cellStyle name="Obdobi_BP 2012-2014  RIM INA Grupa_1810 LINK OFF_Project categories 11" xfId="30268"/>
    <cellStyle name="období_BP 2012-2014  RIM INA Grupa_1810 LINK OFF_Project categories 11" xfId="33901"/>
    <cellStyle name="Obdobi_BP 2012-2014  RIM INA Grupa_1810 LINK OFF_Project categories 12" xfId="33426"/>
    <cellStyle name="období_BP 2012-2014  RIM INA Grupa_1810 LINK OFF_Project categories 12" xfId="33953"/>
    <cellStyle name="Obdobi_BP 2012-2014  RIM INA Grupa_1810 LINK OFF_Project categories 13" xfId="32390"/>
    <cellStyle name="období_BP 2012-2014  RIM INA Grupa_1810 LINK OFF_Project categories 13" xfId="33996"/>
    <cellStyle name="Obdobi_BP 2012-2014  RIM INA Grupa_1810 LINK OFF_Project categories 14" xfId="33156"/>
    <cellStyle name="období_BP 2012-2014  RIM INA Grupa_1810 LINK OFF_Project categories 14" xfId="34064"/>
    <cellStyle name="Obdobi_BP 2012-2014  RIM INA Grupa_1810 LINK OFF_Project categories 15" xfId="32383"/>
    <cellStyle name="období_BP 2012-2014  RIM INA Grupa_1810 LINK OFF_Project categories 15" xfId="34115"/>
    <cellStyle name="Obdobi_BP 2012-2014  RIM INA Grupa_1810 LINK OFF_Project categories 16" xfId="36158"/>
    <cellStyle name="období_BP 2012-2014  RIM INA Grupa_1810 LINK OFF_Project categories 16" xfId="36159"/>
    <cellStyle name="Obdobi_BP 2012-2014  RIM INA Grupa_1810 LINK OFF_Project categories 2" xfId="21113"/>
    <cellStyle name="období_BP 2012-2014  RIM INA Grupa_1810 LINK OFF_Project categories 2" xfId="21114"/>
    <cellStyle name="Obdobi_BP 2012-2014  RIM INA Grupa_1810 LINK OFF_Project categories 2 2" xfId="33610"/>
    <cellStyle name="období_BP 2012-2014  RIM INA Grupa_1810 LINK OFF_Project categories 2 2" xfId="33609"/>
    <cellStyle name="Obdobi_BP 2012-2014  RIM INA Grupa_1810 LINK OFF_Project categories 2 3" xfId="31333"/>
    <cellStyle name="období_BP 2012-2014  RIM INA Grupa_1810 LINK OFF_Project categories 2 3" xfId="32329"/>
    <cellStyle name="Obdobi_BP 2012-2014  RIM INA Grupa_1810 LINK OFF_Project categories 2 4" xfId="31383"/>
    <cellStyle name="období_BP 2012-2014  RIM INA Grupa_1810 LINK OFF_Project categories 2 4" xfId="32066"/>
    <cellStyle name="Obdobi_BP 2012-2014  RIM INA Grupa_1810 LINK OFF_Project categories 2 5" xfId="32389"/>
    <cellStyle name="období_BP 2012-2014  RIM INA Grupa_1810 LINK OFF_Project categories 2 5" xfId="33384"/>
    <cellStyle name="Obdobi_BP 2012-2014  RIM INA Grupa_1810 LINK OFF_Project categories 2 6" xfId="30184"/>
    <cellStyle name="období_BP 2012-2014  RIM INA Grupa_1810 LINK OFF_Project categories 2 6" xfId="31400"/>
    <cellStyle name="Obdobi_BP 2012-2014  RIM INA Grupa_1810 LINK OFF_Project categories 2 7" xfId="29905"/>
    <cellStyle name="období_BP 2012-2014  RIM INA Grupa_1810 LINK OFF_Project categories 2 7" xfId="30734"/>
    <cellStyle name="Obdobi_BP 2012-2014  RIM INA Grupa_1810 LINK OFF_Project categories 2 8" xfId="29885"/>
    <cellStyle name="období_BP 2012-2014  RIM INA Grupa_1810 LINK OFF_Project categories 2 8" xfId="7425"/>
    <cellStyle name="Obdobi_BP 2012-2014  RIM INA Grupa_1810 LINK OFF_Project categories 3" xfId="7120"/>
    <cellStyle name="období_BP 2012-2014  RIM INA Grupa_1810 LINK OFF_Project categories 3" xfId="7121"/>
    <cellStyle name="Obdobi_BP 2012-2014  RIM INA Grupa_1810 LINK OFF_Project categories 4" xfId="7444"/>
    <cellStyle name="období_BP 2012-2014  RIM INA Grupa_1810 LINK OFF_Project categories 4" xfId="6975"/>
    <cellStyle name="Obdobi_BP 2012-2014  RIM INA Grupa_1810 LINK OFF_Project categories 5" xfId="32441"/>
    <cellStyle name="období_BP 2012-2014  RIM INA Grupa_1810 LINK OFF_Project categories 5" xfId="33727"/>
    <cellStyle name="Obdobi_BP 2012-2014  RIM INA Grupa_1810 LINK OFF_Project categories 6" xfId="32651"/>
    <cellStyle name="období_BP 2012-2014  RIM INA Grupa_1810 LINK OFF_Project categories 6" xfId="29850"/>
    <cellStyle name="Obdobi_BP 2012-2014  RIM INA Grupa_1810 LINK OFF_Project categories 7" xfId="33277"/>
    <cellStyle name="období_BP 2012-2014  RIM INA Grupa_1810 LINK OFF_Project categories 7" xfId="32217"/>
    <cellStyle name="Obdobi_BP 2012-2014  RIM INA Grupa_1810 LINK OFF_Project categories 8" xfId="30122"/>
    <cellStyle name="období_BP 2012-2014  RIM INA Grupa_1810 LINK OFF_Project categories 8" xfId="30826"/>
    <cellStyle name="Obdobi_BP 2012-2014  RIM INA Grupa_1810 LINK OFF_Project categories 9" xfId="31707"/>
    <cellStyle name="období_BP 2012-2014  RIM INA Grupa_1810 LINK OFF_Project categories 9" xfId="32064"/>
    <cellStyle name="Obdobi_BP 2012-2014  RIM INA Grupa_1810 LINK OFF_Project categories_BP 2012-2014 INA Grupa SD RIM REALOKACIJŽA" xfId="4487"/>
    <cellStyle name="období_BP 2012-2014  RIM INA Grupa_1810 LINK OFF_Project categories_BP 2012-2014 INA Grupa SD RIM REALOKACIJŽA" xfId="4488"/>
    <cellStyle name="Obdobi_BP 2012-2014  RIM INA Grupa_1810 LINK OFF_Project categories_BP 2012-2014 INA Grupa SD RIM REALOKACIJŽA 10" xfId="32085"/>
    <cellStyle name="období_BP 2012-2014  RIM INA Grupa_1810 LINK OFF_Project categories_BP 2012-2014 INA Grupa SD RIM REALOKACIJŽA 10" xfId="29824"/>
    <cellStyle name="Obdobi_BP 2012-2014  RIM INA Grupa_1810 LINK OFF_Project categories_BP 2012-2014 INA Grupa SD RIM REALOKACIJŽA 11" xfId="33900"/>
    <cellStyle name="období_BP 2012-2014  RIM INA Grupa_1810 LINK OFF_Project categories_BP 2012-2014 INA Grupa SD RIM REALOKACIJŽA 11" xfId="33899"/>
    <cellStyle name="Obdobi_BP 2012-2014  RIM INA Grupa_1810 LINK OFF_Project categories_BP 2012-2014 INA Grupa SD RIM REALOKACIJŽA 12" xfId="33952"/>
    <cellStyle name="období_BP 2012-2014  RIM INA Grupa_1810 LINK OFF_Project categories_BP 2012-2014 INA Grupa SD RIM REALOKACIJŽA 12" xfId="33951"/>
    <cellStyle name="Obdobi_BP 2012-2014  RIM INA Grupa_1810 LINK OFF_Project categories_BP 2012-2014 INA Grupa SD RIM REALOKACIJŽA 13" xfId="33995"/>
    <cellStyle name="období_BP 2012-2014  RIM INA Grupa_1810 LINK OFF_Project categories_BP 2012-2014 INA Grupa SD RIM REALOKACIJŽA 13" xfId="33994"/>
    <cellStyle name="Obdobi_BP 2012-2014  RIM INA Grupa_1810 LINK OFF_Project categories_BP 2012-2014 INA Grupa SD RIM REALOKACIJŽA 14" xfId="34063"/>
    <cellStyle name="období_BP 2012-2014  RIM INA Grupa_1810 LINK OFF_Project categories_BP 2012-2014 INA Grupa SD RIM REALOKACIJŽA 14" xfId="34062"/>
    <cellStyle name="Obdobi_BP 2012-2014  RIM INA Grupa_1810 LINK OFF_Project categories_BP 2012-2014 INA Grupa SD RIM REALOKACIJŽA 15" xfId="34114"/>
    <cellStyle name="období_BP 2012-2014  RIM INA Grupa_1810 LINK OFF_Project categories_BP 2012-2014 INA Grupa SD RIM REALOKACIJŽA 15" xfId="34113"/>
    <cellStyle name="Obdobi_BP 2012-2014  RIM INA Grupa_1810 LINK OFF_Project categories_BP 2012-2014 INA Grupa SD RIM REALOKACIJŽA 16" xfId="36160"/>
    <cellStyle name="období_BP 2012-2014  RIM INA Grupa_1810 LINK OFF_Project categories_BP 2012-2014 INA Grupa SD RIM REALOKACIJŽA 16" xfId="36161"/>
    <cellStyle name="Obdobi_BP 2012-2014  RIM INA Grupa_1810 LINK OFF_Project categories_BP 2012-2014 INA Grupa SD RIM REALOKACIJŽA 2" xfId="21115"/>
    <cellStyle name="období_BP 2012-2014  RIM INA Grupa_1810 LINK OFF_Project categories_BP 2012-2014 INA Grupa SD RIM REALOKACIJŽA 2" xfId="21116"/>
    <cellStyle name="Obdobi_BP 2012-2014  RIM INA Grupa_1810 LINK OFF_Project categories_BP 2012-2014 INA Grupa SD RIM REALOKACIJŽA 2 2" xfId="33608"/>
    <cellStyle name="období_BP 2012-2014  RIM INA Grupa_1810 LINK OFF_Project categories_BP 2012-2014 INA Grupa SD RIM REALOKACIJŽA 2 2" xfId="33086"/>
    <cellStyle name="Obdobi_BP 2012-2014  RIM INA Grupa_1810 LINK OFF_Project categories_BP 2012-2014 INA Grupa SD RIM REALOKACIJŽA 2 3" xfId="31040"/>
    <cellStyle name="období_BP 2012-2014  RIM INA Grupa_1810 LINK OFF_Project categories_BP 2012-2014 INA Grupa SD RIM REALOKACIJŽA 2 3" xfId="31041"/>
    <cellStyle name="Obdobi_BP 2012-2014  RIM INA Grupa_1810 LINK OFF_Project categories_BP 2012-2014 INA Grupa SD RIM REALOKACIJŽA 2 4" xfId="31979"/>
    <cellStyle name="období_BP 2012-2014  RIM INA Grupa_1810 LINK OFF_Project categories_BP 2012-2014 INA Grupa SD RIM REALOKACIJŽA 2 4" xfId="30509"/>
    <cellStyle name="Obdobi_BP 2012-2014  RIM INA Grupa_1810 LINK OFF_Project categories_BP 2012-2014 INA Grupa SD RIM REALOKACIJŽA 2 5" xfId="30868"/>
    <cellStyle name="období_BP 2012-2014  RIM INA Grupa_1810 LINK OFF_Project categories_BP 2012-2014 INA Grupa SD RIM REALOKACIJŽA 2 5" xfId="30973"/>
    <cellStyle name="Obdobi_BP 2012-2014  RIM INA Grupa_1810 LINK OFF_Project categories_BP 2012-2014 INA Grupa SD RIM REALOKACIJŽA 2 6" xfId="33214"/>
    <cellStyle name="období_BP 2012-2014  RIM INA Grupa_1810 LINK OFF_Project categories_BP 2012-2014 INA Grupa SD RIM REALOKACIJŽA 2 6" xfId="30838"/>
    <cellStyle name="Obdobi_BP 2012-2014  RIM INA Grupa_1810 LINK OFF_Project categories_BP 2012-2014 INA Grupa SD RIM REALOKACIJŽA 2 7" xfId="31245"/>
    <cellStyle name="období_BP 2012-2014  RIM INA Grupa_1810 LINK OFF_Project categories_BP 2012-2014 INA Grupa SD RIM REALOKACIJŽA 2 7" xfId="33451"/>
    <cellStyle name="Obdobi_BP 2012-2014  RIM INA Grupa_1810 LINK OFF_Project categories_BP 2012-2014 INA Grupa SD RIM REALOKACIJŽA 2 8" xfId="31973"/>
    <cellStyle name="období_BP 2012-2014  RIM INA Grupa_1810 LINK OFF_Project categories_BP 2012-2014 INA Grupa SD RIM REALOKACIJŽA 2 8" xfId="32267"/>
    <cellStyle name="Obdobi_BP 2012-2014  RIM INA Grupa_1810 LINK OFF_Project categories_BP 2012-2014 INA Grupa SD RIM REALOKACIJŽA 3" xfId="7122"/>
    <cellStyle name="období_BP 2012-2014  RIM INA Grupa_1810 LINK OFF_Project categories_BP 2012-2014 INA Grupa SD RIM REALOKACIJŽA 3" xfId="7123"/>
    <cellStyle name="Obdobi_BP 2012-2014  RIM INA Grupa_1810 LINK OFF_Project categories_BP 2012-2014 INA Grupa SD RIM REALOKACIJŽA 4" xfId="6979"/>
    <cellStyle name="období_BP 2012-2014  RIM INA Grupa_1810 LINK OFF_Project categories_BP 2012-2014 INA Grupa SD RIM REALOKACIJŽA 4" xfId="7443"/>
    <cellStyle name="Obdobi_BP 2012-2014  RIM INA Grupa_1810 LINK OFF_Project categories_BP 2012-2014 INA Grupa SD RIM REALOKACIJŽA 5" xfId="33726"/>
    <cellStyle name="období_BP 2012-2014  RIM INA Grupa_1810 LINK OFF_Project categories_BP 2012-2014 INA Grupa SD RIM REALOKACIJŽA 5" xfId="33725"/>
    <cellStyle name="Obdobi_BP 2012-2014  RIM INA Grupa_1810 LINK OFF_Project categories_BP 2012-2014 INA Grupa SD RIM REALOKACIJŽA 6" xfId="29851"/>
    <cellStyle name="období_BP 2012-2014  RIM INA Grupa_1810 LINK OFF_Project categories_BP 2012-2014 INA Grupa SD RIM REALOKACIJŽA 6" xfId="29852"/>
    <cellStyle name="Obdobi_BP 2012-2014  RIM INA Grupa_1810 LINK OFF_Project categories_BP 2012-2014 INA Grupa SD RIM REALOKACIJŽA 7" xfId="32530"/>
    <cellStyle name="období_BP 2012-2014  RIM INA Grupa_1810 LINK OFF_Project categories_BP 2012-2014 INA Grupa SD RIM REALOKACIJŽA 7" xfId="32216"/>
    <cellStyle name="Obdobi_BP 2012-2014  RIM INA Grupa_1810 LINK OFF_Project categories_BP 2012-2014 INA Grupa SD RIM REALOKACIJŽA 8" xfId="30665"/>
    <cellStyle name="období_BP 2012-2014  RIM INA Grupa_1810 LINK OFF_Project categories_BP 2012-2014 INA Grupa SD RIM REALOKACIJŽA 8" xfId="32755"/>
    <cellStyle name="Obdobi_BP 2012-2014  RIM INA Grupa_1810 LINK OFF_Project categories_BP 2012-2014 INA Grupa SD RIM REALOKACIJŽA 9" xfId="31235"/>
    <cellStyle name="období_BP 2012-2014  RIM INA Grupa_1810 LINK OFF_Project categories_BP 2012-2014 INA Grupa SD RIM REALOKACIJŽA 9" xfId="32545"/>
    <cellStyle name="Obdobi_BP 2012-2014  RIM INA Grupa_2410 LINK promjene rev2" xfId="4489"/>
    <cellStyle name="období_BP 2012-2014  RIM INA Grupa_2410 LINK promjene rev2" xfId="4490"/>
    <cellStyle name="Obdobi_BP 2012-2014  RIM INA Grupa_2410 LINK promjene rev2 10" xfId="32086"/>
    <cellStyle name="období_BP 2012-2014  RIM INA Grupa_2410 LINK promjene rev2 10" xfId="33826"/>
    <cellStyle name="Obdobi_BP 2012-2014  RIM INA Grupa_2410 LINK promjene rev2 11" xfId="33898"/>
    <cellStyle name="období_BP 2012-2014  RIM INA Grupa_2410 LINK promjene rev2 11" xfId="33897"/>
    <cellStyle name="Obdobi_BP 2012-2014  RIM INA Grupa_2410 LINK promjene rev2 12" xfId="33950"/>
    <cellStyle name="období_BP 2012-2014  RIM INA Grupa_2410 LINK promjene rev2 12" xfId="33949"/>
    <cellStyle name="Obdobi_BP 2012-2014  RIM INA Grupa_2410 LINK promjene rev2 13" xfId="33993"/>
    <cellStyle name="období_BP 2012-2014  RIM INA Grupa_2410 LINK promjene rev2 13" xfId="33992"/>
    <cellStyle name="Obdobi_BP 2012-2014  RIM INA Grupa_2410 LINK promjene rev2 14" xfId="34061"/>
    <cellStyle name="období_BP 2012-2014  RIM INA Grupa_2410 LINK promjene rev2 14" xfId="34060"/>
    <cellStyle name="Obdobi_BP 2012-2014  RIM INA Grupa_2410 LINK promjene rev2 15" xfId="34112"/>
    <cellStyle name="období_BP 2012-2014  RIM INA Grupa_2410 LINK promjene rev2 15" xfId="34111"/>
    <cellStyle name="Obdobi_BP 2012-2014  RIM INA Grupa_2410 LINK promjene rev2 16" xfId="36162"/>
    <cellStyle name="období_BP 2012-2014  RIM INA Grupa_2410 LINK promjene rev2 16" xfId="36163"/>
    <cellStyle name="Obdobi_BP 2012-2014  RIM INA Grupa_2410 LINK promjene rev2 2" xfId="21117"/>
    <cellStyle name="období_BP 2012-2014  RIM INA Grupa_2410 LINK promjene rev2 2" xfId="21118"/>
    <cellStyle name="Obdobi_BP 2012-2014  RIM INA Grupa_2410 LINK promjene rev2 2 2" xfId="33607"/>
    <cellStyle name="období_BP 2012-2014  RIM INA Grupa_2410 LINK promjene rev2 2 2" xfId="31609"/>
    <cellStyle name="Obdobi_BP 2012-2014  RIM INA Grupa_2410 LINK promjene rev2 2 3" xfId="32806"/>
    <cellStyle name="období_BP 2012-2014  RIM INA Grupa_2410 LINK promjene rev2 2 3" xfId="33313"/>
    <cellStyle name="Obdobi_BP 2012-2014  RIM INA Grupa_2410 LINK promjene rev2 2 4" xfId="31978"/>
    <cellStyle name="období_BP 2012-2014  RIM INA Grupa_2410 LINK promjene rev2 2 4" xfId="30508"/>
    <cellStyle name="Obdobi_BP 2012-2014  RIM INA Grupa_2410 LINK promjene rev2 2 5" xfId="30544"/>
    <cellStyle name="období_BP 2012-2014  RIM INA Grupa_2410 LINK promjene rev2 2 5" xfId="30869"/>
    <cellStyle name="Obdobi_BP 2012-2014  RIM INA Grupa_2410 LINK promjene rev2 2 6" xfId="31820"/>
    <cellStyle name="období_BP 2012-2014  RIM INA Grupa_2410 LINK promjene rev2 2 6" xfId="32456"/>
    <cellStyle name="Obdobi_BP 2012-2014  RIM INA Grupa_2410 LINK promjene rev2 2 7" xfId="32019"/>
    <cellStyle name="období_BP 2012-2014  RIM INA Grupa_2410 LINK promjene rev2 2 7" xfId="32552"/>
    <cellStyle name="Obdobi_BP 2012-2014  RIM INA Grupa_2410 LINK promjene rev2 2 8" xfId="31007"/>
    <cellStyle name="období_BP 2012-2014  RIM INA Grupa_2410 LINK promjene rev2 2 8" xfId="32867"/>
    <cellStyle name="Obdobi_BP 2012-2014  RIM INA Grupa_2410 LINK promjene rev2 3" xfId="7124"/>
    <cellStyle name="období_BP 2012-2014  RIM INA Grupa_2410 LINK promjene rev2 3" xfId="7125"/>
    <cellStyle name="Obdobi_BP 2012-2014  RIM INA Grupa_2410 LINK promjene rev2 4" xfId="6978"/>
    <cellStyle name="období_BP 2012-2014  RIM INA Grupa_2410 LINK promjene rev2 4" xfId="6976"/>
    <cellStyle name="Obdobi_BP 2012-2014  RIM INA Grupa_2410 LINK promjene rev2 5" xfId="33724"/>
    <cellStyle name="období_BP 2012-2014  RIM INA Grupa_2410 LINK promjene rev2 5" xfId="33723"/>
    <cellStyle name="Obdobi_BP 2012-2014  RIM INA Grupa_2410 LINK promjene rev2 6" xfId="29853"/>
    <cellStyle name="období_BP 2012-2014  RIM INA Grupa_2410 LINK promjene rev2 6" xfId="29854"/>
    <cellStyle name="Obdobi_BP 2012-2014  RIM INA Grupa_2410 LINK promjene rev2 7" xfId="32215"/>
    <cellStyle name="období_BP 2012-2014  RIM INA Grupa_2410 LINK promjene rev2 7" xfId="32214"/>
    <cellStyle name="Obdobi_BP 2012-2014  RIM INA Grupa_2410 LINK promjene rev2 8" xfId="32756"/>
    <cellStyle name="období_BP 2012-2014  RIM INA Grupa_2410 LINK promjene rev2 8" xfId="30827"/>
    <cellStyle name="Obdobi_BP 2012-2014  RIM INA Grupa_2410 LINK promjene rev2 9" xfId="30499"/>
    <cellStyle name="období_BP 2012-2014  RIM INA Grupa_2410 LINK promjene rev2 9" xfId="33211"/>
    <cellStyle name="Obdobi_BP 2012-2014  RIM INA Grupa_2410 LINK promjene rev2_BP 2012-2014 INA Grupa SD RIM REALOKACIJŽA" xfId="4491"/>
    <cellStyle name="období_BP 2012-2014  RIM INA Grupa_2410 LINK promjene rev2_BP 2012-2014 INA Grupa SD RIM REALOKACIJŽA" xfId="4492"/>
    <cellStyle name="Obdobi_BP 2012-2014  RIM INA Grupa_2410 LINK promjene rev2_BP 2012-2014 INA Grupa SD RIM REALOKACIJŽA 10" xfId="33825"/>
    <cellStyle name="období_BP 2012-2014  RIM INA Grupa_2410 LINK promjene rev2_BP 2012-2014 INA Grupa SD RIM REALOKACIJŽA 10" xfId="33824"/>
    <cellStyle name="Obdobi_BP 2012-2014  RIM INA Grupa_2410 LINK promjene rev2_BP 2012-2014 INA Grupa SD RIM REALOKACIJŽA 11" xfId="33896"/>
    <cellStyle name="období_BP 2012-2014  RIM INA Grupa_2410 LINK promjene rev2_BP 2012-2014 INA Grupa SD RIM REALOKACIJŽA 11" xfId="30267"/>
    <cellStyle name="Obdobi_BP 2012-2014  RIM INA Grupa_2410 LINK promjene rev2_BP 2012-2014 INA Grupa SD RIM REALOKACIJŽA 12" xfId="33948"/>
    <cellStyle name="období_BP 2012-2014  RIM INA Grupa_2410 LINK promjene rev2_BP 2012-2014 INA Grupa SD RIM REALOKACIJŽA 12" xfId="31934"/>
    <cellStyle name="Obdobi_BP 2012-2014  RIM INA Grupa_2410 LINK promjene rev2_BP 2012-2014 INA Grupa SD RIM REALOKACIJŽA 13" xfId="33991"/>
    <cellStyle name="období_BP 2012-2014  RIM INA Grupa_2410 LINK promjene rev2_BP 2012-2014 INA Grupa SD RIM REALOKACIJŽA 13" xfId="30625"/>
    <cellStyle name="Obdobi_BP 2012-2014  RIM INA Grupa_2410 LINK promjene rev2_BP 2012-2014 INA Grupa SD RIM REALOKACIJŽA 14" xfId="34059"/>
    <cellStyle name="období_BP 2012-2014  RIM INA Grupa_2410 LINK promjene rev2_BP 2012-2014 INA Grupa SD RIM REALOKACIJŽA 14" xfId="33393"/>
    <cellStyle name="Obdobi_BP 2012-2014  RIM INA Grupa_2410 LINK promjene rev2_BP 2012-2014 INA Grupa SD RIM REALOKACIJŽA 15" xfId="34110"/>
    <cellStyle name="období_BP 2012-2014  RIM INA Grupa_2410 LINK promjene rev2_BP 2012-2014 INA Grupa SD RIM REALOKACIJŽA 15" xfId="31826"/>
    <cellStyle name="Obdobi_BP 2012-2014  RIM INA Grupa_2410 LINK promjene rev2_BP 2012-2014 INA Grupa SD RIM REALOKACIJŽA 16" xfId="36164"/>
    <cellStyle name="období_BP 2012-2014  RIM INA Grupa_2410 LINK promjene rev2_BP 2012-2014 INA Grupa SD RIM REALOKACIJŽA 16" xfId="36165"/>
    <cellStyle name="Obdobi_BP 2012-2014  RIM INA Grupa_2410 LINK promjene rev2_BP 2012-2014 INA Grupa SD RIM REALOKACIJŽA 2" xfId="21119"/>
    <cellStyle name="období_BP 2012-2014  RIM INA Grupa_2410 LINK promjene rev2_BP 2012-2014 INA Grupa SD RIM REALOKACIJŽA 2" xfId="21120"/>
    <cellStyle name="Obdobi_BP 2012-2014  RIM INA Grupa_2410 LINK promjene rev2_BP 2012-2014 INA Grupa SD RIM REALOKACIJŽA 2 2" xfId="31386"/>
    <cellStyle name="období_BP 2012-2014  RIM INA Grupa_2410 LINK promjene rev2_BP 2012-2014 INA Grupa SD RIM REALOKACIJŽA 2 2" xfId="31608"/>
    <cellStyle name="Obdobi_BP 2012-2014  RIM INA Grupa_2410 LINK promjene rev2_BP 2012-2014 INA Grupa SD RIM REALOKACIJŽA 2 3" xfId="33770"/>
    <cellStyle name="období_BP 2012-2014  RIM INA Grupa_2410 LINK promjene rev2_BP 2012-2014 INA Grupa SD RIM REALOKACIJŽA 2 3" xfId="31334"/>
    <cellStyle name="Obdobi_BP 2012-2014  RIM INA Grupa_2410 LINK promjene rev2_BP 2012-2014 INA Grupa SD RIM REALOKACIJŽA 2 4" xfId="32998"/>
    <cellStyle name="období_BP 2012-2014  RIM INA Grupa_2410 LINK promjene rev2_BP 2012-2014 INA Grupa SD RIM REALOKACIJŽA 2 4" xfId="30335"/>
    <cellStyle name="Obdobi_BP 2012-2014  RIM INA Grupa_2410 LINK promjene rev2_BP 2012-2014 INA Grupa SD RIM REALOKACIJŽA 2 5" xfId="31068"/>
    <cellStyle name="období_BP 2012-2014  RIM INA Grupa_2410 LINK promjene rev2_BP 2012-2014 INA Grupa SD RIM REALOKACIJŽA 2 5" xfId="30602"/>
    <cellStyle name="Obdobi_BP 2012-2014  RIM INA Grupa_2410 LINK promjene rev2_BP 2012-2014 INA Grupa SD RIM REALOKACIJŽA 2 6" xfId="32412"/>
    <cellStyle name="období_BP 2012-2014  RIM INA Grupa_2410 LINK promjene rev2_BP 2012-2014 INA Grupa SD RIM REALOKACIJŽA 2 6" xfId="33529"/>
    <cellStyle name="Obdobi_BP 2012-2014  RIM INA Grupa_2410 LINK promjene rev2_BP 2012-2014 INA Grupa SD RIM REALOKACIJŽA 2 7" xfId="30523"/>
    <cellStyle name="období_BP 2012-2014  RIM INA Grupa_2410 LINK promjene rev2_BP 2012-2014 INA Grupa SD RIM REALOKACIJŽA 2 7" xfId="33255"/>
    <cellStyle name="Obdobi_BP 2012-2014  RIM INA Grupa_2410 LINK promjene rev2_BP 2012-2014 INA Grupa SD RIM REALOKACIJŽA 2 8" xfId="31909"/>
    <cellStyle name="období_BP 2012-2014  RIM INA Grupa_2410 LINK promjene rev2_BP 2012-2014 INA Grupa SD RIM REALOKACIJŽA 2 8" xfId="31788"/>
    <cellStyle name="Obdobi_BP 2012-2014  RIM INA Grupa_2410 LINK promjene rev2_BP 2012-2014 INA Grupa SD RIM REALOKACIJŽA 3" xfId="7126"/>
    <cellStyle name="období_BP 2012-2014  RIM INA Grupa_2410 LINK promjene rev2_BP 2012-2014 INA Grupa SD RIM REALOKACIJŽA 3" xfId="7127"/>
    <cellStyle name="Obdobi_BP 2012-2014  RIM INA Grupa_2410 LINK promjene rev2_BP 2012-2014 INA Grupa SD RIM REALOKACIJŽA 4" xfId="7442"/>
    <cellStyle name="období_BP 2012-2014  RIM INA Grupa_2410 LINK promjene rev2_BP 2012-2014 INA Grupa SD RIM REALOKACIJŽA 4" xfId="6977"/>
    <cellStyle name="Obdobi_BP 2012-2014  RIM INA Grupa_2410 LINK promjene rev2_BP 2012-2014 INA Grupa SD RIM REALOKACIJŽA 5" xfId="33722"/>
    <cellStyle name="období_BP 2012-2014  RIM INA Grupa_2410 LINK promjene rev2_BP 2012-2014 INA Grupa SD RIM REALOKACIJŽA 5" xfId="32440"/>
    <cellStyle name="Obdobi_BP 2012-2014  RIM INA Grupa_2410 LINK promjene rev2_BP 2012-2014 INA Grupa SD RIM REALOKACIJŽA 6" xfId="7409"/>
    <cellStyle name="období_BP 2012-2014  RIM INA Grupa_2410 LINK promjene rev2_BP 2012-2014 INA Grupa SD RIM REALOKACIJŽA 6" xfId="32652"/>
    <cellStyle name="Obdobi_BP 2012-2014  RIM INA Grupa_2410 LINK promjene rev2_BP 2012-2014 INA Grupa SD RIM REALOKACIJŽA 7" xfId="32213"/>
    <cellStyle name="období_BP 2012-2014  RIM INA Grupa_2410 LINK promjene rev2_BP 2012-2014 INA Grupa SD RIM REALOKACIJŽA 7" xfId="30584"/>
    <cellStyle name="Obdobi_BP 2012-2014  RIM INA Grupa_2410 LINK promjene rev2_BP 2012-2014 INA Grupa SD RIM REALOKACIJŽA 8" xfId="30828"/>
    <cellStyle name="období_BP 2012-2014  RIM INA Grupa_2410 LINK promjene rev2_BP 2012-2014 INA Grupa SD RIM REALOKACIJŽA 8" xfId="32589"/>
    <cellStyle name="Obdobi_BP 2012-2014  RIM INA Grupa_2410 LINK promjene rev2_BP 2012-2014 INA Grupa SD RIM REALOKACIJŽA 9" xfId="33062"/>
    <cellStyle name="období_BP 2012-2014  RIM INA Grupa_2410 LINK promjene rev2_BP 2012-2014 INA Grupa SD RIM REALOKACIJŽA 9" xfId="33210"/>
    <cellStyle name="Obdobi_BR Q4_INA reserves" xfId="4493"/>
    <cellStyle name="období_BR Q4_INA reserves" xfId="4494"/>
    <cellStyle name="Obdobi_BU 2013-2015 HRK (2)" xfId="21121"/>
    <cellStyle name="období_BU 2013-2015 HRK (2)" xfId="21122"/>
    <cellStyle name="Obdobi_BU 2013-2015 HRK (2) 2" xfId="21123"/>
    <cellStyle name="období_BU 2013-2015 HRK (2) 2" xfId="21124"/>
    <cellStyle name="Obdobi_BU 2013-2015 HRK (2) 2 2" xfId="32408"/>
    <cellStyle name="období_BU 2013-2015 HRK (2) 2 2" xfId="31607"/>
    <cellStyle name="Obdobi_BU 2013-2015 HRK (2) 2 3" xfId="32513"/>
    <cellStyle name="období_BU 2013-2015 HRK (2) 2 3" xfId="32357"/>
    <cellStyle name="Obdobi_BU 2013-2015 HRK (2) 2 4" xfId="29877"/>
    <cellStyle name="období_BU 2013-2015 HRK (2) 2 4" xfId="7258"/>
    <cellStyle name="Obdobi_BU 2013-2015 HRK (2) 2 5" xfId="11230"/>
    <cellStyle name="období_BU 2013-2015 HRK (2) 2 5" xfId="32986"/>
    <cellStyle name="Obdobi_BU 2013-2015 HRK (2) 2 6" xfId="31774"/>
    <cellStyle name="období_BU 2013-2015 HRK (2) 2 6" xfId="29889"/>
    <cellStyle name="Obdobi_BU 2013-2015 HRK (2) 2 7" xfId="31600"/>
    <cellStyle name="období_BU 2013-2015 HRK (2) 2 7" xfId="30075"/>
    <cellStyle name="Obdobi_BU 2013-2015 HRK (2) 2 8" xfId="30276"/>
    <cellStyle name="období_BU 2013-2015 HRK (2) 2 8" xfId="30745"/>
    <cellStyle name="Obdobi_BU 2013-2015 HRK (2) 3" xfId="6938"/>
    <cellStyle name="období_BU 2013-2015 HRK (2) 3" xfId="32713"/>
    <cellStyle name="Obdobi_BU 2013-2015 HRK (2) 4" xfId="33314"/>
    <cellStyle name="období_BU 2013-2015 HRK (2) 4" xfId="33315"/>
    <cellStyle name="Obdobi_BU 2013-2015 HRK (2) 5" xfId="31711"/>
    <cellStyle name="období_BU 2013-2015 HRK (2) 5" xfId="7115"/>
    <cellStyle name="Obdobi_BU 2013-2015 HRK (2) 6" xfId="30590"/>
    <cellStyle name="období_BU 2013-2015 HRK (2) 6" xfId="7139"/>
    <cellStyle name="Obdobi_BU 2013-2015 HRK (2) 7" xfId="33435"/>
    <cellStyle name="období_BU 2013-2015 HRK (2) 7" xfId="29978"/>
    <cellStyle name="Obdobi_BU 2013-2015 HRK (2) 8" xfId="32130"/>
    <cellStyle name="období_BU 2013-2015 HRK (2) 8" xfId="29814"/>
    <cellStyle name="Obdobi_BU 2013-2015 HRK (2) 9" xfId="32401"/>
    <cellStyle name="období_BU 2013-2015 HRK (2) 9" xfId="6864"/>
    <cellStyle name="Obdobi_CAPEX chart_BR Q4_Krisztina" xfId="4495"/>
    <cellStyle name="období_CAPEX chart_BR Q4_Krisztina" xfId="4496"/>
    <cellStyle name="Obdobi_DS_PandL" xfId="36341"/>
    <cellStyle name="období_DS_PandL" xfId="36008"/>
    <cellStyle name="Obdobi_DS_PandL 10" xfId="3637"/>
    <cellStyle name="období_DS_PandL 10" xfId="3638"/>
    <cellStyle name="Obdobi_DS_PandL 11" xfId="3690"/>
    <cellStyle name="období_DS_PandL 11" xfId="3691"/>
    <cellStyle name="Obdobi_DS_PandL 12" xfId="3912"/>
    <cellStyle name="období_DS_PandL 12" xfId="3913"/>
    <cellStyle name="Obdobi_DS_PandL 13" xfId="3837"/>
    <cellStyle name="období_DS_PandL 13" xfId="3836"/>
    <cellStyle name="Obdobi_DS_PandL 14" xfId="3907"/>
    <cellStyle name="období_DS_PandL 14" xfId="3914"/>
    <cellStyle name="Obdobi_DS_PandL 15" xfId="4810"/>
    <cellStyle name="období_DS_PandL 15" xfId="4811"/>
    <cellStyle name="Obdobi_DS_PandL 16" xfId="4272"/>
    <cellStyle name="období_DS_PandL 16" xfId="4436"/>
    <cellStyle name="Obdobi_DS_PandL 17" xfId="4863"/>
    <cellStyle name="období_DS_PandL 17" xfId="4864"/>
    <cellStyle name="Obdobi_DS_PandL 18" xfId="4829"/>
    <cellStyle name="období_DS_PandL 18" xfId="4827"/>
    <cellStyle name="Obdobi_DS_PandL 19" xfId="5312"/>
    <cellStyle name="období_DS_PandL 19" xfId="5313"/>
    <cellStyle name="Obdobi_DS_PandL 2" xfId="957"/>
    <cellStyle name="období_DS_PandL 2" xfId="958"/>
    <cellStyle name="Obdobi_DS_PandL 20" xfId="34308"/>
    <cellStyle name="období_DS_PandL 20" xfId="34309"/>
    <cellStyle name="Obdobi_DS_PandL 21" xfId="5531"/>
    <cellStyle name="období_DS_PandL 21" xfId="5530"/>
    <cellStyle name="Obdobi_DS_PandL 22" xfId="5618"/>
    <cellStyle name="období_DS_PandL 22" xfId="5619"/>
    <cellStyle name="Obdobi_DS_PandL 23" xfId="5529"/>
    <cellStyle name="období_DS_PandL 23" xfId="5528"/>
    <cellStyle name="Obdobi_DS_PandL 24" xfId="5751"/>
    <cellStyle name="období_DS_PandL 24" xfId="5752"/>
    <cellStyle name="Obdobi_DS_PandL 25" xfId="5642"/>
    <cellStyle name="období_DS_PandL 25" xfId="5641"/>
    <cellStyle name="Obdobi_DS_PandL 26" xfId="5753"/>
    <cellStyle name="období_DS_PandL 26" xfId="5754"/>
    <cellStyle name="Obdobi_DS_PandL 27" xfId="5640"/>
    <cellStyle name="období_DS_PandL 27" xfId="5639"/>
    <cellStyle name="Obdobi_DS_PandL 28" xfId="5755"/>
    <cellStyle name="období_DS_PandL 28" xfId="5756"/>
    <cellStyle name="Obdobi_DS_PandL 29" xfId="4998"/>
    <cellStyle name="období_DS_PandL 29" xfId="4999"/>
    <cellStyle name="Obdobi_DS_PandL 3" xfId="1114"/>
    <cellStyle name="období_DS_PandL 3" xfId="1115"/>
    <cellStyle name="Obdobi_DS_PandL 30" xfId="5787"/>
    <cellStyle name="období_DS_PandL 30" xfId="5788"/>
    <cellStyle name="Obdobi_DS_PandL 31" xfId="5817"/>
    <cellStyle name="období_DS_PandL 31" xfId="5816"/>
    <cellStyle name="Obdobi_DS_PandL 32" xfId="5848"/>
    <cellStyle name="období_DS_PandL 32" xfId="5849"/>
    <cellStyle name="Obdobi_DS_PandL 33" xfId="628"/>
    <cellStyle name="období_DS_PandL 33" xfId="629"/>
    <cellStyle name="Obdobi_DS_PandL 34" xfId="5907"/>
    <cellStyle name="období_DS_PandL 34" xfId="5908"/>
    <cellStyle name="Obdobi_DS_PandL 35" xfId="5869"/>
    <cellStyle name="období_DS_PandL 35" xfId="5868"/>
    <cellStyle name="Obdobi_DS_PandL 36" xfId="5899"/>
    <cellStyle name="období_DS_PandL 36" xfId="5900"/>
    <cellStyle name="Obdobi_DS_PandL 37" xfId="5872"/>
    <cellStyle name="období_DS_PandL 37" xfId="5867"/>
    <cellStyle name="Obdobi_DS_PandL 38" xfId="5862"/>
    <cellStyle name="období_DS_PandL 38" xfId="5901"/>
    <cellStyle name="Obdobi_DS_PandL 39" xfId="5875"/>
    <cellStyle name="období_DS_PandL 39" xfId="5866"/>
    <cellStyle name="Obdobi_DS_PandL 4" xfId="1105"/>
    <cellStyle name="období_DS_PandL 4" xfId="1104"/>
    <cellStyle name="Obdobi_DS_PandL 40" xfId="5894"/>
    <cellStyle name="období_DS_PandL 40" xfId="5902"/>
    <cellStyle name="Obdobi_DS_PandL 41" xfId="5878"/>
    <cellStyle name="období_DS_PandL 41" xfId="5865"/>
    <cellStyle name="Obdobi_DS_PandL 42" xfId="5891"/>
    <cellStyle name="období_DS_PandL 42" xfId="5903"/>
    <cellStyle name="Obdobi_DS_PandL 43" xfId="5881"/>
    <cellStyle name="období_DS_PandL 43" xfId="5864"/>
    <cellStyle name="Obdobi_DS_PandL 44" xfId="5888"/>
    <cellStyle name="období_DS_PandL 44" xfId="5904"/>
    <cellStyle name="Obdobi_DS_PandL 45" xfId="5884"/>
    <cellStyle name="období_DS_PandL 45" xfId="5863"/>
    <cellStyle name="Obdobi_DS_PandL 5" xfId="1407"/>
    <cellStyle name="období_DS_PandL 5" xfId="1408"/>
    <cellStyle name="Obdobi_DS_PandL 6" xfId="3228"/>
    <cellStyle name="období_DS_PandL 6" xfId="3229"/>
    <cellStyle name="Obdobi_DS_PandL 7" xfId="2950"/>
    <cellStyle name="období_DS_PandL 7" xfId="2945"/>
    <cellStyle name="Obdobi_DS_PandL 8" xfId="3157"/>
    <cellStyle name="období_DS_PandL 8" xfId="3158"/>
    <cellStyle name="Obdobi_DS_PandL 9" xfId="3550"/>
    <cellStyle name="období_DS_PandL 9" xfId="3551"/>
    <cellStyle name="Obdobi_Final Investment Plan 2011-2013 with update IM Positions eng." xfId="4497"/>
    <cellStyle name="období_Final Investment Plan 2011-2013 with update IM Positions eng." xfId="4498"/>
    <cellStyle name="Obdobi_Final Investment Plan 2011-2013 with update IM Positions eng. 10" xfId="33823"/>
    <cellStyle name="období_Final Investment Plan 2011-2013 with update IM Positions eng. 10" xfId="33822"/>
    <cellStyle name="Obdobi_Final Investment Plan 2011-2013 with update IM Positions eng. 11" xfId="33895"/>
    <cellStyle name="období_Final Investment Plan 2011-2013 with update IM Positions eng. 11" xfId="33894"/>
    <cellStyle name="Obdobi_Final Investment Plan 2011-2013 with update IM Positions eng. 12" xfId="33947"/>
    <cellStyle name="období_Final Investment Plan 2011-2013 with update IM Positions eng. 12" xfId="33946"/>
    <cellStyle name="Obdobi_Final Investment Plan 2011-2013 with update IM Positions eng. 13" xfId="33990"/>
    <cellStyle name="období_Final Investment Plan 2011-2013 with update IM Positions eng. 13" xfId="33989"/>
    <cellStyle name="Obdobi_Final Investment Plan 2011-2013 with update IM Positions eng. 14" xfId="34058"/>
    <cellStyle name="období_Final Investment Plan 2011-2013 with update IM Positions eng. 14" xfId="34057"/>
    <cellStyle name="Obdobi_Final Investment Plan 2011-2013 with update IM Positions eng. 15" xfId="34109"/>
    <cellStyle name="období_Final Investment Plan 2011-2013 with update IM Positions eng. 15" xfId="34108"/>
    <cellStyle name="Obdobi_Final Investment Plan 2011-2013 with update IM Positions eng. 16" xfId="36166"/>
    <cellStyle name="období_Final Investment Plan 2011-2013 with update IM Positions eng. 16" xfId="36167"/>
    <cellStyle name="Obdobi_Final Investment Plan 2011-2013 with update IM Positions eng. 2" xfId="21125"/>
    <cellStyle name="období_Final Investment Plan 2011-2013 with update IM Positions eng. 2" xfId="21126"/>
    <cellStyle name="Obdobi_Final Investment Plan 2011-2013 with update IM Positions eng. 2 2" xfId="31606"/>
    <cellStyle name="období_Final Investment Plan 2011-2013 with update IM Positions eng. 2 2" xfId="30809"/>
    <cellStyle name="Obdobi_Final Investment Plan 2011-2013 with update IM Positions eng. 2 3" xfId="30473"/>
    <cellStyle name="období_Final Investment Plan 2011-2013 with update IM Positions eng. 2 3" xfId="7090"/>
    <cellStyle name="Obdobi_Final Investment Plan 2011-2013 with update IM Positions eng. 2 4" xfId="32874"/>
    <cellStyle name="období_Final Investment Plan 2011-2013 with update IM Positions eng. 2 4" xfId="32065"/>
    <cellStyle name="Obdobi_Final Investment Plan 2011-2013 with update IM Positions eng. 2 5" xfId="30376"/>
    <cellStyle name="období_Final Investment Plan 2011-2013 with update IM Positions eng. 2 5" xfId="30684"/>
    <cellStyle name="Obdobi_Final Investment Plan 2011-2013 with update IM Positions eng. 2 6" xfId="31940"/>
    <cellStyle name="období_Final Investment Plan 2011-2013 with update IM Positions eng. 2 6" xfId="29977"/>
    <cellStyle name="Obdobi_Final Investment Plan 2011-2013 with update IM Positions eng. 2 7" xfId="30861"/>
    <cellStyle name="období_Final Investment Plan 2011-2013 with update IM Positions eng. 2 7" xfId="30179"/>
    <cellStyle name="Obdobi_Final Investment Plan 2011-2013 with update IM Positions eng. 2 8" xfId="29938"/>
    <cellStyle name="období_Final Investment Plan 2011-2013 with update IM Positions eng. 2 8" xfId="6934"/>
    <cellStyle name="Obdobi_Final Investment Plan 2011-2013 with update IM Positions eng. 3" xfId="7128"/>
    <cellStyle name="období_Final Investment Plan 2011-2013 with update IM Positions eng. 3" xfId="7129"/>
    <cellStyle name="Obdobi_Final Investment Plan 2011-2013 with update IM Positions eng. 4" xfId="6823"/>
    <cellStyle name="období_Final Investment Plan 2011-2013 with update IM Positions eng. 4" xfId="7347"/>
    <cellStyle name="Obdobi_Final Investment Plan 2011-2013 with update IM Positions eng. 5" xfId="33721"/>
    <cellStyle name="období_Final Investment Plan 2011-2013 with update IM Positions eng. 5" xfId="33720"/>
    <cellStyle name="Obdobi_Final Investment Plan 2011-2013 with update IM Positions eng. 6" xfId="6919"/>
    <cellStyle name="období_Final Investment Plan 2011-2013 with update IM Positions eng. 6" xfId="29855"/>
    <cellStyle name="Obdobi_Final Investment Plan 2011-2013 with update IM Positions eng. 7" xfId="32212"/>
    <cellStyle name="období_Final Investment Plan 2011-2013 with update IM Positions eng. 7" xfId="32211"/>
    <cellStyle name="Obdobi_Final Investment Plan 2011-2013 with update IM Positions eng. 8" xfId="32757"/>
    <cellStyle name="období_Final Investment Plan 2011-2013 with update IM Positions eng. 8" xfId="32758"/>
    <cellStyle name="Obdobi_Final Investment Plan 2011-2013 with update IM Positions eng. 9" xfId="31706"/>
    <cellStyle name="období_Final Investment Plan 2011-2013 with update IM Positions eng. 9" xfId="31705"/>
    <cellStyle name="Obdobi_Grafovi_slide 1" xfId="4499"/>
    <cellStyle name="období_Grafovi_slide 1" xfId="4500"/>
    <cellStyle name="Obdobi_Investments - Beruházások" xfId="36386"/>
    <cellStyle name="období_Investments - Beruházások" xfId="36387"/>
    <cellStyle name="Obdobi_Investments - Beruházások_1" xfId="36388"/>
    <cellStyle name="období_Investments - Beruházások_1" xfId="36389"/>
    <cellStyle name="Obdobi_Investments - Beruházások_1_Investments - Beruházások" xfId="36390"/>
    <cellStyle name="období_Investments - Beruházások_1_Investments - Beruházások" xfId="36391"/>
    <cellStyle name="Obdobi_Investments - Beruházások_Investments - Beruházások" xfId="36392"/>
    <cellStyle name="období_Investments - Beruházások_Investments - Beruházások" xfId="36393"/>
    <cellStyle name="Obdobi_Investments - Beruházások_Investments - Beruházások_Investments - Beruházások" xfId="36394"/>
    <cellStyle name="období_Investments - Beruházások_Investments - Beruházások_Investments - Beruházások" xfId="36395"/>
    <cellStyle name="Obdobi_Investments - Beruházások_Investments - Beruházások_Investments - Beruházások_Investments - Beruházások" xfId="36396"/>
    <cellStyle name="období_Investments - Beruházások_Investments - Beruházások_Investments - Beruházások_Investments - Beruházások" xfId="36397"/>
    <cellStyle name="Obdobi_IT" xfId="6273"/>
    <cellStyle name="období_IT" xfId="6274"/>
    <cellStyle name="Obdobi_IT 10" xfId="33821"/>
    <cellStyle name="období_IT 10" xfId="33076"/>
    <cellStyle name="Obdobi_IT 11" xfId="33893"/>
    <cellStyle name="období_IT 11" xfId="6878"/>
    <cellStyle name="Obdobi_IT 12" xfId="33945"/>
    <cellStyle name="období_IT 12" xfId="32371"/>
    <cellStyle name="Obdobi_IT 13" xfId="33988"/>
    <cellStyle name="období_IT 13" xfId="30158"/>
    <cellStyle name="Obdobi_IT 14" xfId="34056"/>
    <cellStyle name="období_IT 14" xfId="33279"/>
    <cellStyle name="Obdobi_IT 15" xfId="34107"/>
    <cellStyle name="období_IT 15" xfId="29756"/>
    <cellStyle name="Obdobi_IT 2" xfId="21127"/>
    <cellStyle name="období_IT 2" xfId="21128"/>
    <cellStyle name="Obdobi_IT 2 2" xfId="30626"/>
    <cellStyle name="období_IT 2 2" xfId="33085"/>
    <cellStyle name="Obdobi_IT 2 3" xfId="33289"/>
    <cellStyle name="období_IT 2 3" xfId="31335"/>
    <cellStyle name="Obdobi_IT 2 4" xfId="7311"/>
    <cellStyle name="období_IT 2 4" xfId="31543"/>
    <cellStyle name="Obdobi_IT 2 5" xfId="32159"/>
    <cellStyle name="období_IT 2 5" xfId="33197"/>
    <cellStyle name="Obdobi_IT 2 6" xfId="30607"/>
    <cellStyle name="období_IT 2 6" xfId="32859"/>
    <cellStyle name="Obdobi_IT 2 7" xfId="31740"/>
    <cellStyle name="období_IT 2 7" xfId="30362"/>
    <cellStyle name="Obdobi_IT 2 8" xfId="7217"/>
    <cellStyle name="období_IT 2 8" xfId="30939"/>
    <cellStyle name="Obdobi_IT 3" xfId="7130"/>
    <cellStyle name="období_IT 3" xfId="7131"/>
    <cellStyle name="Obdobi_IT 4" xfId="7300"/>
    <cellStyle name="období_IT 4" xfId="6974"/>
    <cellStyle name="Obdobi_IT 5" xfId="33719"/>
    <cellStyle name="období_IT 5" xfId="32439"/>
    <cellStyle name="Obdobi_IT 6" xfId="7326"/>
    <cellStyle name="období_IT 6" xfId="32653"/>
    <cellStyle name="Obdobi_IT 7" xfId="32210"/>
    <cellStyle name="období_IT 7" xfId="30583"/>
    <cellStyle name="Obdobi_IT 8" xfId="30829"/>
    <cellStyle name="období_IT 8" xfId="32590"/>
    <cellStyle name="Obdobi_IT 9" xfId="32063"/>
    <cellStyle name="období_IT 9" xfId="31704"/>
    <cellStyle name="Obdobi_KRozvaha" xfId="255"/>
    <cellStyle name="období_Monthly_report_2013_minta INA FS_est" xfId="4146"/>
    <cellStyle name="Obično_GRUPA1204" xfId="6275"/>
    <cellStyle name="Ongeldig" xfId="256"/>
    <cellStyle name="Ongeldig 2" xfId="959"/>
    <cellStyle name="Ongeldig 3" xfId="5314"/>
    <cellStyle name="Ongeldig 4" xfId="630"/>
    <cellStyle name="Opomba" xfId="4501"/>
    <cellStyle name="Opomba 2" xfId="6667"/>
    <cellStyle name="Opomba 2 2" xfId="21129"/>
    <cellStyle name="Opomba 2 2 2" xfId="31569"/>
    <cellStyle name="Opomba 2 3" xfId="7526"/>
    <cellStyle name="Opomba 2 4" xfId="31664"/>
    <cellStyle name="Opomba 3" xfId="21130"/>
    <cellStyle name="Opomba 3 2" xfId="32466"/>
    <cellStyle name="Opomba 4" xfId="7132"/>
    <cellStyle name="Opomba 5" xfId="29780"/>
    <cellStyle name="Opozorilo" xfId="4502"/>
    <cellStyle name="Opozorilo 2" xfId="6668"/>
    <cellStyle name="Opozorilo 2 2" xfId="21131"/>
    <cellStyle name="Összesen 2" xfId="257"/>
    <cellStyle name="Összesen 2 2" xfId="961"/>
    <cellStyle name="Összesen 2 2 2" xfId="21165"/>
    <cellStyle name="Összesen 2 2 2 2" xfId="21166"/>
    <cellStyle name="Összesen 2 2 3" xfId="21167"/>
    <cellStyle name="Összesen 2 2 4" xfId="21168"/>
    <cellStyle name="Összesen 2 2 5" xfId="7531"/>
    <cellStyle name="Összesen 2 2 6" xfId="34691"/>
    <cellStyle name="Összesen 2 2 7" xfId="36868"/>
    <cellStyle name="Összesen 2 3" xfId="1864"/>
    <cellStyle name="Összesen 2 3 2" xfId="21169"/>
    <cellStyle name="Összesen 2 3 3" xfId="34965"/>
    <cellStyle name="Összesen 2 4" xfId="5315"/>
    <cellStyle name="Összesen 2 4 2" xfId="34562"/>
    <cellStyle name="Összesen 2 5" xfId="632"/>
    <cellStyle name="Összesen 3" xfId="6054"/>
    <cellStyle name="Összesen 3 2" xfId="21170"/>
    <cellStyle name="Összesen 3 3" xfId="7532"/>
    <cellStyle name="Összesen 4" xfId="6185"/>
    <cellStyle name="Összesen 4 2" xfId="21171"/>
    <cellStyle name="Összesen 4 3" xfId="6819"/>
    <cellStyle name="Összesen 5" xfId="21172"/>
    <cellStyle name="Összesen 6" xfId="7356"/>
    <cellStyle name="Output" xfId="631"/>
    <cellStyle name="Output 10" xfId="21132"/>
    <cellStyle name="Output 10 2" xfId="21133"/>
    <cellStyle name="Output 10 2 2" xfId="33536"/>
    <cellStyle name="Output 10 3" xfId="7242"/>
    <cellStyle name="Output 11" xfId="21134"/>
    <cellStyle name="Output 11 2" xfId="32771"/>
    <cellStyle name="Output 12" xfId="30111"/>
    <cellStyle name="Output 2" xfId="960"/>
    <cellStyle name="Output 2 2" xfId="1863"/>
    <cellStyle name="Output 2 2 2" xfId="6670"/>
    <cellStyle name="Output 2 2 2 2" xfId="21135"/>
    <cellStyle name="Output 2 2 2 2 2" xfId="6897"/>
    <cellStyle name="Output 2 2 2 3" xfId="7528"/>
    <cellStyle name="Output 2 2 2 4" xfId="30581"/>
    <cellStyle name="Output 2 2 3" xfId="21136"/>
    <cellStyle name="Output 2 2 3 2" xfId="32942"/>
    <cellStyle name="Output 2 2 4" xfId="21137"/>
    <cellStyle name="Output 2 2 4 2" xfId="29934"/>
    <cellStyle name="Output 2 2 5" xfId="21138"/>
    <cellStyle name="Output 2 2 5 2" xfId="30558"/>
    <cellStyle name="Output 2 2 6" xfId="7134"/>
    <cellStyle name="Output 2 2 7" xfId="34104"/>
    <cellStyle name="Output 2 3" xfId="2155"/>
    <cellStyle name="Output 2 3 2" xfId="4503"/>
    <cellStyle name="Output 2 3 2 2" xfId="31871"/>
    <cellStyle name="Output 2 3 2 3" xfId="36168"/>
    <cellStyle name="Output 2 3 3" xfId="21139"/>
    <cellStyle name="Output 2 3 4" xfId="30648"/>
    <cellStyle name="Output 2 3 5" xfId="35056"/>
    <cellStyle name="Output 2 4" xfId="3090"/>
    <cellStyle name="Output 2 4 2" xfId="31742"/>
    <cellStyle name="Output 2 4 3" xfId="35531"/>
    <cellStyle name="Output 2 5" xfId="5316"/>
    <cellStyle name="Output 2 6" xfId="34105"/>
    <cellStyle name="Output 2_BOTTOM UP 2013-2015 OCTOBER 19th" xfId="21140"/>
    <cellStyle name="Output 3" xfId="2252"/>
    <cellStyle name="Output 3 2" xfId="3234"/>
    <cellStyle name="Output 3 2 2" xfId="21141"/>
    <cellStyle name="Output 3 2 2 2" xfId="21142"/>
    <cellStyle name="Output 3 2 2 2 2" xfId="33577"/>
    <cellStyle name="Output 3 2 2 3" xfId="32604"/>
    <cellStyle name="Output 3 2 3" xfId="21143"/>
    <cellStyle name="Output 3 2 3 2" xfId="33737"/>
    <cellStyle name="Output 3 2 4" xfId="21144"/>
    <cellStyle name="Output 3 2 4 2" xfId="33041"/>
    <cellStyle name="Output 3 2 5" xfId="7529"/>
    <cellStyle name="Output 3 2 6" xfId="31756"/>
    <cellStyle name="Output 3 2 7" xfId="35632"/>
    <cellStyle name="Output 3 3" xfId="3085"/>
    <cellStyle name="Output 3 3 2" xfId="21145"/>
    <cellStyle name="Output 3 3 2 2" xfId="31907"/>
    <cellStyle name="Output 3 3 3" xfId="32585"/>
    <cellStyle name="Output 3 3 4" xfId="35527"/>
    <cellStyle name="Output 3 4" xfId="4504"/>
    <cellStyle name="Output 3 4 2" xfId="30341"/>
    <cellStyle name="Output 3 4 3" xfId="36169"/>
    <cellStyle name="Output 3 5" xfId="5317"/>
    <cellStyle name="Output 3 5 2" xfId="33522"/>
    <cellStyle name="Output 3 6" xfId="21146"/>
    <cellStyle name="Output 3 6 2" xfId="30815"/>
    <cellStyle name="Output 3 7" xfId="7135"/>
    <cellStyle name="Output 3 8" xfId="34103"/>
    <cellStyle name="Output 3_Realization 2013" xfId="21147"/>
    <cellStyle name="Output 4" xfId="4505"/>
    <cellStyle name="Output 4 2" xfId="21148"/>
    <cellStyle name="Output 4 2 2" xfId="21149"/>
    <cellStyle name="Output 4 2 2 2" xfId="32292"/>
    <cellStyle name="Output 4 2 3" xfId="33779"/>
    <cellStyle name="Output 4 3" xfId="21150"/>
    <cellStyle name="Output 4 3 2" xfId="31436"/>
    <cellStyle name="Output 4 4" xfId="21151"/>
    <cellStyle name="Output 4 4 2" xfId="34017"/>
    <cellStyle name="Output 4 5" xfId="7136"/>
    <cellStyle name="Output 4 6" xfId="34102"/>
    <cellStyle name="Output 5" xfId="6276"/>
    <cellStyle name="Output 5 2" xfId="21152"/>
    <cellStyle name="Output 5 2 2" xfId="21153"/>
    <cellStyle name="Output 5 2 2 2" xfId="31568"/>
    <cellStyle name="Output 5 2 3" xfId="30231"/>
    <cellStyle name="Output 5 3" xfId="21154"/>
    <cellStyle name="Output 5 3 2" xfId="14023"/>
    <cellStyle name="Output 5 4" xfId="21155"/>
    <cellStyle name="Output 5 4 2" xfId="30408"/>
    <cellStyle name="Output 5 5" xfId="7133"/>
    <cellStyle name="Output 5 6" xfId="34106"/>
    <cellStyle name="Output 5 7" xfId="34561"/>
    <cellStyle name="Output 6" xfId="6671"/>
    <cellStyle name="Output 6 2" xfId="21156"/>
    <cellStyle name="Output 6 2 2" xfId="34084"/>
    <cellStyle name="Output 6 3" xfId="7530"/>
    <cellStyle name="Output 6 4" xfId="30303"/>
    <cellStyle name="Output 6 5" xfId="34164"/>
    <cellStyle name="Output 7" xfId="6669"/>
    <cellStyle name="Output 7 2" xfId="21158"/>
    <cellStyle name="Output 7 2 2" xfId="31282"/>
    <cellStyle name="Output 7 3" xfId="21159"/>
    <cellStyle name="Output 7 3 2" xfId="29981"/>
    <cellStyle name="Output 7 4" xfId="21160"/>
    <cellStyle name="Output 7 4 2" xfId="34083"/>
    <cellStyle name="Output 7 5" xfId="21157"/>
    <cellStyle name="Output 7 5 2" xfId="32910"/>
    <cellStyle name="Output 7 6" xfId="7527"/>
    <cellStyle name="Output 7 7" xfId="31737"/>
    <cellStyle name="Output 8" xfId="21161"/>
    <cellStyle name="Output 8 2" xfId="21162"/>
    <cellStyle name="Output 8 2 2" xfId="32024"/>
    <cellStyle name="Output 8 3" xfId="33234"/>
    <cellStyle name="Output 9" xfId="21163"/>
    <cellStyle name="Output 9 2" xfId="21164"/>
    <cellStyle name="Output 9 2 2" xfId="29909"/>
    <cellStyle name="Output 9 3" xfId="29896"/>
    <cellStyle name="Output_Investments - Beruházások" xfId="36398"/>
    <cellStyle name="Pénznem 2" xfId="2616"/>
    <cellStyle name="Pénznem 2 2" xfId="35228"/>
    <cellStyle name="Pénznem 2 3" xfId="36869"/>
    <cellStyle name="Percent" xfId="4978"/>
    <cellStyle name="Percent -- No Dec." xfId="258"/>
    <cellStyle name="Percent -- Two Dec." xfId="259"/>
    <cellStyle name="Percent %" xfId="1865"/>
    <cellStyle name="Percent % Long Underline" xfId="1866"/>
    <cellStyle name="Percent (0)" xfId="1867"/>
    <cellStyle name="Percent [2]" xfId="260"/>
    <cellStyle name="Percent 0.0%" xfId="1868"/>
    <cellStyle name="Percent 0.0% Long Underline" xfId="1869"/>
    <cellStyle name="Percent 0.00%" xfId="1870"/>
    <cellStyle name="Percent 0.00% Long Underline" xfId="1871"/>
    <cellStyle name="Percent 0.000%" xfId="1872"/>
    <cellStyle name="Percent 0.000% Long Underline" xfId="1873"/>
    <cellStyle name="Percent 10" xfId="4506"/>
    <cellStyle name="Percent 10 2" xfId="21173"/>
    <cellStyle name="Percent 10 3" xfId="36170"/>
    <cellStyle name="Percent 11" xfId="4975"/>
    <cellStyle name="Percent 11 2" xfId="21174"/>
    <cellStyle name="Percent 11 3" xfId="36354"/>
    <cellStyle name="Percent 12" xfId="5635"/>
    <cellStyle name="Percent 12 2" xfId="21175"/>
    <cellStyle name="Percent 12 3" xfId="34637"/>
    <cellStyle name="Percent 13" xfId="6025"/>
    <cellStyle name="Percent 13 2" xfId="21176"/>
    <cellStyle name="Percent 14" xfId="6277"/>
    <cellStyle name="Percent 14 2" xfId="21177"/>
    <cellStyle name="Percent 14 3" xfId="34353"/>
    <cellStyle name="Percent 15" xfId="6278"/>
    <cellStyle name="Percent 15 2" xfId="21178"/>
    <cellStyle name="Percent 15 3" xfId="34171"/>
    <cellStyle name="Percent 16" xfId="6279"/>
    <cellStyle name="Percent 16 2" xfId="21179"/>
    <cellStyle name="Percent 17" xfId="6280"/>
    <cellStyle name="Percent 17 2" xfId="21180"/>
    <cellStyle name="Percent 18" xfId="6281"/>
    <cellStyle name="Percent 18 2" xfId="21181"/>
    <cellStyle name="Percent 19" xfId="6282"/>
    <cellStyle name="Percent 19 2" xfId="21182"/>
    <cellStyle name="Percent 2" xfId="261"/>
    <cellStyle name="Percent 2 10" xfId="29416"/>
    <cellStyle name="Percent 2 11" xfId="21183"/>
    <cellStyle name="Percent 2 2" xfId="1875"/>
    <cellStyle name="Percent 2 2 2" xfId="21184"/>
    <cellStyle name="Percent 2 2 3" xfId="36870"/>
    <cellStyle name="Percent 2 3" xfId="1874"/>
    <cellStyle name="Percent 2 3 2" xfId="34966"/>
    <cellStyle name="Percent 2 4" xfId="3237"/>
    <cellStyle name="Percent 2 4 2" xfId="21185"/>
    <cellStyle name="Percent 2 4 3" xfId="35634"/>
    <cellStyle name="Percent 2 5" xfId="3084"/>
    <cellStyle name="Percent 2 5 2" xfId="35526"/>
    <cellStyle name="Percent 2 6" xfId="5318"/>
    <cellStyle name="Percent 2 7" xfId="21186"/>
    <cellStyle name="Percent 2 7 2" xfId="34172"/>
    <cellStyle name="Percent 2 8" xfId="21187"/>
    <cellStyle name="Percent 2 9" xfId="21188"/>
    <cellStyle name="Percent 20" xfId="6283"/>
    <cellStyle name="Percent 20 2" xfId="21189"/>
    <cellStyle name="Percent 21" xfId="6284"/>
    <cellStyle name="Percent 21 2" xfId="21190"/>
    <cellStyle name="Percent 22" xfId="6285"/>
    <cellStyle name="Percent 22 2" xfId="21191"/>
    <cellStyle name="Percent 23" xfId="6286"/>
    <cellStyle name="Percent 23 2" xfId="21192"/>
    <cellStyle name="Percent 24" xfId="21193"/>
    <cellStyle name="Percent 24 2" xfId="21194"/>
    <cellStyle name="Percent 25" xfId="21195"/>
    <cellStyle name="Percent 25 2" xfId="21196"/>
    <cellStyle name="Percent 26" xfId="21197"/>
    <cellStyle name="Percent 26 2" xfId="21198"/>
    <cellStyle name="Percent 27" xfId="21199"/>
    <cellStyle name="Percent 27 2" xfId="21200"/>
    <cellStyle name="Percent 28" xfId="21201"/>
    <cellStyle name="Percent 28 2" xfId="21202"/>
    <cellStyle name="Percent 29" xfId="21203"/>
    <cellStyle name="Percent 29 2" xfId="21204"/>
    <cellStyle name="Percent 3" xfId="3238"/>
    <cellStyle name="Percent 3 2" xfId="21205"/>
    <cellStyle name="Percent 3 2 2" xfId="21206"/>
    <cellStyle name="Percent 3 2 3" xfId="21207"/>
    <cellStyle name="Percent 3 2 4" xfId="21208"/>
    <cellStyle name="Percent 3 3" xfId="21209"/>
    <cellStyle name="Percent 3 3 2" xfId="21210"/>
    <cellStyle name="Percent 3 3 3" xfId="21211"/>
    <cellStyle name="Percent 3 4" xfId="21212"/>
    <cellStyle name="Percent 3 5" xfId="36871"/>
    <cellStyle name="Percent 30" xfId="21213"/>
    <cellStyle name="Percent 30 2" xfId="21214"/>
    <cellStyle name="Percent 31" xfId="21215"/>
    <cellStyle name="Percent 31 2" xfId="21216"/>
    <cellStyle name="Percent 32" xfId="21217"/>
    <cellStyle name="Percent 32 2" xfId="21218"/>
    <cellStyle name="Percent 33" xfId="21219"/>
    <cellStyle name="Percent 33 2" xfId="21220"/>
    <cellStyle name="Percent 34" xfId="21221"/>
    <cellStyle name="Percent 34 2" xfId="21222"/>
    <cellStyle name="Percent 35" xfId="21223"/>
    <cellStyle name="Percent 35 2" xfId="21224"/>
    <cellStyle name="Percent 36" xfId="21225"/>
    <cellStyle name="Percent 36 2" xfId="21226"/>
    <cellStyle name="Percent 37" xfId="21227"/>
    <cellStyle name="Percent 37 2" xfId="21228"/>
    <cellStyle name="Percent 38" xfId="21229"/>
    <cellStyle name="Percent 38 2" xfId="21230"/>
    <cellStyle name="Percent 39" xfId="21231"/>
    <cellStyle name="Percent 39 2" xfId="21232"/>
    <cellStyle name="Percent 4" xfId="3239"/>
    <cellStyle name="Percent 4 2" xfId="21233"/>
    <cellStyle name="Percent 4 3" xfId="35635"/>
    <cellStyle name="Percent 40" xfId="21234"/>
    <cellStyle name="Percent 40 2" xfId="21235"/>
    <cellStyle name="Percent 41" xfId="21236"/>
    <cellStyle name="Percent 41 2" xfId="21237"/>
    <cellStyle name="Percent 42" xfId="21238"/>
    <cellStyle name="Percent 42 2" xfId="21239"/>
    <cellStyle name="Percent 43" xfId="21240"/>
    <cellStyle name="Percent 43 2" xfId="21241"/>
    <cellStyle name="Percent 44" xfId="21242"/>
    <cellStyle name="Percent 44 2" xfId="21243"/>
    <cellStyle name="Percent 45" xfId="21244"/>
    <cellStyle name="Percent 45 2" xfId="21245"/>
    <cellStyle name="Percent 46" xfId="21246"/>
    <cellStyle name="Percent 46 2" xfId="21247"/>
    <cellStyle name="Percent 47" xfId="21248"/>
    <cellStyle name="Percent 47 2" xfId="21249"/>
    <cellStyle name="Percent 48" xfId="21250"/>
    <cellStyle name="Percent 48 2" xfId="21251"/>
    <cellStyle name="Percent 49" xfId="21252"/>
    <cellStyle name="Percent 49 2" xfId="21253"/>
    <cellStyle name="Percent 5" xfId="3573"/>
    <cellStyle name="Percent 5 2" xfId="21254"/>
    <cellStyle name="Percent 5 3" xfId="35884"/>
    <cellStyle name="Percent 50" xfId="21255"/>
    <cellStyle name="Percent 50 2" xfId="21256"/>
    <cellStyle name="Percent 51" xfId="21257"/>
    <cellStyle name="Percent 51 2" xfId="21258"/>
    <cellStyle name="Percent 52" xfId="21259"/>
    <cellStyle name="Percent 52 2" xfId="21260"/>
    <cellStyle name="Percent 53" xfId="21261"/>
    <cellStyle name="Percent 53 2" xfId="21262"/>
    <cellStyle name="Percent 54" xfId="21263"/>
    <cellStyle name="Percent 54 2" xfId="21264"/>
    <cellStyle name="Percent 55" xfId="21265"/>
    <cellStyle name="Percent 55 2" xfId="21266"/>
    <cellStyle name="Percent 56" xfId="21267"/>
    <cellStyle name="Percent 56 2" xfId="21268"/>
    <cellStyle name="Percent 57" xfId="21269"/>
    <cellStyle name="Percent 57 2" xfId="21270"/>
    <cellStyle name="Percent 58" xfId="21271"/>
    <cellStyle name="Percent 58 2" xfId="21272"/>
    <cellStyle name="Percent 59" xfId="21273"/>
    <cellStyle name="Percent 59 2" xfId="21274"/>
    <cellStyle name="Percent 6" xfId="3614"/>
    <cellStyle name="Percent 6 2" xfId="4507"/>
    <cellStyle name="Percent 6 3" xfId="35908"/>
    <cellStyle name="Percent 60" xfId="21275"/>
    <cellStyle name="Percent 60 2" xfId="21276"/>
    <cellStyle name="Percent 61" xfId="21277"/>
    <cellStyle name="Percent 61 2" xfId="21278"/>
    <cellStyle name="Percent 62" xfId="21279"/>
    <cellStyle name="Percent 62 2" xfId="21280"/>
    <cellStyle name="Percent 63" xfId="21281"/>
    <cellStyle name="Percent 63 2" xfId="21282"/>
    <cellStyle name="Percent 64" xfId="21283"/>
    <cellStyle name="Percent 64 2" xfId="21284"/>
    <cellStyle name="Percent 65" xfId="21285"/>
    <cellStyle name="Percent 65 2" xfId="21286"/>
    <cellStyle name="Percent 66" xfId="21287"/>
    <cellStyle name="Percent 66 2" xfId="21288"/>
    <cellStyle name="Percent 67" xfId="21289"/>
    <cellStyle name="Percent 67 2" xfId="21290"/>
    <cellStyle name="Percent 68" xfId="21291"/>
    <cellStyle name="Percent 68 2" xfId="21292"/>
    <cellStyle name="Percent 69" xfId="21293"/>
    <cellStyle name="Percent 7" xfId="4508"/>
    <cellStyle name="Percent 7 2" xfId="21294"/>
    <cellStyle name="Percent 70" xfId="21295"/>
    <cellStyle name="Percent 71" xfId="37088"/>
    <cellStyle name="Percent 72" xfId="37093"/>
    <cellStyle name="Percent 73" xfId="37096"/>
    <cellStyle name="Percent 8" xfId="4509"/>
    <cellStyle name="Percent 8 2" xfId="21296"/>
    <cellStyle name="Percent 9" xfId="4510"/>
    <cellStyle name="Percent 9 2" xfId="21297"/>
    <cellStyle name="Percentuale 3" xfId="6328"/>
    <cellStyle name="Pojasnjevalno besedilo" xfId="4511"/>
    <cellStyle name="Pojasnjevalno besedilo 2" xfId="6672"/>
    <cellStyle name="Pojasnjevalno besedilo 2 2" xfId="21298"/>
    <cellStyle name="Poudarek1" xfId="4512"/>
    <cellStyle name="Poudarek1 2" xfId="6673"/>
    <cellStyle name="Poudarek1 2 2" xfId="21299"/>
    <cellStyle name="Poudarek2" xfId="4513"/>
    <cellStyle name="Poudarek2 2" xfId="6674"/>
    <cellStyle name="Poudarek2 2 2" xfId="21300"/>
    <cellStyle name="Poudarek3" xfId="4514"/>
    <cellStyle name="Poudarek3 2" xfId="6675"/>
    <cellStyle name="Poudarek3 2 2" xfId="21301"/>
    <cellStyle name="Poudarek4" xfId="4515"/>
    <cellStyle name="Poudarek4 2" xfId="6676"/>
    <cellStyle name="Poudarek4 2 2" xfId="21302"/>
    <cellStyle name="Poudarek5" xfId="4516"/>
    <cellStyle name="Poudarek5 2" xfId="6677"/>
    <cellStyle name="Poudarek5 2 2" xfId="21303"/>
    <cellStyle name="Poudarek6" xfId="4517"/>
    <cellStyle name="Poudarek6 2" xfId="6678"/>
    <cellStyle name="Poudarek6 2 2" xfId="21304"/>
    <cellStyle name="Povezana celica" xfId="4518"/>
    <cellStyle name="Povezana celica 2" xfId="6679"/>
    <cellStyle name="Povezana celica 2 2" xfId="21305"/>
    <cellStyle name="Povezana ćelija" xfId="1876"/>
    <cellStyle name="Povezana ćelija 2" xfId="2617"/>
    <cellStyle name="Povezana ćelija 2 2" xfId="6680"/>
    <cellStyle name="Povezana ćelija 2 2 2" xfId="21306"/>
    <cellStyle name="Povezana ćelija 3" xfId="6681"/>
    <cellStyle name="Povezana ćelija 3 2" xfId="21307"/>
    <cellStyle name="Povezana ćelija_BOTTOM UP 2013-2015 SEPTEMBER (5)" xfId="4519"/>
    <cellStyle name="Poznámka" xfId="4520"/>
    <cellStyle name="Poznámka 2" xfId="4521"/>
    <cellStyle name="Poznámka 2 2" xfId="6682"/>
    <cellStyle name="Poznámka 2 2 2" xfId="21308"/>
    <cellStyle name="Poznámka 2 2 2 2" xfId="31894"/>
    <cellStyle name="Poznámka 2 2 3" xfId="7533"/>
    <cellStyle name="Poznámka 2 2 4" xfId="34049"/>
    <cellStyle name="Poznámka 2 3" xfId="21309"/>
    <cellStyle name="Poznámka 2 3 2" xfId="30737"/>
    <cellStyle name="Poznámka 2 4" xfId="7143"/>
    <cellStyle name="Poznámka 2 5" xfId="30537"/>
    <cellStyle name="Poznámka 3" xfId="6683"/>
    <cellStyle name="Poznámka 3 2" xfId="21310"/>
    <cellStyle name="Poznámka 3 2 2" xfId="6949"/>
    <cellStyle name="Poznámka 3 3" xfId="7534"/>
    <cellStyle name="Poznámka 3 4" xfId="33430"/>
    <cellStyle name="Poznámka 4" xfId="21311"/>
    <cellStyle name="Poznámka 4 2" xfId="29982"/>
    <cellStyle name="Poznámka 5" xfId="7142"/>
    <cellStyle name="Poznámka 6" xfId="34101"/>
    <cellStyle name="Prepojená bunka" xfId="4522"/>
    <cellStyle name="Prepojená bunka 2" xfId="6684"/>
    <cellStyle name="Prepojená bunka 2 2" xfId="21312"/>
    <cellStyle name="Preveri celico" xfId="4523"/>
    <cellStyle name="Preveri celico 2" xfId="6685"/>
    <cellStyle name="Preveri celico 2 2" xfId="21313"/>
    <cellStyle name="Print Level" xfId="262"/>
    <cellStyle name="Print Level 2" xfId="962"/>
    <cellStyle name="Print Level 2 2" xfId="21314"/>
    <cellStyle name="Print Level 2 2 2" xfId="31904"/>
    <cellStyle name="Print Level 2 2 3" xfId="6909"/>
    <cellStyle name="Print Level 2 3" xfId="21315"/>
    <cellStyle name="Print Level 2 3 2" xfId="32227"/>
    <cellStyle name="Print Level 2 3 3" xfId="33711"/>
    <cellStyle name="Print Level 2 4" xfId="31382"/>
    <cellStyle name="Print Level 2 5" xfId="32197"/>
    <cellStyle name="Print Level 3" xfId="3082"/>
    <cellStyle name="Print Level 3 2" xfId="32735"/>
    <cellStyle name="Print Level 3 3" xfId="32784"/>
    <cellStyle name="Print Level 3 4" xfId="35524"/>
    <cellStyle name="Print Level 4" xfId="5319"/>
    <cellStyle name="Print Level 4 2" xfId="34563"/>
    <cellStyle name="Print Level 5" xfId="633"/>
    <cellStyle name="Print Level 6" xfId="33284"/>
    <cellStyle name="ProtectedDates" xfId="1157"/>
    <cellStyle name="ProtectedDates 2" xfId="3081"/>
    <cellStyle name="Provjera ćelije" xfId="1877"/>
    <cellStyle name="Provjera ćelije 2" xfId="2618"/>
    <cellStyle name="Provjera ćelije 2 2" xfId="6686"/>
    <cellStyle name="Provjera ćelije 2 2 2" xfId="21316"/>
    <cellStyle name="Provjera ćelije 3" xfId="3080"/>
    <cellStyle name="Provjera ćelije 3 2" xfId="3611"/>
    <cellStyle name="Provjera ćelije 3 2 2" xfId="35906"/>
    <cellStyle name="Provjera ćelije 3 3" xfId="35523"/>
    <cellStyle name="Provjera ćelije_BOTTOM UP 2013-2015 SEPTEMBER (5)" xfId="4524"/>
    <cellStyle name="Provjeri ćeliju" xfId="4525"/>
    <cellStyle name="Provjeri ćeliju 2" xfId="6687"/>
    <cellStyle name="Provjeri ćeliju 2 2" xfId="21317"/>
    <cellStyle name="Računanje" xfId="4526"/>
    <cellStyle name="Računanje 2" xfId="6688"/>
    <cellStyle name="Računanje 2 2" xfId="21318"/>
    <cellStyle name="Računanje 2 2 2" xfId="30445"/>
    <cellStyle name="Računanje 2 3" xfId="7535"/>
    <cellStyle name="Računanje 2 4" xfId="32619"/>
    <cellStyle name="Računanje 3" xfId="7146"/>
    <cellStyle name="Računanje 4" xfId="34100"/>
    <cellStyle name="ReadOnlyCell" xfId="263"/>
    <cellStyle name="ReadOnlyCell 2" xfId="6164"/>
    <cellStyle name="ReadOnlyCell 2 2" xfId="34564"/>
    <cellStyle name="ReadOnlyCell 3" xfId="34310"/>
    <cellStyle name="Red Text" xfId="1878"/>
    <cellStyle name="Red Text 10" xfId="21319"/>
    <cellStyle name="Red Text 10 2" xfId="21320"/>
    <cellStyle name="Red Text 11" xfId="21321"/>
    <cellStyle name="Red Text 2" xfId="1879"/>
    <cellStyle name="Red Text 2 2" xfId="1880"/>
    <cellStyle name="Red Text 2 2 2" xfId="3077"/>
    <cellStyle name="Red Text 2 2 2 2" xfId="35521"/>
    <cellStyle name="Red Text 2 3" xfId="3078"/>
    <cellStyle name="Red Text 2 3 2" xfId="21322"/>
    <cellStyle name="Red Text 2 3 3" xfId="35522"/>
    <cellStyle name="Red Text 2 4" xfId="21323"/>
    <cellStyle name="Red Text 2 4 2" xfId="21324"/>
    <cellStyle name="Red Text 2 5" xfId="21325"/>
    <cellStyle name="Red Text 2_2 Graf i faktori_NOVO radno" xfId="4527"/>
    <cellStyle name="Red Text 3" xfId="4528"/>
    <cellStyle name="Red Text 3 2" xfId="6287"/>
    <cellStyle name="Red Text 3 2 2" xfId="21326"/>
    <cellStyle name="Red Text 3 2 2 2" xfId="21327"/>
    <cellStyle name="Red Text 3 2 3" xfId="21328"/>
    <cellStyle name="Red Text 3 3" xfId="21329"/>
    <cellStyle name="Red Text 3 3 2" xfId="21330"/>
    <cellStyle name="Red Text 3 4" xfId="21331"/>
    <cellStyle name="Red Text 3_PROJECT REALIZATION 2013 - last update on  11_03_2013" xfId="21332"/>
    <cellStyle name="Red Text 4" xfId="21333"/>
    <cellStyle name="Red Text 4 2" xfId="21334"/>
    <cellStyle name="Red Text 4 2 2" xfId="21335"/>
    <cellStyle name="Red Text 4 3" xfId="21336"/>
    <cellStyle name="Red Text 5" xfId="21337"/>
    <cellStyle name="Red Text 5 2" xfId="21338"/>
    <cellStyle name="Red Text 6" xfId="21339"/>
    <cellStyle name="Red Text 6 2" xfId="21340"/>
    <cellStyle name="Red Text 7" xfId="21341"/>
    <cellStyle name="Red Text 7 2" xfId="21342"/>
    <cellStyle name="Red Text 8" xfId="21343"/>
    <cellStyle name="Red Text 8 2" xfId="21344"/>
    <cellStyle name="Red Text 9" xfId="21345"/>
    <cellStyle name="Red Text 9 2" xfId="21346"/>
    <cellStyle name="Red Text_2012-14_US CAPEX PLAN_11 06 29_INA" xfId="1881"/>
    <cellStyle name="Reset  - Style7" xfId="1882"/>
    <cellStyle name="RightBorder" xfId="264"/>
    <cellStyle name="RightBorder 2" xfId="3076"/>
    <cellStyle name="RightBorder 3" xfId="34380"/>
    <cellStyle name="Rossz 2" xfId="265"/>
    <cellStyle name="Rossz 2 2" xfId="963"/>
    <cellStyle name="Rossz 2 2 2" xfId="21347"/>
    <cellStyle name="Rossz 2 2 3" xfId="21348"/>
    <cellStyle name="Rossz 2 2 4" xfId="34692"/>
    <cellStyle name="Rossz 2 2 5" xfId="36872"/>
    <cellStyle name="Rossz 2 3" xfId="1883"/>
    <cellStyle name="Rossz 2 3 2" xfId="21349"/>
    <cellStyle name="Rossz 2 4" xfId="5320"/>
    <cellStyle name="Rossz 2 5" xfId="634"/>
    <cellStyle name="Rossz 3" xfId="4529"/>
    <cellStyle name="Rossz 3 2" xfId="21350"/>
    <cellStyle name="Rossz 4" xfId="6034"/>
    <cellStyle name="Rossz 5" xfId="34354"/>
    <cellStyle name="SAPBEXaggData" xfId="266"/>
    <cellStyle name="SAPBEXaggData 10" xfId="30562"/>
    <cellStyle name="SAPBEXaggData 11" xfId="32041"/>
    <cellStyle name="SAPBEXaggData 12" xfId="6112"/>
    <cellStyle name="SAPBEXaggData 2" xfId="635"/>
    <cellStyle name="SAPBEXaggData 2 2" xfId="964"/>
    <cellStyle name="SAPBEXaggData 2 2 2" xfId="21352"/>
    <cellStyle name="SAPBEXaggData 2 2 2 2" xfId="31092"/>
    <cellStyle name="SAPBEXaggData 2 2 2 3" xfId="30196"/>
    <cellStyle name="SAPBEXaggData 2 2 3" xfId="21351"/>
    <cellStyle name="SAPBEXaggData 2 2 4" xfId="31210"/>
    <cellStyle name="SAPBEXaggData 2 2 5" xfId="34693"/>
    <cellStyle name="SAPBEXaggData 2 3" xfId="1884"/>
    <cellStyle name="SAPBEXaggData 2 3 2" xfId="31169"/>
    <cellStyle name="SAPBEXaggData 2 3 3" xfId="34967"/>
    <cellStyle name="SAPBEXaggData 2 4" xfId="2154"/>
    <cellStyle name="SAPBEXaggData 2 4 2" xfId="31767"/>
    <cellStyle name="SAPBEXaggData 2 4 3" xfId="35055"/>
    <cellStyle name="SAPBEXaggData 2 5" xfId="2619"/>
    <cellStyle name="SAPBEXaggData 2 5 2" xfId="32046"/>
    <cellStyle name="SAPBEXaggData 2 5 3" xfId="29884"/>
    <cellStyle name="SAPBEXaggData 2 5 4" xfId="35229"/>
    <cellStyle name="SAPBEXaggData 2 6" xfId="3075"/>
    <cellStyle name="SAPBEXaggData 2 6 2" xfId="35520"/>
    <cellStyle name="SAPBEXaggData 2 7" xfId="5321"/>
    <cellStyle name="SAPBEXaggData 2 8" xfId="5980"/>
    <cellStyle name="SAPBEXaggData 3" xfId="2251"/>
    <cellStyle name="SAPBEXaggData 3 2" xfId="2620"/>
    <cellStyle name="SAPBEXaggData 3 2 2" xfId="21353"/>
    <cellStyle name="SAPBEXaggData 3 2 2 2" xfId="33324"/>
    <cellStyle name="SAPBEXaggData 3 2 3" xfId="30209"/>
    <cellStyle name="SAPBEXaggData 3 2 4" xfId="35230"/>
    <cellStyle name="SAPBEXaggData 3 3" xfId="3248"/>
    <cellStyle name="SAPBEXaggData 3 3 2" xfId="33115"/>
    <cellStyle name="SAPBEXaggData 3 3 3" xfId="35643"/>
    <cellStyle name="SAPBEXaggData 3 4" xfId="5322"/>
    <cellStyle name="SAPBEXaggData 3 4 2" xfId="32579"/>
    <cellStyle name="SAPBEXaggData 3 4 3" xfId="32715"/>
    <cellStyle name="SAPBEXaggData 3 5" xfId="7149"/>
    <cellStyle name="SAPBEXaggData 3 6" xfId="34099"/>
    <cellStyle name="SAPBEXaggData 4" xfId="2325"/>
    <cellStyle name="SAPBEXaggData 4 2" xfId="2621"/>
    <cellStyle name="SAPBEXaggData 4 2 2" xfId="33078"/>
    <cellStyle name="SAPBEXaggData 4 2 3" xfId="35231"/>
    <cellStyle name="SAPBEXaggData 4 3" xfId="7148"/>
    <cellStyle name="SAPBEXaggData 4 4" xfId="31361"/>
    <cellStyle name="SAPBEXaggData 4 5" xfId="35143"/>
    <cellStyle name="SAPBEXaggData 5" xfId="2622"/>
    <cellStyle name="SAPBEXaggData 5 2" xfId="7538"/>
    <cellStyle name="SAPBEXaggData 5 3" xfId="31753"/>
    <cellStyle name="SAPBEXaggData 5 4" xfId="31776"/>
    <cellStyle name="SAPBEXaggData 6" xfId="5979"/>
    <cellStyle name="SAPBEXaggData 6 2" xfId="21354"/>
    <cellStyle name="SAPBEXaggData 6 2 2" xfId="33843"/>
    <cellStyle name="SAPBEXaggData 6 3" xfId="7537"/>
    <cellStyle name="SAPBEXaggData 6 4" xfId="30377"/>
    <cellStyle name="SAPBEXaggData 7" xfId="21355"/>
    <cellStyle name="SAPBEXaggData 7 2" xfId="31093"/>
    <cellStyle name="SAPBEXaggData 7 3" xfId="33831"/>
    <cellStyle name="SAPBEXaggData 8" xfId="21356"/>
    <cellStyle name="SAPBEXaggData 8 2" xfId="31817"/>
    <cellStyle name="SAPBEXaggData 8 3" xfId="32635"/>
    <cellStyle name="SAPBEXaggData 9" xfId="6826"/>
    <cellStyle name="SAPBEXaggData_1-13 2012 RDG po društvima" xfId="4530"/>
    <cellStyle name="SAPBEXaggDataEmph" xfId="267"/>
    <cellStyle name="SAPBEXaggDataEmph 10" xfId="31176"/>
    <cellStyle name="SAPBEXaggDataEmph 11" xfId="30462"/>
    <cellStyle name="SAPBEXaggDataEmph 12" xfId="34165"/>
    <cellStyle name="SAPBEXaggDataEmph 13" xfId="6113"/>
    <cellStyle name="SAPBEXaggDataEmph 2" xfId="268"/>
    <cellStyle name="SAPBEXaggDataEmph 2 2" xfId="2153"/>
    <cellStyle name="SAPBEXaggDataEmph 2 2 2" xfId="2624"/>
    <cellStyle name="SAPBEXaggDataEmph 2 2 2 2" xfId="30917"/>
    <cellStyle name="SAPBEXaggDataEmph 2 2 3" xfId="21357"/>
    <cellStyle name="SAPBEXaggDataEmph 2 2 4" xfId="30966"/>
    <cellStyle name="SAPBEXaggDataEmph 2 2 5" xfId="35054"/>
    <cellStyle name="SAPBEXaggDataEmph 2 3" xfId="2623"/>
    <cellStyle name="SAPBEXaggDataEmph 2 3 2" xfId="21358"/>
    <cellStyle name="SAPBEXaggDataEmph 2 3 3" xfId="32896"/>
    <cellStyle name="SAPBEXaggDataEmph 2 3 4" xfId="36873"/>
    <cellStyle name="SAPBEXaggDataEmph 2 4" xfId="3074"/>
    <cellStyle name="SAPBEXaggDataEmph 2 4 2" xfId="33375"/>
    <cellStyle name="SAPBEXaggDataEmph 2 4 3" xfId="35519"/>
    <cellStyle name="SAPBEXaggDataEmph 2 5" xfId="21359"/>
    <cellStyle name="SAPBEXaggDataEmph 2 5 2" xfId="32121"/>
    <cellStyle name="SAPBEXaggDataEmph 2 6" xfId="7151"/>
    <cellStyle name="SAPBEXaggDataEmph 2 7" xfId="34097"/>
    <cellStyle name="SAPBEXaggDataEmph 3" xfId="636"/>
    <cellStyle name="SAPBEXaggDataEmph 3 2" xfId="965"/>
    <cellStyle name="SAPBEXaggDataEmph 3 2 2" xfId="21361"/>
    <cellStyle name="SAPBEXaggDataEmph 3 2 2 2" xfId="30060"/>
    <cellStyle name="SAPBEXaggDataEmph 3 2 2 3" xfId="31893"/>
    <cellStyle name="SAPBEXaggDataEmph 3 2 3" xfId="21360"/>
    <cellStyle name="SAPBEXaggDataEmph 3 2 4" xfId="7501"/>
    <cellStyle name="SAPBEXaggDataEmph 3 2 5" xfId="34694"/>
    <cellStyle name="SAPBEXaggDataEmph 3 3" xfId="2625"/>
    <cellStyle name="SAPBEXaggDataEmph 3 3 2" xfId="30061"/>
    <cellStyle name="SAPBEXaggDataEmph 3 3 3" xfId="31889"/>
    <cellStyle name="SAPBEXaggDataEmph 3 3 4" xfId="35232"/>
    <cellStyle name="SAPBEXaggDataEmph 3 4" xfId="4531"/>
    <cellStyle name="SAPBEXaggDataEmph 3 4 2" xfId="36171"/>
    <cellStyle name="SAPBEXaggDataEmph 3 5" xfId="5323"/>
    <cellStyle name="SAPBEXaggDataEmph 3 6" xfId="34565"/>
    <cellStyle name="SAPBEXaggDataEmph 4" xfId="2250"/>
    <cellStyle name="SAPBEXaggDataEmph 4 2" xfId="3252"/>
    <cellStyle name="SAPBEXaggDataEmph 4 2 2" xfId="21362"/>
    <cellStyle name="SAPBEXaggDataEmph 4 2 3" xfId="30229"/>
    <cellStyle name="SAPBEXaggDataEmph 4 2 4" xfId="35646"/>
    <cellStyle name="SAPBEXaggDataEmph 4 3" xfId="5324"/>
    <cellStyle name="SAPBEXaggDataEmph 4 4" xfId="34096"/>
    <cellStyle name="SAPBEXaggDataEmph 4 5" xfId="35109"/>
    <cellStyle name="SAPBEXaggDataEmph 5" xfId="2210"/>
    <cellStyle name="SAPBEXaggDataEmph 5 2" xfId="21363"/>
    <cellStyle name="SAPBEXaggDataEmph 5 2 2" xfId="30062"/>
    <cellStyle name="SAPBEXaggDataEmph 5 2 3" xfId="33389"/>
    <cellStyle name="SAPBEXaggDataEmph 5 3" xfId="7150"/>
    <cellStyle name="SAPBEXaggDataEmph 5 4" xfId="34098"/>
    <cellStyle name="SAPBEXaggDataEmph 5 5" xfId="35098"/>
    <cellStyle name="SAPBEXaggDataEmph 6" xfId="5981"/>
    <cellStyle name="SAPBEXaggDataEmph 6 2" xfId="21364"/>
    <cellStyle name="SAPBEXaggDataEmph 6 2 2" xfId="33420"/>
    <cellStyle name="SAPBEXaggDataEmph 6 3" xfId="7540"/>
    <cellStyle name="SAPBEXaggDataEmph 6 4" xfId="33256"/>
    <cellStyle name="SAPBEXaggDataEmph 6 5" xfId="31008"/>
    <cellStyle name="SAPBEXaggDataEmph 6 6" xfId="34382"/>
    <cellStyle name="SAPBEXaggDataEmph 7" xfId="6689"/>
    <cellStyle name="SAPBEXaggDataEmph 7 2" xfId="21365"/>
    <cellStyle name="SAPBEXaggDataEmph 7 2 2" xfId="31094"/>
    <cellStyle name="SAPBEXaggDataEmph 7 2 3" xfId="30730"/>
    <cellStyle name="SAPBEXaggDataEmph 7 3" xfId="7539"/>
    <cellStyle name="SAPBEXaggDataEmph 7 4" xfId="31415"/>
    <cellStyle name="SAPBEXaggDataEmph 8" xfId="21366"/>
    <cellStyle name="SAPBEXaggDataEmph 8 2" xfId="31531"/>
    <cellStyle name="SAPBEXaggDataEmph 8 3" xfId="32812"/>
    <cellStyle name="SAPBEXaggDataEmph 9" xfId="6827"/>
    <cellStyle name="SAPBEXaggDataEmph_1-13 2012 RDG po društvima" xfId="4532"/>
    <cellStyle name="SAPBEXaggItem" xfId="269"/>
    <cellStyle name="SAPBEXaggItem 10" xfId="31748"/>
    <cellStyle name="SAPBEXaggItem 11" xfId="32969"/>
    <cellStyle name="SAPBEXaggItem 12" xfId="34166"/>
    <cellStyle name="SAPBEXaggItem 13" xfId="6114"/>
    <cellStyle name="SAPBEXaggItem 2" xfId="270"/>
    <cellStyle name="SAPBEXaggItem 2 2" xfId="2152"/>
    <cellStyle name="SAPBEXaggItem 2 2 2" xfId="2627"/>
    <cellStyle name="SAPBEXaggItem 2 2 2 2" xfId="30139"/>
    <cellStyle name="SAPBEXaggItem 2 2 3" xfId="21367"/>
    <cellStyle name="SAPBEXaggItem 2 2 4" xfId="31136"/>
    <cellStyle name="SAPBEXaggItem 2 2 5" xfId="35053"/>
    <cellStyle name="SAPBEXaggItem 2 3" xfId="2626"/>
    <cellStyle name="SAPBEXaggItem 2 3 2" xfId="21368"/>
    <cellStyle name="SAPBEXaggItem 2 3 3" xfId="30845"/>
    <cellStyle name="SAPBEXaggItem 2 3 4" xfId="36874"/>
    <cellStyle name="SAPBEXaggItem 2 4" xfId="3073"/>
    <cellStyle name="SAPBEXaggItem 2 4 2" xfId="33398"/>
    <cellStyle name="SAPBEXaggItem 2 4 3" xfId="35518"/>
    <cellStyle name="SAPBEXaggItem 2 5" xfId="21369"/>
    <cellStyle name="SAPBEXaggItem 2 5 2" xfId="32570"/>
    <cellStyle name="SAPBEXaggItem 2 6" xfId="7153"/>
    <cellStyle name="SAPBEXaggItem 2 7" xfId="32596"/>
    <cellStyle name="SAPBEXaggItem 3" xfId="637"/>
    <cellStyle name="SAPBEXaggItem 3 2" xfId="967"/>
    <cellStyle name="SAPBEXaggItem 3 2 2" xfId="21371"/>
    <cellStyle name="SAPBEXaggItem 3 2 2 2" xfId="30779"/>
    <cellStyle name="SAPBEXaggItem 3 2 3" xfId="21370"/>
    <cellStyle name="SAPBEXaggItem 3 2 4" xfId="31407"/>
    <cellStyle name="SAPBEXaggItem 3 2 5" xfId="34695"/>
    <cellStyle name="SAPBEXaggItem 3 3" xfId="1885"/>
    <cellStyle name="SAPBEXaggItem 3 3 2" xfId="30093"/>
    <cellStyle name="SAPBEXaggItem 3 4" xfId="4533"/>
    <cellStyle name="SAPBEXaggItem 3 4 2" xfId="32047"/>
    <cellStyle name="SAPBEXaggItem 3 4 3" xfId="31379"/>
    <cellStyle name="SAPBEXaggItem 3 4 4" xfId="36172"/>
    <cellStyle name="SAPBEXaggItem 3 5" xfId="5325"/>
    <cellStyle name="SAPBEXaggItem 3 6" xfId="34094"/>
    <cellStyle name="SAPBEXaggItem 3 7" xfId="34566"/>
    <cellStyle name="SAPBEXaggItem 4" xfId="2249"/>
    <cellStyle name="SAPBEXaggItem 4 2" xfId="2628"/>
    <cellStyle name="SAPBEXaggItem 4 2 2" xfId="21372"/>
    <cellStyle name="SAPBEXaggItem 4 2 3" xfId="31098"/>
    <cellStyle name="SAPBEXaggItem 4 2 4" xfId="33887"/>
    <cellStyle name="SAPBEXaggItem 4 2 5" xfId="35233"/>
    <cellStyle name="SAPBEXaggItem 4 3" xfId="3254"/>
    <cellStyle name="SAPBEXaggItem 4 3 2" xfId="30421"/>
    <cellStyle name="SAPBEXaggItem 4 3 3" xfId="33595"/>
    <cellStyle name="SAPBEXaggItem 4 3 4" xfId="35648"/>
    <cellStyle name="SAPBEXaggItem 4 4" xfId="5326"/>
    <cellStyle name="SAPBEXaggItem 4 4 2" xfId="30977"/>
    <cellStyle name="SAPBEXaggItem 4 5" xfId="7154"/>
    <cellStyle name="SAPBEXaggItem 4 6" xfId="34093"/>
    <cellStyle name="SAPBEXaggItem 5" xfId="2324"/>
    <cellStyle name="SAPBEXaggItem 5 2" xfId="2629"/>
    <cellStyle name="SAPBEXaggItem 5 2 2" xfId="29862"/>
    <cellStyle name="SAPBEXaggItem 5 2 3" xfId="35234"/>
    <cellStyle name="SAPBEXaggItem 5 3" xfId="21373"/>
    <cellStyle name="SAPBEXaggItem 5 3 2" xfId="31099"/>
    <cellStyle name="SAPBEXaggItem 5 3 3" xfId="32885"/>
    <cellStyle name="SAPBEXaggItem 5 4" xfId="7152"/>
    <cellStyle name="SAPBEXaggItem 5 5" xfId="34095"/>
    <cellStyle name="SAPBEXaggItem 5 6" xfId="35142"/>
    <cellStyle name="SAPBEXaggItem 6" xfId="2630"/>
    <cellStyle name="SAPBEXaggItem 6 2" xfId="21374"/>
    <cellStyle name="SAPBEXaggItem 6 2 2" xfId="32718"/>
    <cellStyle name="SAPBEXaggItem 6 3" xfId="7542"/>
    <cellStyle name="SAPBEXaggItem 6 4" xfId="30762"/>
    <cellStyle name="SAPBEXaggItem 6 5" xfId="32712"/>
    <cellStyle name="SAPBEXaggItem 7" xfId="5982"/>
    <cellStyle name="SAPBEXaggItem 7 2" xfId="21375"/>
    <cellStyle name="SAPBEXaggItem 7 2 2" xfId="7082"/>
    <cellStyle name="SAPBEXaggItem 7 2 3" xfId="30916"/>
    <cellStyle name="SAPBEXaggItem 7 3" xfId="7541"/>
    <cellStyle name="SAPBEXaggItem 7 4" xfId="32773"/>
    <cellStyle name="SAPBEXaggItem 7 5" xfId="34383"/>
    <cellStyle name="SAPBEXaggItem 8" xfId="21376"/>
    <cellStyle name="SAPBEXaggItem 8 2" xfId="31100"/>
    <cellStyle name="SAPBEXaggItem 8 3" xfId="30984"/>
    <cellStyle name="SAPBEXaggItem 9" xfId="6828"/>
    <cellStyle name="SAPBEXaggItem_1-13 2012 RDG po društvima" xfId="4534"/>
    <cellStyle name="SAPBEXaggItemX" xfId="271"/>
    <cellStyle name="SAPBEXaggItemX 10" xfId="33386"/>
    <cellStyle name="SAPBEXaggItemX 11" xfId="6115"/>
    <cellStyle name="SAPBEXaggItemX 2" xfId="272"/>
    <cellStyle name="SAPBEXaggItemX 2 2" xfId="969"/>
    <cellStyle name="SAPBEXaggItemX 2 2 2" xfId="21378"/>
    <cellStyle name="SAPBEXaggItemX 2 2 2 2" xfId="21379"/>
    <cellStyle name="SAPBEXaggItemX 2 2 2 2 2" xfId="7384"/>
    <cellStyle name="SAPBEXaggItemX 2 2 2 3" xfId="33399"/>
    <cellStyle name="SAPBEXaggItemX 2 2 3" xfId="21380"/>
    <cellStyle name="SAPBEXaggItemX 2 2 3 2" xfId="29928"/>
    <cellStyle name="SAPBEXaggItemX 2 2 4" xfId="21381"/>
    <cellStyle name="SAPBEXaggItemX 2 2 4 2" xfId="30880"/>
    <cellStyle name="SAPBEXaggItemX 2 2 5" xfId="21377"/>
    <cellStyle name="SAPBEXaggItemX 2 2 6" xfId="30881"/>
    <cellStyle name="SAPBEXaggItemX 2 3" xfId="2151"/>
    <cellStyle name="SAPBEXaggItemX 2 3 2" xfId="21382"/>
    <cellStyle name="SAPBEXaggItemX 2 3 3" xfId="30677"/>
    <cellStyle name="SAPBEXaggItemX 2 3 4" xfId="35052"/>
    <cellStyle name="SAPBEXaggItemX 2 4" xfId="2631"/>
    <cellStyle name="SAPBEXaggItemX 2 4 2" xfId="21383"/>
    <cellStyle name="SAPBEXaggItemX 2 4 2 2" xfId="30886"/>
    <cellStyle name="SAPBEXaggItemX 2 4 3" xfId="33380"/>
    <cellStyle name="SAPBEXaggItemX 2 4 4" xfId="35235"/>
    <cellStyle name="SAPBEXaggItemX 2 5" xfId="3072"/>
    <cellStyle name="SAPBEXaggItemX 2 5 2" xfId="33374"/>
    <cellStyle name="SAPBEXaggItemX 2 5 3" xfId="35517"/>
    <cellStyle name="SAPBEXaggItemX 2 6" xfId="5328"/>
    <cellStyle name="SAPBEXaggItemX 2 6 2" xfId="32443"/>
    <cellStyle name="SAPBEXaggItemX 2 6 3" xfId="34568"/>
    <cellStyle name="SAPBEXaggItemX 2 7" xfId="639"/>
    <cellStyle name="SAPBEXaggItemX 2 8" xfId="31222"/>
    <cellStyle name="SAPBEXaggItemX 3" xfId="640"/>
    <cellStyle name="SAPBEXaggItemX 3 2" xfId="970"/>
    <cellStyle name="SAPBEXaggItemX 3 2 2" xfId="21385"/>
    <cellStyle name="SAPBEXaggItemX 3 2 2 2" xfId="32359"/>
    <cellStyle name="SAPBEXaggItemX 3 2 3" xfId="21386"/>
    <cellStyle name="SAPBEXaggItemX 3 2 3 2" xfId="33225"/>
    <cellStyle name="SAPBEXaggItemX 3 2 4" xfId="21384"/>
    <cellStyle name="SAPBEXaggItemX 3 2 5" xfId="31281"/>
    <cellStyle name="SAPBEXaggItemX 3 2 6" xfId="34696"/>
    <cellStyle name="SAPBEXaggItemX 3 2 7" xfId="36875"/>
    <cellStyle name="SAPBEXaggItemX 3 3" xfId="2632"/>
    <cellStyle name="SAPBEXaggItemX 3 3 2" xfId="21387"/>
    <cellStyle name="SAPBEXaggItemX 3 3 2 2" xfId="32826"/>
    <cellStyle name="SAPBEXaggItemX 3 3 3" xfId="30228"/>
    <cellStyle name="SAPBEXaggItemX 3 3 4" xfId="35236"/>
    <cellStyle name="SAPBEXaggItemX 3 4" xfId="4535"/>
    <cellStyle name="SAPBEXaggItemX 3 4 2" xfId="31230"/>
    <cellStyle name="SAPBEXaggItemX 3 4 3" xfId="36173"/>
    <cellStyle name="SAPBEXaggItemX 3 5" xfId="5329"/>
    <cellStyle name="SAPBEXaggItemX 3 5 2" xfId="31735"/>
    <cellStyle name="SAPBEXaggItemX 3 6" xfId="7156"/>
    <cellStyle name="SAPBEXaggItemX 3 7" xfId="34091"/>
    <cellStyle name="SAPBEXaggItemX 3 8" xfId="34569"/>
    <cellStyle name="SAPBEXaggItemX 4" xfId="968"/>
    <cellStyle name="SAPBEXaggItemX 4 2" xfId="3256"/>
    <cellStyle name="SAPBEXaggItemX 4 2 2" xfId="21389"/>
    <cellStyle name="SAPBEXaggItemX 4 2 2 2" xfId="29969"/>
    <cellStyle name="SAPBEXaggItemX 4 2 3" xfId="21388"/>
    <cellStyle name="SAPBEXaggItemX 4 2 4" xfId="33014"/>
    <cellStyle name="SAPBEXaggItemX 4 2 5" xfId="35649"/>
    <cellStyle name="SAPBEXaggItemX 4 2 6" xfId="36876"/>
    <cellStyle name="SAPBEXaggItemX 4 3" xfId="5330"/>
    <cellStyle name="SAPBEXaggItemX 4 3 2" xfId="31849"/>
    <cellStyle name="SAPBEXaggItemX 4 4" xfId="21390"/>
    <cellStyle name="SAPBEXaggItemX 4 4 2" xfId="30291"/>
    <cellStyle name="SAPBEXaggItemX 4 5" xfId="7157"/>
    <cellStyle name="SAPBEXaggItemX 4 6" xfId="34090"/>
    <cellStyle name="SAPBEXaggItemX 5" xfId="2248"/>
    <cellStyle name="SAPBEXaggItemX 5 2" xfId="21391"/>
    <cellStyle name="SAPBEXaggItemX 5 2 2" xfId="21392"/>
    <cellStyle name="SAPBEXaggItemX 5 2 2 2" xfId="33301"/>
    <cellStyle name="SAPBEXaggItemX 5 2 3" xfId="30910"/>
    <cellStyle name="SAPBEXaggItemX 5 2 4" xfId="36877"/>
    <cellStyle name="SAPBEXaggItemX 5 3" xfId="21393"/>
    <cellStyle name="SAPBEXaggItemX 5 3 2" xfId="30723"/>
    <cellStyle name="SAPBEXaggItemX 5 4" xfId="21394"/>
    <cellStyle name="SAPBEXaggItemX 5 4 2" xfId="21470"/>
    <cellStyle name="SAPBEXaggItemX 5 5" xfId="7155"/>
    <cellStyle name="SAPBEXaggItemX 5 6" xfId="34092"/>
    <cellStyle name="SAPBEXaggItemX 5 7" xfId="35108"/>
    <cellStyle name="SAPBEXaggItemX 6" xfId="2209"/>
    <cellStyle name="SAPBEXaggItemX 6 2" xfId="21395"/>
    <cellStyle name="SAPBEXaggItemX 6 2 2" xfId="33268"/>
    <cellStyle name="SAPBEXaggItemX 6 3" xfId="7544"/>
    <cellStyle name="SAPBEXaggItemX 6 4" xfId="33905"/>
    <cellStyle name="SAPBEXaggItemX 6 5" xfId="35097"/>
    <cellStyle name="SAPBEXaggItemX 7" xfId="5327"/>
    <cellStyle name="SAPBEXaggItemX 7 2" xfId="21396"/>
    <cellStyle name="SAPBEXaggItemX 7 2 2" xfId="31834"/>
    <cellStyle name="SAPBEXaggItemX 7 3" xfId="21397"/>
    <cellStyle name="SAPBEXaggItemX 7 3 2" xfId="31844"/>
    <cellStyle name="SAPBEXaggItemX 7 4" xfId="7543"/>
    <cellStyle name="SAPBEXaggItemX 7 5" xfId="34050"/>
    <cellStyle name="SAPBEXaggItemX 7 6" xfId="34567"/>
    <cellStyle name="SAPBEXaggItemX 8" xfId="638"/>
    <cellStyle name="SAPBEXaggItemX 8 2" xfId="32941"/>
    <cellStyle name="SAPBEXaggItemX 8 3" xfId="34384"/>
    <cellStyle name="SAPBEXaggItemX 9" xfId="5983"/>
    <cellStyle name="SAPBEXaggItemX_1-13 2012 RDG po društvima" xfId="4536"/>
    <cellStyle name="SAPBEXchaText" xfId="273"/>
    <cellStyle name="SAPBEXchaText 10" xfId="32968"/>
    <cellStyle name="SAPBEXchaText 11" xfId="6116"/>
    <cellStyle name="SAPBEXchaText 2" xfId="274"/>
    <cellStyle name="SAPBEXchaText 2 2" xfId="2150"/>
    <cellStyle name="SAPBEXchaText 2 2 2" xfId="4537"/>
    <cellStyle name="SAPBEXchaText 2 2 2 2" xfId="21398"/>
    <cellStyle name="SAPBEXchaText 2 2 2 3" xfId="32782"/>
    <cellStyle name="SAPBEXchaText 2 2 2 4" xfId="36174"/>
    <cellStyle name="SAPBEXchaText 2 2 3" xfId="7159"/>
    <cellStyle name="SAPBEXchaText 2 2 4" xfId="34089"/>
    <cellStyle name="SAPBEXchaText 2 2 5" xfId="35051"/>
    <cellStyle name="SAPBEXchaText 2 2 6" xfId="36878"/>
    <cellStyle name="SAPBEXchaText 2 3" xfId="3071"/>
    <cellStyle name="SAPBEXchaText 2 3 2" xfId="35516"/>
    <cellStyle name="SAPBEXchaText 2 4" xfId="21399"/>
    <cellStyle name="SAPBEXchaText 2 4 2" xfId="21400"/>
    <cellStyle name="SAPBEXchaText 2 4 2 2" xfId="6890"/>
    <cellStyle name="SAPBEXchaText 2 4 3" xfId="32080"/>
    <cellStyle name="SAPBEXchaText 2 5" xfId="21401"/>
    <cellStyle name="SAPBEXchaText 2 6" xfId="21402"/>
    <cellStyle name="SAPBEXchaText 2_CAPEX" xfId="4538"/>
    <cellStyle name="SAPBEXchaText 3" xfId="641"/>
    <cellStyle name="SAPBEXchaText 3 2" xfId="971"/>
    <cellStyle name="SAPBEXchaText 3 2 2" xfId="2634"/>
    <cellStyle name="SAPBEXchaText 3 2 3" xfId="3069"/>
    <cellStyle name="SAPBEXchaText 3 2 4" xfId="34697"/>
    <cellStyle name="SAPBEXchaText 3 3" xfId="1886"/>
    <cellStyle name="SAPBEXchaText 3 3 2" xfId="34968"/>
    <cellStyle name="SAPBEXchaText 3 3 3" xfId="36880"/>
    <cellStyle name="SAPBEXchaText 3 4" xfId="2633"/>
    <cellStyle name="SAPBEXchaText 3 4 2" xfId="35237"/>
    <cellStyle name="SAPBEXchaText 3 5" xfId="3070"/>
    <cellStyle name="SAPBEXchaText 3 5 2" xfId="35515"/>
    <cellStyle name="SAPBEXchaText 3 6" xfId="5331"/>
    <cellStyle name="SAPBEXchaText 3 7" xfId="36879"/>
    <cellStyle name="SAPBEXchaText 4" xfId="1428"/>
    <cellStyle name="SAPBEXchaText 4 2" xfId="1887"/>
    <cellStyle name="SAPBEXchaText 4 2 2" xfId="4540"/>
    <cellStyle name="SAPBEXchaText 4 2 2 2" xfId="36175"/>
    <cellStyle name="SAPBEXchaText 4 2 3" xfId="34969"/>
    <cellStyle name="SAPBEXchaText 4 3" xfId="2635"/>
    <cellStyle name="SAPBEXchaText 4 4" xfId="3068"/>
    <cellStyle name="SAPBEXchaText 4 4 2" xfId="33562"/>
    <cellStyle name="SAPBEXchaText 4 4 3" xfId="30311"/>
    <cellStyle name="SAPBEXchaText 4 4 4" xfId="35514"/>
    <cellStyle name="SAPBEXchaText 4 5" xfId="4539"/>
    <cellStyle name="SAPBEXchaText 5" xfId="2323"/>
    <cellStyle name="SAPBEXchaText 5 2" xfId="2636"/>
    <cellStyle name="SAPBEXchaText 5 2 2" xfId="3668"/>
    <cellStyle name="SAPBEXchaText 5 2 2 2" xfId="35940"/>
    <cellStyle name="SAPBEXchaText 5 2 3" xfId="5332"/>
    <cellStyle name="SAPBEXchaText 5 2 4" xfId="35238"/>
    <cellStyle name="SAPBEXchaText 5 3" xfId="3067"/>
    <cellStyle name="SAPBEXchaText 5 3 2" xfId="35513"/>
    <cellStyle name="SAPBEXchaText 5 4" xfId="7545"/>
    <cellStyle name="SAPBEXchaText 5 5" xfId="33257"/>
    <cellStyle name="SAPBEXchaText 5 6" xfId="33118"/>
    <cellStyle name="SAPBEXchaText 5 7" xfId="35141"/>
    <cellStyle name="SAPBEXchaText 6" xfId="3260"/>
    <cellStyle name="SAPBEXchaText 6 2" xfId="21403"/>
    <cellStyle name="SAPBEXchaText 6 2 2" xfId="31778"/>
    <cellStyle name="SAPBEXchaText 6 2 3" xfId="30679"/>
    <cellStyle name="SAPBEXchaText 6 3" xfId="35653"/>
    <cellStyle name="SAPBEXchaText 7" xfId="6047"/>
    <cellStyle name="SAPBEXchaText 7 2" xfId="31780"/>
    <cellStyle name="SAPBEXchaText 7 3" xfId="31439"/>
    <cellStyle name="SAPBEXchaText 7 4" xfId="34385"/>
    <cellStyle name="SAPBEXchaText 8" xfId="6829"/>
    <cellStyle name="SAPBEXchaText 9" xfId="31749"/>
    <cellStyle name="SAPBEXchaText_1-13 2012 RDG po društvima" xfId="4541"/>
    <cellStyle name="SAPBEXexcBad7" xfId="275"/>
    <cellStyle name="SAPBEXexcBad7 10" xfId="31750"/>
    <cellStyle name="SAPBEXexcBad7 11" xfId="33385"/>
    <cellStyle name="SAPBEXexcBad7 12" xfId="6117"/>
    <cellStyle name="SAPBEXexcBad7 2" xfId="642"/>
    <cellStyle name="SAPBEXexcBad7 2 2" xfId="972"/>
    <cellStyle name="SAPBEXexcBad7 2 2 2" xfId="21405"/>
    <cellStyle name="SAPBEXexcBad7 2 2 2 2" xfId="30063"/>
    <cellStyle name="SAPBEXexcBad7 2 2 2 3" xfId="32895"/>
    <cellStyle name="SAPBEXexcBad7 2 2 3" xfId="21404"/>
    <cellStyle name="SAPBEXexcBad7 2 2 4" xfId="30694"/>
    <cellStyle name="SAPBEXexcBad7 2 2 5" xfId="34698"/>
    <cellStyle name="SAPBEXexcBad7 2 3" xfId="2149"/>
    <cellStyle name="SAPBEXexcBad7 2 3 2" xfId="34077"/>
    <cellStyle name="SAPBEXexcBad7 2 3 3" xfId="35050"/>
    <cellStyle name="SAPBEXexcBad7 2 4" xfId="2637"/>
    <cellStyle name="SAPBEXexcBad7 2 4 2" xfId="34078"/>
    <cellStyle name="SAPBEXexcBad7 2 4 3" xfId="35239"/>
    <cellStyle name="SAPBEXexcBad7 2 5" xfId="3065"/>
    <cellStyle name="SAPBEXexcBad7 2 5 2" xfId="31101"/>
    <cellStyle name="SAPBEXexcBad7 2 5 3" xfId="31059"/>
    <cellStyle name="SAPBEXexcBad7 2 5 4" xfId="35511"/>
    <cellStyle name="SAPBEXexcBad7 2 6" xfId="5333"/>
    <cellStyle name="SAPBEXexcBad7 2 7" xfId="5985"/>
    <cellStyle name="SAPBEXexcBad7 2 8" xfId="34570"/>
    <cellStyle name="SAPBEXexcBad7 3" xfId="2247"/>
    <cellStyle name="SAPBEXexcBad7 3 2" xfId="2638"/>
    <cellStyle name="SAPBEXexcBad7 3 2 2" xfId="21406"/>
    <cellStyle name="SAPBEXexcBad7 3 2 2 2" xfId="30032"/>
    <cellStyle name="SAPBEXexcBad7 3 2 3" xfId="31312"/>
    <cellStyle name="SAPBEXexcBad7 3 3" xfId="3261"/>
    <cellStyle name="SAPBEXexcBad7 3 3 2" xfId="34016"/>
    <cellStyle name="SAPBEXexcBad7 3 3 3" xfId="35654"/>
    <cellStyle name="SAPBEXexcBad7 3 4" xfId="5334"/>
    <cellStyle name="SAPBEXexcBad7 3 4 2" xfId="32048"/>
    <cellStyle name="SAPBEXexcBad7 3 4 3" xfId="33445"/>
    <cellStyle name="SAPBEXexcBad7 3 5" xfId="7161"/>
    <cellStyle name="SAPBEXexcBad7 3 6" xfId="32639"/>
    <cellStyle name="SAPBEXexcBad7 4" xfId="2264"/>
    <cellStyle name="SAPBEXexcBad7 4 2" xfId="2639"/>
    <cellStyle name="SAPBEXexcBad7 4 2 2" xfId="35240"/>
    <cellStyle name="SAPBEXexcBad7 4 3" xfId="34088"/>
    <cellStyle name="SAPBEXexcBad7 4 4" xfId="35117"/>
    <cellStyle name="SAPBEXexcBad7 5" xfId="5984"/>
    <cellStyle name="SAPBEXexcBad7 5 2" xfId="7547"/>
    <cellStyle name="SAPBEXexcBad7 5 3" xfId="33365"/>
    <cellStyle name="SAPBEXexcBad7 5 4" xfId="30181"/>
    <cellStyle name="SAPBEXexcBad7 6" xfId="6690"/>
    <cellStyle name="SAPBEXexcBad7 6 2" xfId="21407"/>
    <cellStyle name="SAPBEXexcBad7 6 2 2" xfId="29908"/>
    <cellStyle name="SAPBEXexcBad7 6 3" xfId="7546"/>
    <cellStyle name="SAPBEXexcBad7 6 4" xfId="29777"/>
    <cellStyle name="SAPBEXexcBad7 7" xfId="21408"/>
    <cellStyle name="SAPBEXexcBad7 7 2" xfId="30422"/>
    <cellStyle name="SAPBEXexcBad7 7 3" xfId="30606"/>
    <cellStyle name="SAPBEXexcBad7 8" xfId="21409"/>
    <cellStyle name="SAPBEXexcBad7 8 2" xfId="7376"/>
    <cellStyle name="SAPBEXexcBad7 8 3" xfId="31473"/>
    <cellStyle name="SAPBEXexcBad7 9" xfId="6830"/>
    <cellStyle name="SAPBEXexcBad7_1-13 2012 RDG po društvima" xfId="4542"/>
    <cellStyle name="SAPBEXexcBad8" xfId="276"/>
    <cellStyle name="SAPBEXexcBad8 10" xfId="31751"/>
    <cellStyle name="SAPBEXexcBad8 11" xfId="30889"/>
    <cellStyle name="SAPBEXexcBad8 12" xfId="6118"/>
    <cellStyle name="SAPBEXexcBad8 2" xfId="643"/>
    <cellStyle name="SAPBEXexcBad8 2 2" xfId="973"/>
    <cellStyle name="SAPBEXexcBad8 2 2 2" xfId="21411"/>
    <cellStyle name="SAPBEXexcBad8 2 2 2 2" xfId="31102"/>
    <cellStyle name="SAPBEXexcBad8 2 2 2 3" xfId="31406"/>
    <cellStyle name="SAPBEXexcBad8 2 2 3" xfId="21410"/>
    <cellStyle name="SAPBEXexcBad8 2 2 4" xfId="30137"/>
    <cellStyle name="SAPBEXexcBad8 2 2 5" xfId="34699"/>
    <cellStyle name="SAPBEXexcBad8 2 3" xfId="2148"/>
    <cellStyle name="SAPBEXexcBad8 2 3 2" xfId="32983"/>
    <cellStyle name="SAPBEXexcBad8 2 3 3" xfId="35049"/>
    <cellStyle name="SAPBEXexcBad8 2 4" xfId="2640"/>
    <cellStyle name="SAPBEXexcBad8 2 4 2" xfId="30706"/>
    <cellStyle name="SAPBEXexcBad8 2 4 3" xfId="35241"/>
    <cellStyle name="SAPBEXexcBad8 2 5" xfId="3064"/>
    <cellStyle name="SAPBEXexcBad8 2 5 2" xfId="31532"/>
    <cellStyle name="SAPBEXexcBad8 2 5 3" xfId="31073"/>
    <cellStyle name="SAPBEXexcBad8 2 5 4" xfId="35510"/>
    <cellStyle name="SAPBEXexcBad8 2 6" xfId="5335"/>
    <cellStyle name="SAPBEXexcBad8 2 7" xfId="5987"/>
    <cellStyle name="SAPBEXexcBad8 2 8" xfId="34571"/>
    <cellStyle name="SAPBEXexcBad8 3" xfId="2246"/>
    <cellStyle name="SAPBEXexcBad8 3 2" xfId="2641"/>
    <cellStyle name="SAPBEXexcBad8 3 2 2" xfId="21412"/>
    <cellStyle name="SAPBEXexcBad8 3 2 2 2" xfId="6983"/>
    <cellStyle name="SAPBEXexcBad8 3 2 3" xfId="32795"/>
    <cellStyle name="SAPBEXexcBad8 3 3" xfId="3263"/>
    <cellStyle name="SAPBEXexcBad8 3 3 2" xfId="32055"/>
    <cellStyle name="SAPBEXexcBad8 3 3 3" xfId="35655"/>
    <cellStyle name="SAPBEXexcBad8 3 4" xfId="5336"/>
    <cellStyle name="SAPBEXexcBad8 3 4 2" xfId="32049"/>
    <cellStyle name="SAPBEXexcBad8 3 4 3" xfId="32272"/>
    <cellStyle name="SAPBEXexcBad8 3 5" xfId="7162"/>
    <cellStyle name="SAPBEXexcBad8 3 6" xfId="34086"/>
    <cellStyle name="SAPBEXexcBad8 4" xfId="2322"/>
    <cellStyle name="SAPBEXexcBad8 4 2" xfId="2642"/>
    <cellStyle name="SAPBEXexcBad8 4 2 2" xfId="35242"/>
    <cellStyle name="SAPBEXexcBad8 4 3" xfId="34087"/>
    <cellStyle name="SAPBEXexcBad8 4 4" xfId="35140"/>
    <cellStyle name="SAPBEXexcBad8 5" xfId="5986"/>
    <cellStyle name="SAPBEXexcBad8 5 2" xfId="7549"/>
    <cellStyle name="SAPBEXexcBad8 5 3" xfId="30161"/>
    <cellStyle name="SAPBEXexcBad8 5 4" xfId="33817"/>
    <cellStyle name="SAPBEXexcBad8 6" xfId="6691"/>
    <cellStyle name="SAPBEXexcBad8 6 2" xfId="21413"/>
    <cellStyle name="SAPBEXexcBad8 6 2 2" xfId="30493"/>
    <cellStyle name="SAPBEXexcBad8 6 3" xfId="7548"/>
    <cellStyle name="SAPBEXexcBad8 6 4" xfId="31268"/>
    <cellStyle name="SAPBEXexcBad8 7" xfId="21414"/>
    <cellStyle name="SAPBEXexcBad8 7 2" xfId="7375"/>
    <cellStyle name="SAPBEXexcBad8 7 3" xfId="30166"/>
    <cellStyle name="SAPBEXexcBad8 8" xfId="21415"/>
    <cellStyle name="SAPBEXexcBad8 8 2" xfId="30066"/>
    <cellStyle name="SAPBEXexcBad8 8 3" xfId="29883"/>
    <cellStyle name="SAPBEXexcBad8 9" xfId="6831"/>
    <cellStyle name="SAPBEXexcBad8_1-13 2012 RDG po društvima" xfId="4543"/>
    <cellStyle name="SAPBEXexcBad9" xfId="277"/>
    <cellStyle name="SAPBEXexcBad9 10" xfId="33335"/>
    <cellStyle name="SAPBEXexcBad9 11" xfId="29995"/>
    <cellStyle name="SAPBEXexcBad9 12" xfId="6119"/>
    <cellStyle name="SAPBEXexcBad9 2" xfId="644"/>
    <cellStyle name="SAPBEXexcBad9 2 2" xfId="975"/>
    <cellStyle name="SAPBEXexcBad9 2 2 2" xfId="21417"/>
    <cellStyle name="SAPBEXexcBad9 2 2 2 2" xfId="32406"/>
    <cellStyle name="SAPBEXexcBad9 2 2 2 3" xfId="32485"/>
    <cellStyle name="SAPBEXexcBad9 2 2 3" xfId="21416"/>
    <cellStyle name="SAPBEXexcBad9 2 2 4" xfId="31554"/>
    <cellStyle name="SAPBEXexcBad9 2 2 5" xfId="34700"/>
    <cellStyle name="SAPBEXexcBad9 2 3" xfId="2147"/>
    <cellStyle name="SAPBEXexcBad9 2 3 2" xfId="30055"/>
    <cellStyle name="SAPBEXexcBad9 2 3 3" xfId="35048"/>
    <cellStyle name="SAPBEXexcBad9 2 4" xfId="2643"/>
    <cellStyle name="SAPBEXexcBad9 2 4 2" xfId="33958"/>
    <cellStyle name="SAPBEXexcBad9 2 4 3" xfId="35243"/>
    <cellStyle name="SAPBEXexcBad9 2 5" xfId="3063"/>
    <cellStyle name="SAPBEXexcBad9 2 5 2" xfId="33602"/>
    <cellStyle name="SAPBEXexcBad9 2 5 3" xfId="30813"/>
    <cellStyle name="SAPBEXexcBad9 2 5 4" xfId="35509"/>
    <cellStyle name="SAPBEXexcBad9 2 6" xfId="5337"/>
    <cellStyle name="SAPBEXexcBad9 2 7" xfId="5989"/>
    <cellStyle name="SAPBEXexcBad9 2 8" xfId="34572"/>
    <cellStyle name="SAPBEXexcBad9 3" xfId="2245"/>
    <cellStyle name="SAPBEXexcBad9 3 2" xfId="2644"/>
    <cellStyle name="SAPBEXexcBad9 3 2 2" xfId="21418"/>
    <cellStyle name="SAPBEXexcBad9 3 2 2 2" xfId="33886"/>
    <cellStyle name="SAPBEXexcBad9 3 2 3" xfId="33143"/>
    <cellStyle name="SAPBEXexcBad9 3 3" xfId="3264"/>
    <cellStyle name="SAPBEXexcBad9 3 3 2" xfId="7245"/>
    <cellStyle name="SAPBEXexcBad9 3 3 3" xfId="35656"/>
    <cellStyle name="SAPBEXexcBad9 3 4" xfId="5338"/>
    <cellStyle name="SAPBEXexcBad9 3 4 2" xfId="32312"/>
    <cellStyle name="SAPBEXexcBad9 3 4 3" xfId="33594"/>
    <cellStyle name="SAPBEXexcBad9 3 5" xfId="7163"/>
    <cellStyle name="SAPBEXexcBad9 3 6" xfId="31975"/>
    <cellStyle name="SAPBEXexcBad9 4" xfId="2208"/>
    <cellStyle name="SAPBEXexcBad9 4 2" xfId="2645"/>
    <cellStyle name="SAPBEXexcBad9 4 2 2" xfId="35244"/>
    <cellStyle name="SAPBEXexcBad9 4 3" xfId="34085"/>
    <cellStyle name="SAPBEXexcBad9 4 4" xfId="35096"/>
    <cellStyle name="SAPBEXexcBad9 5" xfId="5988"/>
    <cellStyle name="SAPBEXexcBad9 5 2" xfId="7551"/>
    <cellStyle name="SAPBEXexcBad9 5 3" xfId="30051"/>
    <cellStyle name="SAPBEXexcBad9 5 4" xfId="30816"/>
    <cellStyle name="SAPBEXexcBad9 6" xfId="6692"/>
    <cellStyle name="SAPBEXexcBad9 6 2" xfId="21419"/>
    <cellStyle name="SAPBEXexcBad9 6 2 2" xfId="32120"/>
    <cellStyle name="SAPBEXexcBad9 6 3" xfId="7550"/>
    <cellStyle name="SAPBEXexcBad9 6 4" xfId="31118"/>
    <cellStyle name="SAPBEXexcBad9 7" xfId="21420"/>
    <cellStyle name="SAPBEXexcBad9 7 2" xfId="33601"/>
    <cellStyle name="SAPBEXexcBad9 7 3" xfId="30855"/>
    <cellStyle name="SAPBEXexcBad9 8" xfId="21421"/>
    <cellStyle name="SAPBEXexcBad9 8 2" xfId="30935"/>
    <cellStyle name="SAPBEXexcBad9 8 3" xfId="30722"/>
    <cellStyle name="SAPBEXexcBad9 9" xfId="6832"/>
    <cellStyle name="SAPBEXexcBad9_1-13 2012 RDG po društvima" xfId="4544"/>
    <cellStyle name="SAPBEXexcCritical4" xfId="278"/>
    <cellStyle name="SAPBEXexcCritical4 10" xfId="7008"/>
    <cellStyle name="SAPBEXexcCritical4 11" xfId="7408"/>
    <cellStyle name="SAPBEXexcCritical4 12" xfId="6120"/>
    <cellStyle name="SAPBEXexcCritical4 2" xfId="645"/>
    <cellStyle name="SAPBEXexcCritical4 2 2" xfId="976"/>
    <cellStyle name="SAPBEXexcCritical4 2 2 2" xfId="21423"/>
    <cellStyle name="SAPBEXexcCritical4 2 2 2 2" xfId="30067"/>
    <cellStyle name="SAPBEXexcCritical4 2 2 2 3" xfId="33661"/>
    <cellStyle name="SAPBEXexcCritical4 2 2 3" xfId="21422"/>
    <cellStyle name="SAPBEXexcCritical4 2 2 4" xfId="30011"/>
    <cellStyle name="SAPBEXexcCritical4 2 2 5" xfId="34701"/>
    <cellStyle name="SAPBEXexcCritical4 2 3" xfId="2146"/>
    <cellStyle name="SAPBEXexcCritical4 2 3 2" xfId="30010"/>
    <cellStyle name="SAPBEXexcCritical4 2 3 3" xfId="35047"/>
    <cellStyle name="SAPBEXexcCritical4 2 4" xfId="2646"/>
    <cellStyle name="SAPBEXexcCritical4 2 4 2" xfId="32854"/>
    <cellStyle name="SAPBEXexcCritical4 2 4 3" xfId="35245"/>
    <cellStyle name="SAPBEXexcCritical4 2 5" xfId="3062"/>
    <cellStyle name="SAPBEXexcCritical4 2 5 2" xfId="30424"/>
    <cellStyle name="SAPBEXexcCritical4 2 5 3" xfId="31429"/>
    <cellStyle name="SAPBEXexcCritical4 2 5 4" xfId="35508"/>
    <cellStyle name="SAPBEXexcCritical4 2 6" xfId="5339"/>
    <cellStyle name="SAPBEXexcCritical4 2 7" xfId="5991"/>
    <cellStyle name="SAPBEXexcCritical4 2 8" xfId="34573"/>
    <cellStyle name="SAPBEXexcCritical4 3" xfId="2244"/>
    <cellStyle name="SAPBEXexcCritical4 3 2" xfId="2647"/>
    <cellStyle name="SAPBEXexcCritical4 3 2 2" xfId="21424"/>
    <cellStyle name="SAPBEXexcCritical4 3 2 2 2" xfId="32436"/>
    <cellStyle name="SAPBEXexcCritical4 3 2 3" xfId="29863"/>
    <cellStyle name="SAPBEXexcCritical4 3 3" xfId="3267"/>
    <cellStyle name="SAPBEXexcCritical4 3 3 2" xfId="30275"/>
    <cellStyle name="SAPBEXexcCritical4 3 3 3" xfId="35659"/>
    <cellStyle name="SAPBEXexcCritical4 3 4" xfId="5340"/>
    <cellStyle name="SAPBEXexcCritical4 3 4 2" xfId="31106"/>
    <cellStyle name="SAPBEXexcCritical4 3 4 3" xfId="33334"/>
    <cellStyle name="SAPBEXexcCritical4 3 5" xfId="7164"/>
    <cellStyle name="SAPBEXexcCritical4 3 6" xfId="32554"/>
    <cellStyle name="SAPBEXexcCritical4 4" xfId="2321"/>
    <cellStyle name="SAPBEXexcCritical4 4 2" xfId="2648"/>
    <cellStyle name="SAPBEXexcCritical4 4 2 2" xfId="35246"/>
    <cellStyle name="SAPBEXexcCritical4 4 3" xfId="33330"/>
    <cellStyle name="SAPBEXexcCritical4 4 4" xfId="35139"/>
    <cellStyle name="SAPBEXexcCritical4 5" xfId="5990"/>
    <cellStyle name="SAPBEXexcCritical4 5 2" xfId="7553"/>
    <cellStyle name="SAPBEXexcCritical4 5 3" xfId="31877"/>
    <cellStyle name="SAPBEXexcCritical4 5 4" xfId="32893"/>
    <cellStyle name="SAPBEXexcCritical4 6" xfId="6693"/>
    <cellStyle name="SAPBEXexcCritical4 6 2" xfId="21425"/>
    <cellStyle name="SAPBEXexcCritical4 6 2 2" xfId="33660"/>
    <cellStyle name="SAPBEXexcCritical4 6 3" xfId="7552"/>
    <cellStyle name="SAPBEXexcCritical4 6 4" xfId="31013"/>
    <cellStyle name="SAPBEXexcCritical4 7" xfId="21426"/>
    <cellStyle name="SAPBEXexcCritical4 7 2" xfId="7081"/>
    <cellStyle name="SAPBEXexcCritical4 7 3" xfId="29775"/>
    <cellStyle name="SAPBEXexcCritical4 8" xfId="21427"/>
    <cellStyle name="SAPBEXexcCritical4 8 2" xfId="33563"/>
    <cellStyle name="SAPBEXexcCritical4 8 3" xfId="32605"/>
    <cellStyle name="SAPBEXexcCritical4 9" xfId="6833"/>
    <cellStyle name="SAPBEXexcCritical4_1-13 2012 RDG po društvima" xfId="4545"/>
    <cellStyle name="SAPBEXexcCritical5" xfId="279"/>
    <cellStyle name="SAPBEXexcCritical5 10" xfId="30634"/>
    <cellStyle name="SAPBEXexcCritical5 11" xfId="30998"/>
    <cellStyle name="SAPBEXexcCritical5 12" xfId="6121"/>
    <cellStyle name="SAPBEXexcCritical5 2" xfId="646"/>
    <cellStyle name="SAPBEXexcCritical5 2 2" xfId="977"/>
    <cellStyle name="SAPBEXexcCritical5 2 2 2" xfId="21429"/>
    <cellStyle name="SAPBEXexcCritical5 2 2 2 2" xfId="31533"/>
    <cellStyle name="SAPBEXexcCritical5 2 2 2 3" xfId="32196"/>
    <cellStyle name="SAPBEXexcCritical5 2 2 3" xfId="21428"/>
    <cellStyle name="SAPBEXexcCritical5 2 2 4" xfId="31648"/>
    <cellStyle name="SAPBEXexcCritical5 2 2 5" xfId="34702"/>
    <cellStyle name="SAPBEXexcCritical5 2 3" xfId="2145"/>
    <cellStyle name="SAPBEXexcCritical5 2 3 2" xfId="32334"/>
    <cellStyle name="SAPBEXexcCritical5 2 3 3" xfId="35046"/>
    <cellStyle name="SAPBEXexcCritical5 2 4" xfId="2649"/>
    <cellStyle name="SAPBEXexcCritical5 2 4 2" xfId="30262"/>
    <cellStyle name="SAPBEXexcCritical5 2 4 3" xfId="35247"/>
    <cellStyle name="SAPBEXexcCritical5 2 5" xfId="3061"/>
    <cellStyle name="SAPBEXexcCritical5 2 5 2" xfId="6874"/>
    <cellStyle name="SAPBEXexcCritical5 2 5 3" xfId="30667"/>
    <cellStyle name="SAPBEXexcCritical5 2 5 4" xfId="35507"/>
    <cellStyle name="SAPBEXexcCritical5 2 6" xfId="5341"/>
    <cellStyle name="SAPBEXexcCritical5 2 7" xfId="5993"/>
    <cellStyle name="SAPBEXexcCritical5 2 8" xfId="34574"/>
    <cellStyle name="SAPBEXexcCritical5 3" xfId="2243"/>
    <cellStyle name="SAPBEXexcCritical5 3 2" xfId="2650"/>
    <cellStyle name="SAPBEXexcCritical5 3 2 2" xfId="21430"/>
    <cellStyle name="SAPBEXexcCritical5 3 2 2 2" xfId="30310"/>
    <cellStyle name="SAPBEXexcCritical5 3 2 3" xfId="33125"/>
    <cellStyle name="SAPBEXexcCritical5 3 3" xfId="3270"/>
    <cellStyle name="SAPBEXexcCritical5 3 3 2" xfId="31337"/>
    <cellStyle name="SAPBEXexcCritical5 3 3 3" xfId="35662"/>
    <cellStyle name="SAPBEXexcCritical5 3 4" xfId="5342"/>
    <cellStyle name="SAPBEXexcCritical5 3 4 2" xfId="30068"/>
    <cellStyle name="SAPBEXexcCritical5 3 4 3" xfId="29805"/>
    <cellStyle name="SAPBEXexcCritical5 3 5" xfId="7165"/>
    <cellStyle name="SAPBEXexcCritical5 3 6" xfId="32286"/>
    <cellStyle name="SAPBEXexcCritical5 4" xfId="2207"/>
    <cellStyle name="SAPBEXexcCritical5 4 2" xfId="2651"/>
    <cellStyle name="SAPBEXexcCritical5 4 2 2" xfId="35248"/>
    <cellStyle name="SAPBEXexcCritical5 4 3" xfId="33482"/>
    <cellStyle name="SAPBEXexcCritical5 4 4" xfId="35095"/>
    <cellStyle name="SAPBEXexcCritical5 5" xfId="5992"/>
    <cellStyle name="SAPBEXexcCritical5 5 2" xfId="7555"/>
    <cellStyle name="SAPBEXexcCritical5 5 3" xfId="30162"/>
    <cellStyle name="SAPBEXexcCritical5 5 4" xfId="31863"/>
    <cellStyle name="SAPBEXexcCritical5 6" xfId="6694"/>
    <cellStyle name="SAPBEXexcCritical5 6 2" xfId="21431"/>
    <cellStyle name="SAPBEXexcCritical5 6 2 2" xfId="31471"/>
    <cellStyle name="SAPBEXexcCritical5 6 3" xfId="7554"/>
    <cellStyle name="SAPBEXexcCritical5 6 4" xfId="31663"/>
    <cellStyle name="SAPBEXexcCritical5 7" xfId="21432"/>
    <cellStyle name="SAPBEXexcCritical5 7 2" xfId="31107"/>
    <cellStyle name="SAPBEXexcCritical5 7 3" xfId="6867"/>
    <cellStyle name="SAPBEXexcCritical5 8" xfId="21433"/>
    <cellStyle name="SAPBEXexcCritical5 8 2" xfId="32050"/>
    <cellStyle name="SAPBEXexcCritical5 8 3" xfId="30117"/>
    <cellStyle name="SAPBEXexcCritical5 9" xfId="6834"/>
    <cellStyle name="SAPBEXexcCritical5_1-13 2012 RDG po društvima" xfId="4546"/>
    <cellStyle name="SAPBEXexcCritical6" xfId="280"/>
    <cellStyle name="SAPBEXexcCritical6 10" xfId="33219"/>
    <cellStyle name="SAPBEXexcCritical6 11" xfId="33698"/>
    <cellStyle name="SAPBEXexcCritical6 12" xfId="6122"/>
    <cellStyle name="SAPBEXexcCritical6 2" xfId="647"/>
    <cellStyle name="SAPBEXexcCritical6 2 2" xfId="978"/>
    <cellStyle name="SAPBEXexcCritical6 2 2 2" xfId="21435"/>
    <cellStyle name="SAPBEXexcCritical6 2 2 2 2" xfId="30069"/>
    <cellStyle name="SAPBEXexcCritical6 2 2 2 3" xfId="32023"/>
    <cellStyle name="SAPBEXexcCritical6 2 2 3" xfId="21434"/>
    <cellStyle name="SAPBEXexcCritical6 2 2 4" xfId="31733"/>
    <cellStyle name="SAPBEXexcCritical6 2 2 5" xfId="34703"/>
    <cellStyle name="SAPBEXexcCritical6 2 3" xfId="2144"/>
    <cellStyle name="SAPBEXexcCritical6 2 3 2" xfId="31391"/>
    <cellStyle name="SAPBEXexcCritical6 2 3 3" xfId="35045"/>
    <cellStyle name="SAPBEXexcCritical6 2 4" xfId="2652"/>
    <cellStyle name="SAPBEXexcCritical6 2 4 2" xfId="30915"/>
    <cellStyle name="SAPBEXexcCritical6 2 4 3" xfId="35249"/>
    <cellStyle name="SAPBEXexcCritical6 2 5" xfId="3060"/>
    <cellStyle name="SAPBEXexcCritical6 2 5 2" xfId="31108"/>
    <cellStyle name="SAPBEXexcCritical6 2 5 3" xfId="30208"/>
    <cellStyle name="SAPBEXexcCritical6 2 5 4" xfId="35506"/>
    <cellStyle name="SAPBEXexcCritical6 2 6" xfId="5343"/>
    <cellStyle name="SAPBEXexcCritical6 2 7" xfId="5995"/>
    <cellStyle name="SAPBEXexcCritical6 2 8" xfId="34575"/>
    <cellStyle name="SAPBEXexcCritical6 3" xfId="2242"/>
    <cellStyle name="SAPBEXexcCritical6 3 2" xfId="2653"/>
    <cellStyle name="SAPBEXexcCritical6 3 2 2" xfId="21436"/>
    <cellStyle name="SAPBEXexcCritical6 3 2 2 2" xfId="33890"/>
    <cellStyle name="SAPBEXexcCritical6 3 2 3" xfId="34015"/>
    <cellStyle name="SAPBEXexcCritical6 3 3" xfId="3273"/>
    <cellStyle name="SAPBEXexcCritical6 3 3 2" xfId="34040"/>
    <cellStyle name="SAPBEXexcCritical6 3 3 3" xfId="35665"/>
    <cellStyle name="SAPBEXexcCritical6 3 4" xfId="5344"/>
    <cellStyle name="SAPBEXexcCritical6 3 4 2" xfId="30070"/>
    <cellStyle name="SAPBEXexcCritical6 3 4 3" xfId="32012"/>
    <cellStyle name="SAPBEXexcCritical6 3 5" xfId="7166"/>
    <cellStyle name="SAPBEXexcCritical6 3 6" xfId="31021"/>
    <cellStyle name="SAPBEXexcCritical6 4" xfId="2320"/>
    <cellStyle name="SAPBEXexcCritical6 4 2" xfId="2654"/>
    <cellStyle name="SAPBEXexcCritical6 4 2 2" xfId="35250"/>
    <cellStyle name="SAPBEXexcCritical6 4 3" xfId="33326"/>
    <cellStyle name="SAPBEXexcCritical6 4 4" xfId="35138"/>
    <cellStyle name="SAPBEXexcCritical6 5" xfId="5994"/>
    <cellStyle name="SAPBEXexcCritical6 5 2" xfId="7557"/>
    <cellStyle name="SAPBEXexcCritical6 5 3" xfId="32565"/>
    <cellStyle name="SAPBEXexcCritical6 5 4" xfId="30037"/>
    <cellStyle name="SAPBEXexcCritical6 6" xfId="6695"/>
    <cellStyle name="SAPBEXexcCritical6 6 2" xfId="21437"/>
    <cellStyle name="SAPBEXexcCritical6 6 2 2" xfId="34043"/>
    <cellStyle name="SAPBEXexcCritical6 6 3" xfId="7556"/>
    <cellStyle name="SAPBEXexcCritical6 6 4" xfId="31743"/>
    <cellStyle name="SAPBEXexcCritical6 7" xfId="21438"/>
    <cellStyle name="SAPBEXexcCritical6 7 2" xfId="30425"/>
    <cellStyle name="SAPBEXexcCritical6 7 3" xfId="32045"/>
    <cellStyle name="SAPBEXexcCritical6 8" xfId="21439"/>
    <cellStyle name="SAPBEXexcCritical6 8 2" xfId="30426"/>
    <cellStyle name="SAPBEXexcCritical6 8 3" xfId="30290"/>
    <cellStyle name="SAPBEXexcCritical6 9" xfId="6835"/>
    <cellStyle name="SAPBEXexcCritical6_1-13 2012 RDG po društvima" xfId="4547"/>
    <cellStyle name="SAPBEXexcGood1" xfId="281"/>
    <cellStyle name="SAPBEXexcGood1 10" xfId="30572"/>
    <cellStyle name="SAPBEXexcGood1 11" xfId="33670"/>
    <cellStyle name="SAPBEXexcGood1 12" xfId="6123"/>
    <cellStyle name="SAPBEXexcGood1 2" xfId="648"/>
    <cellStyle name="SAPBEXexcGood1 2 2" xfId="979"/>
    <cellStyle name="SAPBEXexcGood1 2 2 2" xfId="21441"/>
    <cellStyle name="SAPBEXexcGood1 2 2 2 2" xfId="6871"/>
    <cellStyle name="SAPBEXexcGood1 2 2 2 3" xfId="32521"/>
    <cellStyle name="SAPBEXexcGood1 2 2 3" xfId="21440"/>
    <cellStyle name="SAPBEXexcGood1 2 2 4" xfId="30227"/>
    <cellStyle name="SAPBEXexcGood1 2 2 5" xfId="34704"/>
    <cellStyle name="SAPBEXexcGood1 2 3" xfId="2143"/>
    <cellStyle name="SAPBEXexcGood1 2 3 2" xfId="33771"/>
    <cellStyle name="SAPBEXexcGood1 2 3 3" xfId="35044"/>
    <cellStyle name="SAPBEXexcGood1 2 4" xfId="2655"/>
    <cellStyle name="SAPBEXexcGood1 2 4 2" xfId="6986"/>
    <cellStyle name="SAPBEXexcGood1 2 4 3" xfId="35251"/>
    <cellStyle name="SAPBEXexcGood1 2 5" xfId="3059"/>
    <cellStyle name="SAPBEXexcGood1 2 5 2" xfId="31109"/>
    <cellStyle name="SAPBEXexcGood1 2 5 3" xfId="32694"/>
    <cellStyle name="SAPBEXexcGood1 2 5 4" xfId="35505"/>
    <cellStyle name="SAPBEXexcGood1 2 6" xfId="5345"/>
    <cellStyle name="SAPBEXexcGood1 2 7" xfId="5997"/>
    <cellStyle name="SAPBEXexcGood1 2 8" xfId="34576"/>
    <cellStyle name="SAPBEXexcGood1 3" xfId="2241"/>
    <cellStyle name="SAPBEXexcGood1 3 2" xfId="2656"/>
    <cellStyle name="SAPBEXexcGood1 3 2 2" xfId="21442"/>
    <cellStyle name="SAPBEXexcGood1 3 2 2 2" xfId="30736"/>
    <cellStyle name="SAPBEXexcGood1 3 2 3" xfId="32853"/>
    <cellStyle name="SAPBEXexcGood1 3 3" xfId="3274"/>
    <cellStyle name="SAPBEXexcGood1 3 3 2" xfId="30031"/>
    <cellStyle name="SAPBEXexcGood1 3 3 3" xfId="35667"/>
    <cellStyle name="SAPBEXexcGood1 3 4" xfId="5346"/>
    <cellStyle name="SAPBEXexcGood1 3 4 2" xfId="30427"/>
    <cellStyle name="SAPBEXexcGood1 3 4 3" xfId="30420"/>
    <cellStyle name="SAPBEXexcGood1 3 5" xfId="7167"/>
    <cellStyle name="SAPBEXexcGood1 3 6" xfId="31847"/>
    <cellStyle name="SAPBEXexcGood1 4" xfId="2206"/>
    <cellStyle name="SAPBEXexcGood1 4 2" xfId="2657"/>
    <cellStyle name="SAPBEXexcGood1 4 2 2" xfId="35252"/>
    <cellStyle name="SAPBEXexcGood1 4 3" xfId="29924"/>
    <cellStyle name="SAPBEXexcGood1 4 4" xfId="35094"/>
    <cellStyle name="SAPBEXexcGood1 5" xfId="5996"/>
    <cellStyle name="SAPBEXexcGood1 5 2" xfId="7559"/>
    <cellStyle name="SAPBEXexcGood1 5 3" xfId="31878"/>
    <cellStyle name="SAPBEXexcGood1 5 4" xfId="32686"/>
    <cellStyle name="SAPBEXexcGood1 6" xfId="6696"/>
    <cellStyle name="SAPBEXexcGood1 6 2" xfId="21443"/>
    <cellStyle name="SAPBEXexcGood1 6 2 2" xfId="33832"/>
    <cellStyle name="SAPBEXexcGood1 6 3" xfId="7558"/>
    <cellStyle name="SAPBEXexcGood1 6 4" xfId="32566"/>
    <cellStyle name="SAPBEXexcGood1 7" xfId="21444"/>
    <cellStyle name="SAPBEXexcGood1 7 2" xfId="31110"/>
    <cellStyle name="SAPBEXexcGood1 7 3" xfId="32195"/>
    <cellStyle name="SAPBEXexcGood1 8" xfId="21445"/>
    <cellStyle name="SAPBEXexcGood1 8 2" xfId="30071"/>
    <cellStyle name="SAPBEXexcGood1 8 3" xfId="33966"/>
    <cellStyle name="SAPBEXexcGood1 9" xfId="6836"/>
    <cellStyle name="SAPBEXexcGood1_1-13 2012 RDG po društvima" xfId="4548"/>
    <cellStyle name="SAPBEXexcGood2" xfId="282"/>
    <cellStyle name="SAPBEXexcGood2 10" xfId="31830"/>
    <cellStyle name="SAPBEXexcGood2 11" xfId="32950"/>
    <cellStyle name="SAPBEXexcGood2 12" xfId="6124"/>
    <cellStyle name="SAPBEXexcGood2 2" xfId="649"/>
    <cellStyle name="SAPBEXexcGood2 2 2" xfId="981"/>
    <cellStyle name="SAPBEXexcGood2 2 2 2" xfId="21447"/>
    <cellStyle name="SAPBEXexcGood2 2 2 2 2" xfId="31111"/>
    <cellStyle name="SAPBEXexcGood2 2 2 2 3" xfId="6942"/>
    <cellStyle name="SAPBEXexcGood2 2 2 3" xfId="21446"/>
    <cellStyle name="SAPBEXexcGood2 2 2 4" xfId="33388"/>
    <cellStyle name="SAPBEXexcGood2 2 2 5" xfId="34705"/>
    <cellStyle name="SAPBEXexcGood2 2 3" xfId="2142"/>
    <cellStyle name="SAPBEXexcGood2 2 3 2" xfId="33286"/>
    <cellStyle name="SAPBEXexcGood2 2 3 3" xfId="35043"/>
    <cellStyle name="SAPBEXexcGood2 2 4" xfId="2658"/>
    <cellStyle name="SAPBEXexcGood2 2 4 2" xfId="13968"/>
    <cellStyle name="SAPBEXexcGood2 2 4 3" xfId="35253"/>
    <cellStyle name="SAPBEXexcGood2 2 5" xfId="3058"/>
    <cellStyle name="SAPBEXexcGood2 2 5 2" xfId="6873"/>
    <cellStyle name="SAPBEXexcGood2 2 5 3" xfId="32808"/>
    <cellStyle name="SAPBEXexcGood2 2 5 4" xfId="35504"/>
    <cellStyle name="SAPBEXexcGood2 2 6" xfId="5347"/>
    <cellStyle name="SAPBEXexcGood2 2 7" xfId="5999"/>
    <cellStyle name="SAPBEXexcGood2 2 8" xfId="34577"/>
    <cellStyle name="SAPBEXexcGood2 3" xfId="2240"/>
    <cellStyle name="SAPBEXexcGood2 3 2" xfId="2659"/>
    <cellStyle name="SAPBEXexcGood2 3 2 2" xfId="21448"/>
    <cellStyle name="SAPBEXexcGood2 3 2 2 2" xfId="33027"/>
    <cellStyle name="SAPBEXexcGood2 3 2 3" xfId="31647"/>
    <cellStyle name="SAPBEXexcGood2 3 3" xfId="3277"/>
    <cellStyle name="SAPBEXexcGood2 3 3 2" xfId="7420"/>
    <cellStyle name="SAPBEXexcGood2 3 3 3" xfId="35669"/>
    <cellStyle name="SAPBEXexcGood2 3 4" xfId="5348"/>
    <cellStyle name="SAPBEXexcGood2 3 4 2" xfId="6922"/>
    <cellStyle name="SAPBEXexcGood2 3 4 3" xfId="7479"/>
    <cellStyle name="SAPBEXexcGood2 3 5" xfId="7168"/>
    <cellStyle name="SAPBEXexcGood2 3 6" xfId="33246"/>
    <cellStyle name="SAPBEXexcGood2 4" xfId="2319"/>
    <cellStyle name="SAPBEXexcGood2 4 2" xfId="2660"/>
    <cellStyle name="SAPBEXexcGood2 4 2 2" xfId="35254"/>
    <cellStyle name="SAPBEXexcGood2 4 3" xfId="31270"/>
    <cellStyle name="SAPBEXexcGood2 4 4" xfId="35137"/>
    <cellStyle name="SAPBEXexcGood2 5" xfId="5998"/>
    <cellStyle name="SAPBEXexcGood2 5 2" xfId="7561"/>
    <cellStyle name="SAPBEXexcGood2 5 3" xfId="32877"/>
    <cellStyle name="SAPBEXexcGood2 5 4" xfId="33429"/>
    <cellStyle name="SAPBEXexcGood2 6" xfId="6697"/>
    <cellStyle name="SAPBEXexcGood2 6 2" xfId="21449"/>
    <cellStyle name="SAPBEXexcGood2 6 2 2" xfId="31908"/>
    <cellStyle name="SAPBEXexcGood2 6 3" xfId="7560"/>
    <cellStyle name="SAPBEXexcGood2 6 4" xfId="30524"/>
    <cellStyle name="SAPBEXexcGood2 7" xfId="21450"/>
    <cellStyle name="SAPBEXexcGood2 7 2" xfId="30072"/>
    <cellStyle name="SAPBEXexcGood2 7 3" xfId="31140"/>
    <cellStyle name="SAPBEXexcGood2 8" xfId="21451"/>
    <cellStyle name="SAPBEXexcGood2 8 2" xfId="31112"/>
    <cellStyle name="SAPBEXexcGood2 8 3" xfId="30226"/>
    <cellStyle name="SAPBEXexcGood2 9" xfId="6837"/>
    <cellStyle name="SAPBEXexcGood2_1-13 2012 RDG po društvima" xfId="4549"/>
    <cellStyle name="SAPBEXexcGood3" xfId="283"/>
    <cellStyle name="SAPBEXexcGood3 10" xfId="30515"/>
    <cellStyle name="SAPBEXexcGood3 11" xfId="33038"/>
    <cellStyle name="SAPBEXexcGood3 12" xfId="6125"/>
    <cellStyle name="SAPBEXexcGood3 2" xfId="650"/>
    <cellStyle name="SAPBEXexcGood3 2 2" xfId="982"/>
    <cellStyle name="SAPBEXexcGood3 2 2 2" xfId="21453"/>
    <cellStyle name="SAPBEXexcGood3 2 2 2 2" xfId="30428"/>
    <cellStyle name="SAPBEXexcGood3 2 2 2 3" xfId="32044"/>
    <cellStyle name="SAPBEXexcGood3 2 2 3" xfId="21452"/>
    <cellStyle name="SAPBEXexcGood3 2 2 4" xfId="31206"/>
    <cellStyle name="SAPBEXexcGood3 2 2 5" xfId="34706"/>
    <cellStyle name="SAPBEXexcGood3 2 3" xfId="2141"/>
    <cellStyle name="SAPBEXexcGood3 2 3 2" xfId="33868"/>
    <cellStyle name="SAPBEXexcGood3 2 3 3" xfId="35042"/>
    <cellStyle name="SAPBEXexcGood3 2 4" xfId="2661"/>
    <cellStyle name="SAPBEXexcGood3 2 4 2" xfId="33865"/>
    <cellStyle name="SAPBEXexcGood3 2 4 3" xfId="35255"/>
    <cellStyle name="SAPBEXexcGood3 2 5" xfId="3057"/>
    <cellStyle name="SAPBEXexcGood3 2 5 2" xfId="30429"/>
    <cellStyle name="SAPBEXexcGood3 2 5 3" xfId="30261"/>
    <cellStyle name="SAPBEXexcGood3 2 5 4" xfId="35503"/>
    <cellStyle name="SAPBEXexcGood3 2 6" xfId="5349"/>
    <cellStyle name="SAPBEXexcGood3 2 7" xfId="6001"/>
    <cellStyle name="SAPBEXexcGood3 2 8" xfId="34578"/>
    <cellStyle name="SAPBEXexcGood3 3" xfId="2239"/>
    <cellStyle name="SAPBEXexcGood3 3 2" xfId="2662"/>
    <cellStyle name="SAPBEXexcGood3 3 2 2" xfId="21454"/>
    <cellStyle name="SAPBEXexcGood3 3 2 2 2" xfId="33318"/>
    <cellStyle name="SAPBEXexcGood3 3 2 3" xfId="7286"/>
    <cellStyle name="SAPBEXexcGood3 3 3" xfId="3280"/>
    <cellStyle name="SAPBEXexcGood3 3 3 2" xfId="32162"/>
    <cellStyle name="SAPBEXexcGood3 3 3 3" xfId="35672"/>
    <cellStyle name="SAPBEXexcGood3 3 4" xfId="5350"/>
    <cellStyle name="SAPBEXexcGood3 3 4 2" xfId="33564"/>
    <cellStyle name="SAPBEXexcGood3 3 4 3" xfId="31168"/>
    <cellStyle name="SAPBEXexcGood3 3 5" xfId="7169"/>
    <cellStyle name="SAPBEXexcGood3 3 6" xfId="32394"/>
    <cellStyle name="SAPBEXexcGood3 4" xfId="2205"/>
    <cellStyle name="SAPBEXexcGood3 4 2" xfId="2663"/>
    <cellStyle name="SAPBEXexcGood3 4 2 2" xfId="35256"/>
    <cellStyle name="SAPBEXexcGood3 4 3" xfId="33863"/>
    <cellStyle name="SAPBEXexcGood3 4 4" xfId="35093"/>
    <cellStyle name="SAPBEXexcGood3 5" xfId="6000"/>
    <cellStyle name="SAPBEXexcGood3 5 2" xfId="7563"/>
    <cellStyle name="SAPBEXexcGood3 5 3" xfId="33366"/>
    <cellStyle name="SAPBEXexcGood3 5 4" xfId="34041"/>
    <cellStyle name="SAPBEXexcGood3 6" xfId="6698"/>
    <cellStyle name="SAPBEXexcGood3 6 2" xfId="21455"/>
    <cellStyle name="SAPBEXexcGood3 6 2 2" xfId="32462"/>
    <cellStyle name="SAPBEXexcGood3 6 3" xfId="7562"/>
    <cellStyle name="SAPBEXexcGood3 6 4" xfId="29795"/>
    <cellStyle name="SAPBEXexcGood3 7" xfId="21456"/>
    <cellStyle name="SAPBEXexcGood3 7 2" xfId="33050"/>
    <cellStyle name="SAPBEXexcGood3 7 3" xfId="29956"/>
    <cellStyle name="SAPBEXexcGood3 8" xfId="21457"/>
    <cellStyle name="SAPBEXexcGood3 8 2" xfId="33051"/>
    <cellStyle name="SAPBEXexcGood3 8 3" xfId="32177"/>
    <cellStyle name="SAPBEXexcGood3 9" xfId="6838"/>
    <cellStyle name="SAPBEXexcGood3_1-13 2012 RDG po društvima" xfId="4550"/>
    <cellStyle name="SAPBEXfilterDrill" xfId="284"/>
    <cellStyle name="SAPBEXfilterDrill 10" xfId="31860"/>
    <cellStyle name="SAPBEXfilterDrill 11" xfId="30322"/>
    <cellStyle name="SAPBEXfilterDrill 12" xfId="6126"/>
    <cellStyle name="SAPBEXfilterDrill 2" xfId="651"/>
    <cellStyle name="SAPBEXfilterDrill 2 2" xfId="983"/>
    <cellStyle name="SAPBEXfilterDrill 2 2 2" xfId="21458"/>
    <cellStyle name="SAPBEXfilterDrill 2 2 2 2" xfId="29936"/>
    <cellStyle name="SAPBEXfilterDrill 2 2 2 3" xfId="30957"/>
    <cellStyle name="SAPBEXfilterDrill 2 2 3" xfId="21459"/>
    <cellStyle name="SAPBEXfilterDrill 2 2 3 2" xfId="29417"/>
    <cellStyle name="SAPBEXfilterDrill 2 2 3 3" xfId="29418"/>
    <cellStyle name="SAPBEXfilterDrill 2 2 3 4" xfId="29419"/>
    <cellStyle name="SAPBEXfilterDrill 2 2 4" xfId="7170"/>
    <cellStyle name="SAPBEXfilterDrill 2 2 5" xfId="31063"/>
    <cellStyle name="SAPBEXfilterDrill 2 2 6" xfId="34707"/>
    <cellStyle name="SAPBEXfilterDrill 2 3" xfId="2140"/>
    <cellStyle name="SAPBEXfilterDrill 2 3 2" xfId="21460"/>
    <cellStyle name="SAPBEXfilterDrill 2 3 3" xfId="30488"/>
    <cellStyle name="SAPBEXfilterDrill 2 3 4" xfId="35041"/>
    <cellStyle name="SAPBEXfilterDrill 2 4" xfId="2664"/>
    <cellStyle name="SAPBEXfilterDrill 2 4 2" xfId="21461"/>
    <cellStyle name="SAPBEXfilterDrill 2 4 2 2" xfId="29420"/>
    <cellStyle name="SAPBEXfilterDrill 2 4 2 3" xfId="29421"/>
    <cellStyle name="SAPBEXfilterDrill 2 4 2 4" xfId="29422"/>
    <cellStyle name="SAPBEXfilterDrill 2 4 3" xfId="29423"/>
    <cellStyle name="SAPBEXfilterDrill 2 4 4" xfId="29424"/>
    <cellStyle name="SAPBEXfilterDrill 2 4 5" xfId="29425"/>
    <cellStyle name="SAPBEXfilterDrill 2 4 6" xfId="35257"/>
    <cellStyle name="SAPBEXfilterDrill 2 5" xfId="3056"/>
    <cellStyle name="SAPBEXfilterDrill 2 5 2" xfId="30293"/>
    <cellStyle name="SAPBEXfilterDrill 2 5 3" xfId="32982"/>
    <cellStyle name="SAPBEXfilterDrill 2 5 4" xfId="35502"/>
    <cellStyle name="SAPBEXfilterDrill 2 6" xfId="5351"/>
    <cellStyle name="SAPBEXfilterDrill 2 7" xfId="6003"/>
    <cellStyle name="SAPBEXfilterDrill 2 8" xfId="34579"/>
    <cellStyle name="SAPBEXfilterDrill 3" xfId="2238"/>
    <cellStyle name="SAPBEXfilterDrill 3 2" xfId="2665"/>
    <cellStyle name="SAPBEXfilterDrill 3 2 2" xfId="21462"/>
    <cellStyle name="SAPBEXfilterDrill 3 2 2 2" xfId="29426"/>
    <cellStyle name="SAPBEXfilterDrill 3 2 2 3" xfId="29427"/>
    <cellStyle name="SAPBEXfilterDrill 3 2 2 4" xfId="29428"/>
    <cellStyle name="SAPBEXfilterDrill 3 2 3" xfId="29429"/>
    <cellStyle name="SAPBEXfilterDrill 3 2 4" xfId="29430"/>
    <cellStyle name="SAPBEXfilterDrill 3 2 5" xfId="29431"/>
    <cellStyle name="SAPBEXfilterDrill 3 2 6" xfId="36881"/>
    <cellStyle name="SAPBEXfilterDrill 3 3" xfId="3283"/>
    <cellStyle name="SAPBEXfilterDrill 3 3 2" xfId="29432"/>
    <cellStyle name="SAPBEXfilterDrill 3 3 3" xfId="29433"/>
    <cellStyle name="SAPBEXfilterDrill 3 3 4" xfId="29434"/>
    <cellStyle name="SAPBEXfilterDrill 3 3 5" xfId="35675"/>
    <cellStyle name="SAPBEXfilterDrill 3 4" xfId="3055"/>
    <cellStyle name="SAPBEXfilterDrill 3 4 2" xfId="30934"/>
    <cellStyle name="SAPBEXfilterDrill 3 4 3" xfId="31135"/>
    <cellStyle name="SAPBEXfilterDrill 3 4 4" xfId="35501"/>
    <cellStyle name="SAPBEXfilterDrill 3 5" xfId="5352"/>
    <cellStyle name="SAPBEXfilterDrill 3 5 2" xfId="29435"/>
    <cellStyle name="SAPBEXfilterDrill 3 5 3" xfId="29436"/>
    <cellStyle name="SAPBEXfilterDrill 3 5 4" xfId="29437"/>
    <cellStyle name="SAPBEXfilterDrill 3 6" xfId="29438"/>
    <cellStyle name="SAPBEXfilterDrill 3 7" xfId="29439"/>
    <cellStyle name="SAPBEXfilterDrill 3 8" xfId="29440"/>
    <cellStyle name="SAPBEXfilterDrill 4" xfId="2318"/>
    <cellStyle name="SAPBEXfilterDrill 4 2" xfId="2666"/>
    <cellStyle name="SAPBEXfilterDrill 4 2 2" xfId="29441"/>
    <cellStyle name="SAPBEXfilterDrill 4 2 3" xfId="29442"/>
    <cellStyle name="SAPBEXfilterDrill 4 2 4" xfId="29443"/>
    <cellStyle name="SAPBEXfilterDrill 4 2 5" xfId="35258"/>
    <cellStyle name="SAPBEXfilterDrill 4 3" xfId="7564"/>
    <cellStyle name="SAPBEXfilterDrill 4 4" xfId="32039"/>
    <cellStyle name="SAPBEXfilterDrill 4 5" xfId="31798"/>
    <cellStyle name="SAPBEXfilterDrill 4 6" xfId="35136"/>
    <cellStyle name="SAPBEXfilterDrill 5" xfId="6002"/>
    <cellStyle name="SAPBEXfilterDrill 5 2" xfId="21463"/>
    <cellStyle name="SAPBEXfilterDrill 5 2 2" xfId="7423"/>
    <cellStyle name="SAPBEXfilterDrill 5 2 3" xfId="29876"/>
    <cellStyle name="SAPBEXfilterDrill 5 3" xfId="21464"/>
    <cellStyle name="SAPBEXfilterDrill 5 3 2" xfId="29444"/>
    <cellStyle name="SAPBEXfilterDrill 5 3 3" xfId="29445"/>
    <cellStyle name="SAPBEXfilterDrill 5 3 4" xfId="29446"/>
    <cellStyle name="SAPBEXfilterDrill 5 4" xfId="29447"/>
    <cellStyle name="SAPBEXfilterDrill 5 5" xfId="29448"/>
    <cellStyle name="SAPBEXfilterDrill 5 6" xfId="29449"/>
    <cellStyle name="SAPBEXfilterDrill 6" xfId="21465"/>
    <cellStyle name="SAPBEXfilterDrill 6 2" xfId="21466"/>
    <cellStyle name="SAPBEXfilterDrill 6 2 2" xfId="29450"/>
    <cellStyle name="SAPBEXfilterDrill 6 2 3" xfId="29451"/>
    <cellStyle name="SAPBEXfilterDrill 6 2 4" xfId="29452"/>
    <cellStyle name="SAPBEXfilterDrill 6 3" xfId="29453"/>
    <cellStyle name="SAPBEXfilterDrill 6 4" xfId="29454"/>
    <cellStyle name="SAPBEXfilterDrill 6 5" xfId="29455"/>
    <cellStyle name="SAPBEXfilterDrill 7" xfId="21467"/>
    <cellStyle name="SAPBEXfilterDrill 7 2" xfId="29935"/>
    <cellStyle name="SAPBEXfilterDrill 7 3" xfId="33174"/>
    <cellStyle name="SAPBEXfilterDrill 8" xfId="21468"/>
    <cellStyle name="SAPBEXfilterDrill 8 2" xfId="31378"/>
    <cellStyle name="SAPBEXfilterDrill 8 3" xfId="32499"/>
    <cellStyle name="SAPBEXfilterDrill 9" xfId="6839"/>
    <cellStyle name="SAPBEXfilterDrill_1-13 2012 RDG po društvima" xfId="4551"/>
    <cellStyle name="SAPBEXfilterItem" xfId="285"/>
    <cellStyle name="SAPBEXfilterItem 10" xfId="31177"/>
    <cellStyle name="SAPBEXfilterItem 11" xfId="32949"/>
    <cellStyle name="SAPBEXfilterItem 12" xfId="6127"/>
    <cellStyle name="SAPBEXfilterItem 2" xfId="652"/>
    <cellStyle name="SAPBEXfilterItem 2 2" xfId="984"/>
    <cellStyle name="SAPBEXfilterItem 2 2 2" xfId="21469"/>
    <cellStyle name="SAPBEXfilterItem 2 2 3" xfId="34708"/>
    <cellStyle name="SAPBEXfilterItem 2 2 4" xfId="36882"/>
    <cellStyle name="SAPBEXfilterItem 2 3" xfId="1888"/>
    <cellStyle name="SAPBEXfilterItem 2 3 2" xfId="34970"/>
    <cellStyle name="SAPBEXfilterItem 2 4" xfId="2667"/>
    <cellStyle name="SAPBEXfilterItem 2 4 2" xfId="35259"/>
    <cellStyle name="SAPBEXfilterItem 2 5" xfId="3054"/>
    <cellStyle name="SAPBEXfilterItem 2 6" xfId="5353"/>
    <cellStyle name="SAPBEXfilterItem 3" xfId="1889"/>
    <cellStyle name="SAPBEXfilterItem 3 2" xfId="2668"/>
    <cellStyle name="SAPBEXfilterItem 3 2 2" xfId="36883"/>
    <cellStyle name="SAPBEXfilterItem 3 3" xfId="3286"/>
    <cellStyle name="SAPBEXfilterItem 3 3 2" xfId="35678"/>
    <cellStyle name="SAPBEXfilterItem 3 4" xfId="3053"/>
    <cellStyle name="SAPBEXfilterItem 3 4 2" xfId="32052"/>
    <cellStyle name="SAPBEXfilterItem 3 4 3" xfId="32704"/>
    <cellStyle name="SAPBEXfilterItem 3 4 4" xfId="35500"/>
    <cellStyle name="SAPBEXfilterItem 3 5" xfId="5354"/>
    <cellStyle name="SAPBEXfilterItem 4" xfId="2204"/>
    <cellStyle name="SAPBEXfilterItem 4 2" xfId="2669"/>
    <cellStyle name="SAPBEXfilterItem 4 2 2" xfId="6930"/>
    <cellStyle name="SAPBEXfilterItem 4 2 3" xfId="30131"/>
    <cellStyle name="SAPBEXfilterItem 4 2 4" xfId="36884"/>
    <cellStyle name="SAPBEXfilterItem 4 3" xfId="21471"/>
    <cellStyle name="SAPBEXfilterItem 4 4" xfId="7565"/>
    <cellStyle name="SAPBEXfilterItem 4 5" xfId="32601"/>
    <cellStyle name="SAPBEXfilterItem 4 6" xfId="34042"/>
    <cellStyle name="SAPBEXfilterItem 4 7" xfId="35092"/>
    <cellStyle name="SAPBEXfilterItem 5" xfId="6048"/>
    <cellStyle name="SAPBEXfilterItem 5 2" xfId="21472"/>
    <cellStyle name="SAPBEXfilterItem 5 2 2" xfId="32053"/>
    <cellStyle name="SAPBEXfilterItem 5 2 3" xfId="30266"/>
    <cellStyle name="SAPBEXfilterItem 6" xfId="21473"/>
    <cellStyle name="SAPBEXfilterItem 7" xfId="21474"/>
    <cellStyle name="SAPBEXfilterItem 7 2" xfId="30434"/>
    <cellStyle name="SAPBEXfilterItem 7 3" xfId="30594"/>
    <cellStyle name="SAPBEXfilterItem 8" xfId="21475"/>
    <cellStyle name="SAPBEXfilterItem 8 2" xfId="33052"/>
    <cellStyle name="SAPBEXfilterItem 8 3" xfId="29766"/>
    <cellStyle name="SAPBEXfilterItem 9" xfId="6840"/>
    <cellStyle name="SAPBEXfilterItem_1-13 2012 RDG po društvima" xfId="4552"/>
    <cellStyle name="SAPBEXfilterText" xfId="286"/>
    <cellStyle name="SAPBEXfilterText 10" xfId="33367"/>
    <cellStyle name="SAPBEXfilterText 11" xfId="32740"/>
    <cellStyle name="SAPBEXfilterText 12" xfId="6128"/>
    <cellStyle name="SAPBEXfilterText 2" xfId="287"/>
    <cellStyle name="SAPBEXfilterText 2 2" xfId="653"/>
    <cellStyle name="SAPBEXfilterText 2 3" xfId="2138"/>
    <cellStyle name="SAPBEXfilterText 2 3 2" xfId="35039"/>
    <cellStyle name="SAPBEXfilterText 2 4" xfId="2670"/>
    <cellStyle name="SAPBEXfilterText 2 4 2" xfId="35260"/>
    <cellStyle name="SAPBEXfilterText 2 5" xfId="3052"/>
    <cellStyle name="SAPBEXfilterText 2 6" xfId="34311"/>
    <cellStyle name="SAPBEXfilterText 2 7" xfId="34174"/>
    <cellStyle name="SAPBEXfilterText 3" xfId="654"/>
    <cellStyle name="SAPBEXfilterText 3 2" xfId="986"/>
    <cellStyle name="SAPBEXfilterText 3 2 2" xfId="21476"/>
    <cellStyle name="SAPBEXfilterText 3 2 2 2" xfId="29933"/>
    <cellStyle name="SAPBEXfilterText 3 2 2 3" xfId="30778"/>
    <cellStyle name="SAPBEXfilterText 3 2 3" xfId="34709"/>
    <cellStyle name="SAPBEXfilterText 3 3" xfId="2671"/>
    <cellStyle name="SAPBEXfilterText 3 3 2" xfId="35261"/>
    <cellStyle name="SAPBEXfilterText 3 4" xfId="3051"/>
    <cellStyle name="SAPBEXfilterText 3 4 2" xfId="35499"/>
    <cellStyle name="SAPBEXfilterText 3 5" xfId="4553"/>
    <cellStyle name="SAPBEXfilterText 3 5 2" xfId="30933"/>
    <cellStyle name="SAPBEXfilterText 3 5 3" xfId="32519"/>
    <cellStyle name="SAPBEXfilterText 3 5 4" xfId="36176"/>
    <cellStyle name="SAPBEXfilterText 3 6" xfId="5355"/>
    <cellStyle name="SAPBEXfilterText 4" xfId="2237"/>
    <cellStyle name="SAPBEXfilterText 4 2" xfId="2673"/>
    <cellStyle name="SAPBEXfilterText 4 2 2" xfId="3666"/>
    <cellStyle name="SAPBEXfilterText 4 2 3" xfId="5357"/>
    <cellStyle name="SAPBEXfilterText 4 2 4" xfId="34240"/>
    <cellStyle name="SAPBEXfilterText 4 3" xfId="2672"/>
    <cellStyle name="SAPBEXfilterText 4 3 2" xfId="36885"/>
    <cellStyle name="SAPBEXfilterText 4 4" xfId="3291"/>
    <cellStyle name="SAPBEXfilterText 4 5" xfId="5356"/>
    <cellStyle name="SAPBEXfilterText 4 6" xfId="34224"/>
    <cellStyle name="SAPBEXfilterText 5" xfId="6004"/>
    <cellStyle name="SAPBEXfilterText 5 2" xfId="21477"/>
    <cellStyle name="SAPBEXfilterText 5 2 2" xfId="31377"/>
    <cellStyle name="SAPBEXfilterText 5 2 3" xfId="31104"/>
    <cellStyle name="SAPBEXfilterText 5 3" xfId="34386"/>
    <cellStyle name="SAPBEXfilterText 6" xfId="6288"/>
    <cellStyle name="SAPBEXfilterText 6 2" xfId="21478"/>
    <cellStyle name="SAPBEXfilterText 7" xfId="6700"/>
    <cellStyle name="SAPBEXfilterText 7 2" xfId="7566"/>
    <cellStyle name="SAPBEXfilterText 7 3" xfId="31527"/>
    <cellStyle name="SAPBEXfilterText 7 4" xfId="29809"/>
    <cellStyle name="SAPBEXfilterText 8" xfId="6699"/>
    <cellStyle name="SAPBEXfilterText 8 2" xfId="21479"/>
    <cellStyle name="SAPBEXfilterText 8 2 2" xfId="30932"/>
    <cellStyle name="SAPBEXfilterText 8 2 3" xfId="31883"/>
    <cellStyle name="SAPBEXfilterText 9" xfId="6841"/>
    <cellStyle name="SAPBEXfilterText_2010 non KPI targets_CAPEX_OPEX_2010y" xfId="6329"/>
    <cellStyle name="SAPBEXformats" xfId="288"/>
    <cellStyle name="SAPBEXformats 10" xfId="29758"/>
    <cellStyle name="SAPBEXformats 11" xfId="6129"/>
    <cellStyle name="SAPBEXformats 2" xfId="655"/>
    <cellStyle name="SAPBEXformats 2 10" xfId="36886"/>
    <cellStyle name="SAPBEXformats 2 2" xfId="987"/>
    <cellStyle name="SAPBEXformats 2 2 2" xfId="2675"/>
    <cellStyle name="SAPBEXformats 2 2 2 2" xfId="31071"/>
    <cellStyle name="SAPBEXformats 2 2 2 3" xfId="35263"/>
    <cellStyle name="SAPBEXformats 2 2 3" xfId="4554"/>
    <cellStyle name="SAPBEXformats 2 2 3 2" xfId="31993"/>
    <cellStyle name="SAPBEXformats 2 2 3 3" xfId="36177"/>
    <cellStyle name="SAPBEXformats 2 2 4" xfId="7174"/>
    <cellStyle name="SAPBEXformats 2 2 5" xfId="32641"/>
    <cellStyle name="SAPBEXformats 2 2 6" xfId="34710"/>
    <cellStyle name="SAPBEXformats 2 3" xfId="2137"/>
    <cellStyle name="SAPBEXformats 2 3 2" xfId="21480"/>
    <cellStyle name="SAPBEXformats 2 3 3" xfId="7089"/>
    <cellStyle name="SAPBEXformats 2 3 4" xfId="35038"/>
    <cellStyle name="SAPBEXformats 2 4" xfId="2674"/>
    <cellStyle name="SAPBEXformats 2 4 2" xfId="21481"/>
    <cellStyle name="SAPBEXformats 2 4 2 2" xfId="7236"/>
    <cellStyle name="SAPBEXformats 2 4 3" xfId="29939"/>
    <cellStyle name="SAPBEXformats 2 4 4" xfId="35262"/>
    <cellStyle name="SAPBEXformats 2 5" xfId="3050"/>
    <cellStyle name="SAPBEXformats 2 5 2" xfId="30372"/>
    <cellStyle name="SAPBEXformats 2 5 3" xfId="35498"/>
    <cellStyle name="SAPBEXformats 2 6" xfId="5358"/>
    <cellStyle name="SAPBEXformats 2 6 2" xfId="33373"/>
    <cellStyle name="SAPBEXformats 2 7" xfId="6006"/>
    <cellStyle name="SAPBEXformats 2 8" xfId="31799"/>
    <cellStyle name="SAPBEXformats 2 9" xfId="34580"/>
    <cellStyle name="SAPBEXformats 3" xfId="2236"/>
    <cellStyle name="SAPBEXformats 3 2" xfId="2676"/>
    <cellStyle name="SAPBEXformats 3 2 2" xfId="3047"/>
    <cellStyle name="SAPBEXformats 3 2 2 2" xfId="30956"/>
    <cellStyle name="SAPBEXformats 3 2 2 3" xfId="35496"/>
    <cellStyle name="SAPBEXformats 3 2 3" xfId="3665"/>
    <cellStyle name="SAPBEXformats 3 2 3 2" xfId="35938"/>
    <cellStyle name="SAPBEXformats 3 2 4" xfId="5360"/>
    <cellStyle name="SAPBEXformats 3 3" xfId="3293"/>
    <cellStyle name="SAPBEXformats 3 3 2" xfId="30676"/>
    <cellStyle name="SAPBEXformats 3 3 3" xfId="35684"/>
    <cellStyle name="SAPBEXformats 3 4" xfId="3049"/>
    <cellStyle name="SAPBEXformats 3 4 2" xfId="30785"/>
    <cellStyle name="SAPBEXformats 3 4 3" xfId="35497"/>
    <cellStyle name="SAPBEXformats 3 5" xfId="5359"/>
    <cellStyle name="SAPBEXformats 3 5 2" xfId="30922"/>
    <cellStyle name="SAPBEXformats 3 6" xfId="7173"/>
    <cellStyle name="SAPBEXformats 3 7" xfId="31309"/>
    <cellStyle name="SAPBEXformats 3 8" xfId="35107"/>
    <cellStyle name="SAPBEXformats 4" xfId="2203"/>
    <cellStyle name="SAPBEXformats 4 2" xfId="2677"/>
    <cellStyle name="SAPBEXformats 4 2 2" xfId="4555"/>
    <cellStyle name="SAPBEXformats 4 2 2 2" xfId="30423"/>
    <cellStyle name="SAPBEXformats 4 2 2 3" xfId="36178"/>
    <cellStyle name="SAPBEXformats 4 2 3" xfId="32861"/>
    <cellStyle name="SAPBEXformats 4 2 4" xfId="36887"/>
    <cellStyle name="SAPBEXformats 4 3" xfId="3046"/>
    <cellStyle name="SAPBEXformats 4 3 2" xfId="30725"/>
    <cellStyle name="SAPBEXformats 4 3 3" xfId="35495"/>
    <cellStyle name="SAPBEXformats 4 4" xfId="7567"/>
    <cellStyle name="SAPBEXformats 4 5" xfId="30163"/>
    <cellStyle name="SAPBEXformats 4 6" xfId="31397"/>
    <cellStyle name="SAPBEXformats 4 7" xfId="35091"/>
    <cellStyle name="SAPBEXformats 5" xfId="2678"/>
    <cellStyle name="SAPBEXformats 5 2" xfId="3045"/>
    <cellStyle name="SAPBEXformats 5 2 2" xfId="30436"/>
    <cellStyle name="SAPBEXformats 5 2 3" xfId="31192"/>
    <cellStyle name="SAPBEXformats 5 2 4" xfId="35494"/>
    <cellStyle name="SAPBEXformats 5 3" xfId="4556"/>
    <cellStyle name="SAPBEXformats 5 3 2" xfId="36179"/>
    <cellStyle name="SAPBEXformats 5 4" xfId="29960"/>
    <cellStyle name="SAPBEXformats 6" xfId="6005"/>
    <cellStyle name="SAPBEXformats 6 2" xfId="33568"/>
    <cellStyle name="SAPBEXformats 6 3" xfId="32786"/>
    <cellStyle name="SAPBEXformats 7" xfId="21482"/>
    <cellStyle name="SAPBEXformats 7 2" xfId="33569"/>
    <cellStyle name="SAPBEXformats 7 3" xfId="31892"/>
    <cellStyle name="SAPBEXformats 8" xfId="6842"/>
    <cellStyle name="SAPBEXformats 9" xfId="30573"/>
    <cellStyle name="SAPBEXformats_1-13 2012 RDG po društvima" xfId="4557"/>
    <cellStyle name="SAPBEXheaderItem" xfId="289"/>
    <cellStyle name="SAPBEXheaderItem 10" xfId="32075"/>
    <cellStyle name="SAPBEXheaderItem 11" xfId="31435"/>
    <cellStyle name="SAPBEXheaderItem 12" xfId="6130"/>
    <cellStyle name="SAPBEXheaderItem 2" xfId="290"/>
    <cellStyle name="SAPBEXheaderItem 2 2" xfId="656"/>
    <cellStyle name="SAPBEXheaderItem 2 2 2" xfId="2679"/>
    <cellStyle name="SAPBEXheaderItem 2 2 2 2" xfId="3295"/>
    <cellStyle name="SAPBEXheaderItem 2 2 2 3" xfId="5361"/>
    <cellStyle name="SAPBEXheaderItem 2 2 3" xfId="7175"/>
    <cellStyle name="SAPBEXheaderItem 2 2 4" xfId="32872"/>
    <cellStyle name="SAPBEXheaderItem 2 3" xfId="1890"/>
    <cellStyle name="SAPBEXheaderItem 2 3 2" xfId="3296"/>
    <cellStyle name="SAPBEXheaderItem 2 3 2 2" xfId="30741"/>
    <cellStyle name="SAPBEXheaderItem 2 3 2 3" xfId="33640"/>
    <cellStyle name="SAPBEXheaderItem 2 3 2 4" xfId="35686"/>
    <cellStyle name="SAPBEXheaderItem 2 3 3" xfId="5362"/>
    <cellStyle name="SAPBEXheaderItem 2 3 3 2" xfId="32556"/>
    <cellStyle name="SAPBEXheaderItem 2 3 4" xfId="34971"/>
    <cellStyle name="SAPBEXheaderItem 2 4" xfId="2136"/>
    <cellStyle name="SAPBEXheaderItem 2 4 2" xfId="35037"/>
    <cellStyle name="SAPBEXheaderItem 2 5" xfId="3044"/>
    <cellStyle name="SAPBEXheaderItem 2 5 2" xfId="35493"/>
    <cellStyle name="SAPBEXheaderItem 2 6" xfId="21483"/>
    <cellStyle name="SAPBEXheaderItem 2 6 2" xfId="34312"/>
    <cellStyle name="SAPBEXheaderItem 2 7" xfId="21484"/>
    <cellStyle name="SAPBEXheaderItem 2 7 2" xfId="32311"/>
    <cellStyle name="SAPBEXheaderItem 2 7 3" xfId="30080"/>
    <cellStyle name="SAPBEXheaderItem 2 8" xfId="34175"/>
    <cellStyle name="SAPBEXheaderItem 3" xfId="657"/>
    <cellStyle name="SAPBEXheaderItem 3 2" xfId="989"/>
    <cellStyle name="SAPBEXheaderItem 3 2 2" xfId="34711"/>
    <cellStyle name="SAPBEXheaderItem 3 2 3" xfId="34241"/>
    <cellStyle name="SAPBEXheaderItem 3 2 4" xfId="36888"/>
    <cellStyle name="SAPBEXheaderItem 3 3" xfId="2680"/>
    <cellStyle name="SAPBEXheaderItem 3 3 2" xfId="35264"/>
    <cellStyle name="SAPBEXheaderItem 3 4" xfId="3043"/>
    <cellStyle name="SAPBEXheaderItem 3 4 2" xfId="35492"/>
    <cellStyle name="SAPBEXheaderItem 3 5" xfId="5363"/>
    <cellStyle name="SAPBEXheaderItem 3 5 2" xfId="33600"/>
    <cellStyle name="SAPBEXheaderItem 3 5 3" xfId="29790"/>
    <cellStyle name="SAPBEXheaderItem 3 5 4" xfId="34581"/>
    <cellStyle name="SAPBEXheaderItem 3 6" xfId="34225"/>
    <cellStyle name="SAPBEXheaderItem 4" xfId="2235"/>
    <cellStyle name="SAPBEXheaderItem 4 2" xfId="2682"/>
    <cellStyle name="SAPBEXheaderItem 4 2 2" xfId="21485"/>
    <cellStyle name="SAPBEXheaderItem 4 3" xfId="2681"/>
    <cellStyle name="SAPBEXheaderItem 4 3 2" xfId="35265"/>
    <cellStyle name="SAPBEXheaderItem 4 4" xfId="3297"/>
    <cellStyle name="SAPBEXheaderItem 4 5" xfId="3041"/>
    <cellStyle name="SAPBEXheaderItem 4 6" xfId="4558"/>
    <cellStyle name="SAPBEXheaderItem 4 7" xfId="5364"/>
    <cellStyle name="SAPBEXheaderItem 5" xfId="2317"/>
    <cellStyle name="SAPBEXheaderItem 5 2" xfId="2683"/>
    <cellStyle name="SAPBEXheaderItem 5 2 2" xfId="3664"/>
    <cellStyle name="SAPBEXheaderItem 5 2 2 2" xfId="35937"/>
    <cellStyle name="SAPBEXheaderItem 5 2 3" xfId="5365"/>
    <cellStyle name="SAPBEXheaderItem 5 2 4" xfId="36889"/>
    <cellStyle name="SAPBEXheaderItem 5 3" xfId="4559"/>
    <cellStyle name="SAPBEXheaderItem 5 4" xfId="35135"/>
    <cellStyle name="SAPBEXheaderItem 6" xfId="2684"/>
    <cellStyle name="SAPBEXheaderItem 6 2" xfId="2685"/>
    <cellStyle name="SAPBEXheaderItem 6 2 2" xfId="4560"/>
    <cellStyle name="SAPBEXheaderItem 6 3" xfId="3298"/>
    <cellStyle name="SAPBEXheaderItem 6 3 2" xfId="35687"/>
    <cellStyle name="SAPBEXheaderItem 6 4" xfId="5366"/>
    <cellStyle name="SAPBEXheaderItem 6 5" xfId="33973"/>
    <cellStyle name="SAPBEXheaderItem 7" xfId="3299"/>
    <cellStyle name="SAPBEXheaderItem 7 2" xfId="4561"/>
    <cellStyle name="SAPBEXheaderItem 7 2 2" xfId="32493"/>
    <cellStyle name="SAPBEXheaderItem 7 2 3" xfId="30195"/>
    <cellStyle name="SAPBEXheaderItem 7 2 4" xfId="36180"/>
    <cellStyle name="SAPBEXheaderItem 7 3" xfId="35688"/>
    <cellStyle name="SAPBEXheaderItem 8" xfId="21486"/>
    <cellStyle name="SAPBEXheaderItem 8 2" xfId="32310"/>
    <cellStyle name="SAPBEXheaderItem 8 3" xfId="33232"/>
    <cellStyle name="SAPBEXheaderItem 9" xfId="6843"/>
    <cellStyle name="SAPBEXheaderItem_1-13 2012 RDG po društvima" xfId="4562"/>
    <cellStyle name="SAPBEXheaderText" xfId="291"/>
    <cellStyle name="SAPBEXheaderText 10" xfId="31234"/>
    <cellStyle name="SAPBEXheaderText 11" xfId="33013"/>
    <cellStyle name="SAPBEXheaderText 12" xfId="6131"/>
    <cellStyle name="SAPBEXheaderText 2" xfId="292"/>
    <cellStyle name="SAPBEXheaderText 2 2" xfId="658"/>
    <cellStyle name="SAPBEXheaderText 2 2 2" xfId="3303"/>
    <cellStyle name="SAPBEXheaderText 2 2 2 2" xfId="21487"/>
    <cellStyle name="SAPBEXheaderText 2 2 3" xfId="4563"/>
    <cellStyle name="SAPBEXheaderText 2 2 3 2" xfId="36181"/>
    <cellStyle name="SAPBEXheaderText 2 2 4" xfId="32490"/>
    <cellStyle name="SAPBEXheaderText 2 2 5" xfId="36890"/>
    <cellStyle name="SAPBEXheaderText 2 3" xfId="2135"/>
    <cellStyle name="SAPBEXheaderText 2 3 2" xfId="3304"/>
    <cellStyle name="SAPBEXheaderText 2 3 2 2" xfId="32614"/>
    <cellStyle name="SAPBEXheaderText 2 3 2 3" xfId="35690"/>
    <cellStyle name="SAPBEXheaderText 2 3 3" xfId="5367"/>
    <cellStyle name="SAPBEXheaderText 2 4" xfId="3040"/>
    <cellStyle name="SAPBEXheaderText 2 4 2" xfId="35491"/>
    <cellStyle name="SAPBEXheaderText 2 5" xfId="21488"/>
    <cellStyle name="SAPBEXheaderText 2 6" xfId="21489"/>
    <cellStyle name="SAPBEXheaderText 2 7" xfId="34176"/>
    <cellStyle name="SAPBEXheaderText 2_CAPEX" xfId="4564"/>
    <cellStyle name="SAPBEXheaderText 3" xfId="659"/>
    <cellStyle name="SAPBEXheaderText 3 2" xfId="990"/>
    <cellStyle name="SAPBEXheaderText 3 2 2" xfId="2687"/>
    <cellStyle name="SAPBEXheaderText 3 2 2 2" xfId="32632"/>
    <cellStyle name="SAPBEXheaderText 3 2 2 3" xfId="32833"/>
    <cellStyle name="SAPBEXheaderText 3 2 2 4" xfId="35267"/>
    <cellStyle name="SAPBEXheaderText 3 2 3" xfId="34712"/>
    <cellStyle name="SAPBEXheaderText 3 3" xfId="2686"/>
    <cellStyle name="SAPBEXheaderText 3 3 2" xfId="35266"/>
    <cellStyle name="SAPBEXheaderText 3 4" xfId="3039"/>
    <cellStyle name="SAPBEXheaderText 3 4 2" xfId="35490"/>
    <cellStyle name="SAPBEXheaderText 3 5" xfId="5368"/>
    <cellStyle name="SAPBEXheaderText 3 5 2" xfId="32264"/>
    <cellStyle name="SAPBEXheaderText 3 5 3" xfId="31841"/>
    <cellStyle name="SAPBEXheaderText 3 5 4" xfId="34582"/>
    <cellStyle name="SAPBEXheaderText 4" xfId="1158"/>
    <cellStyle name="SAPBEXheaderText 4 2" xfId="2688"/>
    <cellStyle name="SAPBEXheaderText 4 2 2" xfId="21490"/>
    <cellStyle name="SAPBEXheaderText 4 2 3" xfId="34242"/>
    <cellStyle name="SAPBEXheaderText 4 3" xfId="3306"/>
    <cellStyle name="SAPBEXheaderText 4 3 2" xfId="35691"/>
    <cellStyle name="SAPBEXheaderText 4 4" xfId="3038"/>
    <cellStyle name="SAPBEXheaderText 4 5" xfId="4565"/>
    <cellStyle name="SAPBEXheaderText 4 6" xfId="5369"/>
    <cellStyle name="SAPBEXheaderText 4 7" xfId="34226"/>
    <cellStyle name="SAPBEXheaderText 5" xfId="2234"/>
    <cellStyle name="SAPBEXheaderText 5 2" xfId="3307"/>
    <cellStyle name="SAPBEXheaderText 5 2 2" xfId="31603"/>
    <cellStyle name="SAPBEXheaderText 5 2 3" xfId="32884"/>
    <cellStyle name="SAPBEXheaderText 5 2 4" xfId="35692"/>
    <cellStyle name="SAPBEXheaderText 5 2 5" xfId="36891"/>
    <cellStyle name="SAPBEXheaderText 5 3" xfId="4566"/>
    <cellStyle name="SAPBEXheaderText 5 4" xfId="5370"/>
    <cellStyle name="SAPBEXheaderText 6" xfId="2202"/>
    <cellStyle name="SAPBEXheaderText 6 2" xfId="2690"/>
    <cellStyle name="SAPBEXheaderText 6 2 2" xfId="4567"/>
    <cellStyle name="SAPBEXheaderText 6 3" xfId="2689"/>
    <cellStyle name="SAPBEXheaderText 6 4" xfId="3308"/>
    <cellStyle name="SAPBEXheaderText 6 5" xfId="5371"/>
    <cellStyle name="SAPBEXheaderText 7" xfId="3309"/>
    <cellStyle name="SAPBEXheaderText 7 2" xfId="7569"/>
    <cellStyle name="SAPBEXheaderText 7 3" xfId="33549"/>
    <cellStyle name="SAPBEXheaderText 7 4" xfId="31372"/>
    <cellStyle name="SAPBEXheaderText 7 5" xfId="35693"/>
    <cellStyle name="SAPBEXheaderText 8" xfId="4720"/>
    <cellStyle name="SAPBEXheaderText 8 2" xfId="21491"/>
    <cellStyle name="SAPBEXheaderText 8 2 2" xfId="32914"/>
    <cellStyle name="SAPBEXheaderText 8 2 3" xfId="34079"/>
    <cellStyle name="SAPBEXheaderText 8 3" xfId="36225"/>
    <cellStyle name="SAPBEXheaderText 9" xfId="6844"/>
    <cellStyle name="SAPBEXheaderText 9 2" xfId="34387"/>
    <cellStyle name="SAPBEXheaderText_1-13 2012 RDG po društvima" xfId="4568"/>
    <cellStyle name="SAPBEXHLevel0" xfId="293"/>
    <cellStyle name="SAPBEXHLevel0 10" xfId="5527"/>
    <cellStyle name="SAPBEXHLevel0 10 2" xfId="21492"/>
    <cellStyle name="SAPBEXHLevel0 10 2 2" xfId="30609"/>
    <cellStyle name="SAPBEXHLevel0 10 2 3" xfId="30030"/>
    <cellStyle name="SAPBEXHLevel0 10 3" xfId="30608"/>
    <cellStyle name="SAPBEXHLevel0 10 4" xfId="34080"/>
    <cellStyle name="SAPBEXHLevel0 11" xfId="660"/>
    <cellStyle name="SAPBEXHLevel0 11 2" xfId="21493"/>
    <cellStyle name="SAPBEXHLevel0 11 2 2" xfId="33570"/>
    <cellStyle name="SAPBEXHLevel0 11 2 3" xfId="31939"/>
    <cellStyle name="SAPBEXHLevel0 11 3" xfId="7080"/>
    <cellStyle name="SAPBEXHLevel0 11 4" xfId="30383"/>
    <cellStyle name="SAPBEXHLevel0 12" xfId="6007"/>
    <cellStyle name="SAPBEXHLevel0 12 2" xfId="31114"/>
    <cellStyle name="SAPBEXHLevel0 12 3" xfId="30599"/>
    <cellStyle name="SAPBEXHLevel0 13" xfId="6845"/>
    <cellStyle name="SAPBEXHLevel0 14" xfId="32422"/>
    <cellStyle name="SAPBEXHLevel0 15" xfId="30271"/>
    <cellStyle name="SAPBEXHLevel0 16" xfId="6132"/>
    <cellStyle name="SAPBEXHLevel0 2" xfId="294"/>
    <cellStyle name="SAPBEXHLevel0 2 10" xfId="34177"/>
    <cellStyle name="SAPBEXHLevel0 2 11" xfId="36892"/>
    <cellStyle name="SAPBEXHLevel0 2 2" xfId="662"/>
    <cellStyle name="SAPBEXHLevel0 2 2 2" xfId="993"/>
    <cellStyle name="SAPBEXHLevel0 2 2 2 2" xfId="21494"/>
    <cellStyle name="SAPBEXHLevel0 2 2 2 2 2" xfId="32011"/>
    <cellStyle name="SAPBEXHLevel0 2 2 2 3" xfId="33243"/>
    <cellStyle name="SAPBEXHLevel0 2 2 3" xfId="4569"/>
    <cellStyle name="SAPBEXHLevel0 2 2 3 2" xfId="31944"/>
    <cellStyle name="SAPBEXHLevel0 2 2 3 3" xfId="36182"/>
    <cellStyle name="SAPBEXHLevel0 2 2 4" xfId="5374"/>
    <cellStyle name="SAPBEXHLevel0 2 2 5" xfId="21495"/>
    <cellStyle name="SAPBEXHLevel0 2 2 5 2" xfId="31489"/>
    <cellStyle name="SAPBEXHLevel0 2 2 6" xfId="7570"/>
    <cellStyle name="SAPBEXHLevel0 2 2 7" xfId="34051"/>
    <cellStyle name="SAPBEXHLevel0 2 2 8" xfId="34585"/>
    <cellStyle name="SAPBEXHLevel0 2 2 9" xfId="36893"/>
    <cellStyle name="SAPBEXHLevel0 2 3" xfId="992"/>
    <cellStyle name="SAPBEXHLevel0 2 3 2" xfId="21497"/>
    <cellStyle name="SAPBEXHLevel0 2 3 2 2" xfId="30444"/>
    <cellStyle name="SAPBEXHLevel0 2 3 3" xfId="21498"/>
    <cellStyle name="SAPBEXHLevel0 2 3 3 2" xfId="31541"/>
    <cellStyle name="SAPBEXHLevel0 2 3 4" xfId="21496"/>
    <cellStyle name="SAPBEXHLevel0 2 3 5" xfId="33428"/>
    <cellStyle name="SAPBEXHLevel0 2 4" xfId="2134"/>
    <cellStyle name="SAPBEXHLevel0 2 4 2" xfId="21499"/>
    <cellStyle name="SAPBEXHLevel0 2 4 2 2" xfId="6935"/>
    <cellStyle name="SAPBEXHLevel0 2 4 3" xfId="33144"/>
    <cellStyle name="SAPBEXHLevel0 2 4 4" xfId="35036"/>
    <cellStyle name="SAPBEXHLevel0 2 5" xfId="3020"/>
    <cellStyle name="SAPBEXHLevel0 2 5 2" xfId="21500"/>
    <cellStyle name="SAPBEXHLevel0 2 5 2 2" xfId="33294"/>
    <cellStyle name="SAPBEXHLevel0 2 5 3" xfId="33942"/>
    <cellStyle name="SAPBEXHLevel0 2 5 4" xfId="35472"/>
    <cellStyle name="SAPBEXHLevel0 2 6" xfId="5373"/>
    <cellStyle name="SAPBEXHLevel0 2 6 2" xfId="21501"/>
    <cellStyle name="SAPBEXHLevel0 2 6 2 2" xfId="32056"/>
    <cellStyle name="SAPBEXHLevel0 2 6 3" xfId="30054"/>
    <cellStyle name="SAPBEXHLevel0 2 6 4" xfId="34584"/>
    <cellStyle name="SAPBEXHLevel0 2 7" xfId="661"/>
    <cellStyle name="SAPBEXHLevel0 2 7 2" xfId="31185"/>
    <cellStyle name="SAPBEXHLevel0 2 7 3" xfId="34313"/>
    <cellStyle name="SAPBEXHLevel0 2 8" xfId="7178"/>
    <cellStyle name="SAPBEXHLevel0 2 9" xfId="33117"/>
    <cellStyle name="SAPBEXHLevel0 2_CAPEX" xfId="4570"/>
    <cellStyle name="SAPBEXHLevel0 3" xfId="663"/>
    <cellStyle name="SAPBEXHLevel0 3 2" xfId="994"/>
    <cellStyle name="SAPBEXHLevel0 3 2 2" xfId="2692"/>
    <cellStyle name="SAPBEXHLevel0 3 2 2 2" xfId="32633"/>
    <cellStyle name="SAPBEXHLevel0 3 2 2 3" xfId="35269"/>
    <cellStyle name="SAPBEXHLevel0 3 2 3" xfId="21502"/>
    <cellStyle name="SAPBEXHLevel0 3 2 3 2" xfId="31249"/>
    <cellStyle name="SAPBEXHLevel0 3 2 4" xfId="30682"/>
    <cellStyle name="SAPBEXHLevel0 3 2 5" xfId="34714"/>
    <cellStyle name="SAPBEXHLevel0 3 2 6" xfId="36895"/>
    <cellStyle name="SAPBEXHLevel0 3 3" xfId="1891"/>
    <cellStyle name="SAPBEXHLevel0 3 3 2" xfId="21503"/>
    <cellStyle name="SAPBEXHLevel0 3 3 2 2" xfId="6883"/>
    <cellStyle name="SAPBEXHLevel0 3 3 3" xfId="31172"/>
    <cellStyle name="SAPBEXHLevel0 3 3 4" xfId="36896"/>
    <cellStyle name="SAPBEXHLevel0 3 4" xfId="2691"/>
    <cellStyle name="SAPBEXHLevel0 3 4 2" xfId="21504"/>
    <cellStyle name="SAPBEXHLevel0 3 4 2 2" xfId="32040"/>
    <cellStyle name="SAPBEXHLevel0 3 4 3" xfId="32720"/>
    <cellStyle name="SAPBEXHLevel0 3 4 4" xfId="35268"/>
    <cellStyle name="SAPBEXHLevel0 3 5" xfId="3019"/>
    <cellStyle name="SAPBEXHLevel0 3 5 2" xfId="7417"/>
    <cellStyle name="SAPBEXHLevel0 3 5 3" xfId="31906"/>
    <cellStyle name="SAPBEXHLevel0 3 5 4" xfId="35471"/>
    <cellStyle name="SAPBEXHLevel0 3 6" xfId="5375"/>
    <cellStyle name="SAPBEXHLevel0 3 6 2" xfId="32057"/>
    <cellStyle name="SAPBEXHLevel0 3 6 3" xfId="32677"/>
    <cellStyle name="SAPBEXHLevel0 3 6 4" xfId="34586"/>
    <cellStyle name="SAPBEXHLevel0 3 7" xfId="7179"/>
    <cellStyle name="SAPBEXHLevel0 3 8" xfId="29989"/>
    <cellStyle name="SAPBEXHLevel0 3 9" xfId="36894"/>
    <cellStyle name="SAPBEXHLevel0 4" xfId="991"/>
    <cellStyle name="SAPBEXHLevel0 4 2" xfId="1464"/>
    <cellStyle name="SAPBEXHLevel0 4 2 2" xfId="21505"/>
    <cellStyle name="SAPBEXHLevel0 4 2 2 2" xfId="34864"/>
    <cellStyle name="SAPBEXHLevel0 4 2 3" xfId="31589"/>
    <cellStyle name="SAPBEXHLevel0 4 2 4" xfId="34243"/>
    <cellStyle name="SAPBEXHLevel0 4 2 5" xfId="36897"/>
    <cellStyle name="SAPBEXHLevel0 4 3" xfId="1892"/>
    <cellStyle name="SAPBEXHLevel0 4 3 2" xfId="34972"/>
    <cellStyle name="SAPBEXHLevel0 4 4" xfId="2693"/>
    <cellStyle name="SAPBEXHLevel0 4 4 2" xfId="33009"/>
    <cellStyle name="SAPBEXHLevel0 4 4 3" xfId="35270"/>
    <cellStyle name="SAPBEXHLevel0 4 5" xfId="5376"/>
    <cellStyle name="SAPBEXHLevel0 4 5 2" xfId="34713"/>
    <cellStyle name="SAPBEXHLevel0 4 6" xfId="33794"/>
    <cellStyle name="SAPBEXHLevel0 4 7" xfId="34227"/>
    <cellStyle name="SAPBEXHLevel0 5" xfId="2316"/>
    <cellStyle name="SAPBEXHLevel0 5 2" xfId="2695"/>
    <cellStyle name="SAPBEXHLevel0 5 2 2" xfId="3663"/>
    <cellStyle name="SAPBEXHLevel0 5 2 2 2" xfId="29774"/>
    <cellStyle name="SAPBEXHLevel0 5 2 2 3" xfId="35936"/>
    <cellStyle name="SAPBEXHLevel0 5 2 3" xfId="5377"/>
    <cellStyle name="SAPBEXHLevel0 5 2 4" xfId="31786"/>
    <cellStyle name="SAPBEXHLevel0 5 2 5" xfId="36899"/>
    <cellStyle name="SAPBEXHLevel0 5 3" xfId="2694"/>
    <cellStyle name="SAPBEXHLevel0 5 3 2" xfId="21506"/>
    <cellStyle name="SAPBEXHLevel0 5 3 2 2" xfId="30412"/>
    <cellStyle name="SAPBEXHLevel0 5 3 3" xfId="30692"/>
    <cellStyle name="SAPBEXHLevel0 5 3 4" xfId="35271"/>
    <cellStyle name="SAPBEXHLevel0 5 3 5" xfId="36900"/>
    <cellStyle name="SAPBEXHLevel0 5 4" xfId="21507"/>
    <cellStyle name="SAPBEXHLevel0 5 4 2" xfId="31645"/>
    <cellStyle name="SAPBEXHLevel0 5 5" xfId="21508"/>
    <cellStyle name="SAPBEXHLevel0 5 5 2" xfId="32580"/>
    <cellStyle name="SAPBEXHLevel0 5 5 3" xfId="33837"/>
    <cellStyle name="SAPBEXHLevel0 5 6" xfId="7180"/>
    <cellStyle name="SAPBEXHLevel0 5 7" xfId="33762"/>
    <cellStyle name="SAPBEXHLevel0 5 8" xfId="35134"/>
    <cellStyle name="SAPBEXHLevel0 5 9" xfId="36898"/>
    <cellStyle name="SAPBEXHLevel0 6" xfId="3314"/>
    <cellStyle name="SAPBEXHLevel0 6 2" xfId="4571"/>
    <cellStyle name="SAPBEXHLevel0 6 2 2" xfId="31948"/>
    <cellStyle name="SAPBEXHLevel0 6 2 3" xfId="36183"/>
    <cellStyle name="SAPBEXHLevel0 6 3" xfId="21509"/>
    <cellStyle name="SAPBEXHLevel0 6 3 2" xfId="31085"/>
    <cellStyle name="SAPBEXHLevel0 6 4" xfId="7181"/>
    <cellStyle name="SAPBEXHLevel0 6 5" xfId="33749"/>
    <cellStyle name="SAPBEXHLevel0 6 6" xfId="36901"/>
    <cellStyle name="SAPBEXHLevel0 7" xfId="4721"/>
    <cellStyle name="SAPBEXHLevel0 7 2" xfId="21510"/>
    <cellStyle name="SAPBEXHLevel0 7 2 2" xfId="7298"/>
    <cellStyle name="SAPBEXHLevel0 7 3" xfId="21511"/>
    <cellStyle name="SAPBEXHLevel0 7 3 2" xfId="32664"/>
    <cellStyle name="SAPBEXHLevel0 7 4" xfId="7320"/>
    <cellStyle name="SAPBEXHLevel0 7 5" xfId="30141"/>
    <cellStyle name="SAPBEXHLevel0 7 6" xfId="30691"/>
    <cellStyle name="SAPBEXHLevel0 7 7" xfId="36226"/>
    <cellStyle name="SAPBEXHLevel0 8" xfId="5372"/>
    <cellStyle name="SAPBEXHLevel0 8 2" xfId="21512"/>
    <cellStyle name="SAPBEXHLevel0 8 2 2" xfId="30073"/>
    <cellStyle name="SAPBEXHLevel0 8 2 3" xfId="31182"/>
    <cellStyle name="SAPBEXHLevel0 8 3" xfId="31115"/>
    <cellStyle name="SAPBEXHLevel0 8 4" xfId="33008"/>
    <cellStyle name="SAPBEXHLevel0 8 5" xfId="34583"/>
    <cellStyle name="SAPBEXHLevel0 9" xfId="5620"/>
    <cellStyle name="SAPBEXHLevel0 9 2" xfId="21513"/>
    <cellStyle name="SAPBEXHLevel0 9 2 2" xfId="33521"/>
    <cellStyle name="SAPBEXHLevel0 9 3" xfId="30630"/>
    <cellStyle name="SAPBEXHLevel0 9 4" xfId="34388"/>
    <cellStyle name="SAPBEXHLevel0_1-13 2012 RDG po društvima" xfId="4572"/>
    <cellStyle name="SAPBEXHLevel0X" xfId="295"/>
    <cellStyle name="SAPBEXHLevel0X 10" xfId="2133"/>
    <cellStyle name="SAPBEXHLevel0X 10 2" xfId="21514"/>
    <cellStyle name="SAPBEXHLevel0X 10 2 2" xfId="31738"/>
    <cellStyle name="SAPBEXHLevel0X 10 3" xfId="33520"/>
    <cellStyle name="SAPBEXHLevel0X 11" xfId="2232"/>
    <cellStyle name="SAPBEXHLevel0X 11 2" xfId="21515"/>
    <cellStyle name="SAPBEXHLevel0X 11 2 2" xfId="32010"/>
    <cellStyle name="SAPBEXHLevel0X 11 3" xfId="31692"/>
    <cellStyle name="SAPBEXHLevel0X 12" xfId="2261"/>
    <cellStyle name="SAPBEXHLevel0X 12 2" xfId="21516"/>
    <cellStyle name="SAPBEXHLevel0X 12 2 2" xfId="30763"/>
    <cellStyle name="SAPBEXHLevel0X 12 3" xfId="32137"/>
    <cellStyle name="SAPBEXHLevel0X 12 4" xfId="35115"/>
    <cellStyle name="SAPBEXHLevel0X 13" xfId="5378"/>
    <cellStyle name="SAPBEXHLevel0X 13 2" xfId="21517"/>
    <cellStyle name="SAPBEXHLevel0X 13 2 2" xfId="32770"/>
    <cellStyle name="SAPBEXHLevel0X 13 3" xfId="21518"/>
    <cellStyle name="SAPBEXHLevel0X 13 3 2" xfId="33267"/>
    <cellStyle name="SAPBEXHLevel0X 13 4" xfId="30053"/>
    <cellStyle name="SAPBEXHLevel0X 13 5" xfId="34587"/>
    <cellStyle name="SAPBEXHLevel0X 14" xfId="664"/>
    <cellStyle name="SAPBEXHLevel0X 14 2" xfId="21519"/>
    <cellStyle name="SAPBEXHLevel0X 14 2 2" xfId="33264"/>
    <cellStyle name="SAPBEXHLevel0X 14 3" xfId="33124"/>
    <cellStyle name="SAPBEXHLevel0X 14 4" xfId="34389"/>
    <cellStyle name="SAPBEXHLevel0X 15" xfId="6008"/>
    <cellStyle name="SAPBEXHLevel0X 15 2" xfId="33263"/>
    <cellStyle name="SAPBEXHLevel0X 16" xfId="6049"/>
    <cellStyle name="SAPBEXHLevel0X 16 2" xfId="32486"/>
    <cellStyle name="SAPBEXHLevel0X 17" xfId="6846"/>
    <cellStyle name="SAPBEXHLevel0X 18" xfId="30756"/>
    <cellStyle name="SAPBEXHLevel0X 19" xfId="6133"/>
    <cellStyle name="SAPBEXHLevel0X 2" xfId="296"/>
    <cellStyle name="SAPBEXHLevel0X 2 10" xfId="34178"/>
    <cellStyle name="SAPBEXHLevel0X 2 11" xfId="6134"/>
    <cellStyle name="SAPBEXHLevel0X 2 12" xfId="36902"/>
    <cellStyle name="SAPBEXHLevel0X 2 2" xfId="666"/>
    <cellStyle name="SAPBEXHLevel0X 2 2 10" xfId="34589"/>
    <cellStyle name="SAPBEXHLevel0X 2 2 11" xfId="36903"/>
    <cellStyle name="SAPBEXHLevel0X 2 2 2" xfId="997"/>
    <cellStyle name="SAPBEXHLevel0X 2 2 2 2" xfId="21520"/>
    <cellStyle name="SAPBEXHLevel0X 2 2 2 2 2" xfId="34014"/>
    <cellStyle name="SAPBEXHLevel0X 2 2 2 3" xfId="30029"/>
    <cellStyle name="SAPBEXHLevel0X 2 2 2 4" xfId="34717"/>
    <cellStyle name="SAPBEXHLevel0X 2 2 3" xfId="4573"/>
    <cellStyle name="SAPBEXHLevel0X 2 2 3 2" xfId="21521"/>
    <cellStyle name="SAPBEXHLevel0X 2 2 3 2 2" xfId="7419"/>
    <cellStyle name="SAPBEXHLevel0X 2 2 3 3" xfId="33337"/>
    <cellStyle name="SAPBEXHLevel0X 2 2 3 4" xfId="36184"/>
    <cellStyle name="SAPBEXHLevel0X 2 2 4" xfId="5380"/>
    <cellStyle name="SAPBEXHLevel0X 2 2 4 2" xfId="21522"/>
    <cellStyle name="SAPBEXHLevel0X 2 2 4 2 2" xfId="33659"/>
    <cellStyle name="SAPBEXHLevel0X 2 2 4 3" xfId="31058"/>
    <cellStyle name="SAPBEXHLevel0X 2 2 5" xfId="21523"/>
    <cellStyle name="SAPBEXHLevel0X 2 2 5 2" xfId="21524"/>
    <cellStyle name="SAPBEXHLevel0X 2 2 5 2 2" xfId="33142"/>
    <cellStyle name="SAPBEXHLevel0X 2 2 5 3" xfId="29993"/>
    <cellStyle name="SAPBEXHLevel0X 2 2 6" xfId="21525"/>
    <cellStyle name="SAPBEXHLevel0X 2 2 6 2" xfId="29781"/>
    <cellStyle name="SAPBEXHLevel0X 2 2 7" xfId="21526"/>
    <cellStyle name="SAPBEXHLevel0X 2 2 7 2" xfId="32907"/>
    <cellStyle name="SAPBEXHLevel0X 2 2 8" xfId="7572"/>
    <cellStyle name="SAPBEXHLevel0X 2 2 9" xfId="32183"/>
    <cellStyle name="SAPBEXHLevel0X 2 3" xfId="996"/>
    <cellStyle name="SAPBEXHLevel0X 2 3 2" xfId="21528"/>
    <cellStyle name="SAPBEXHLevel0X 2 3 2 2" xfId="32175"/>
    <cellStyle name="SAPBEXHLevel0X 2 3 3" xfId="21527"/>
    <cellStyle name="SAPBEXHLevel0X 2 3 3 2" xfId="33075"/>
    <cellStyle name="SAPBEXHLevel0X 2 3 4" xfId="30431"/>
    <cellStyle name="SAPBEXHLevel0X 2 3 5" xfId="34716"/>
    <cellStyle name="SAPBEXHLevel0X 2 3 6" xfId="36904"/>
    <cellStyle name="SAPBEXHLevel0X 2 4" xfId="2132"/>
    <cellStyle name="SAPBEXHLevel0X 2 4 2" xfId="21529"/>
    <cellStyle name="SAPBEXHLevel0X 2 4 2 2" xfId="31761"/>
    <cellStyle name="SAPBEXHLevel0X 2 4 3" xfId="29882"/>
    <cellStyle name="SAPBEXHLevel0X 2 5" xfId="3018"/>
    <cellStyle name="SAPBEXHLevel0X 2 5 2" xfId="21530"/>
    <cellStyle name="SAPBEXHLevel0X 2 5 2 2" xfId="32009"/>
    <cellStyle name="SAPBEXHLevel0X 2 5 3" xfId="31760"/>
    <cellStyle name="SAPBEXHLevel0X 2 5 4" xfId="35470"/>
    <cellStyle name="SAPBEXHLevel0X 2 6" xfId="5379"/>
    <cellStyle name="SAPBEXHLevel0X 2 6 2" xfId="21531"/>
    <cellStyle name="SAPBEXHLevel0X 2 6 2 2" xfId="30183"/>
    <cellStyle name="SAPBEXHLevel0X 2 6 3" xfId="31759"/>
    <cellStyle name="SAPBEXHLevel0X 2 6 4" xfId="34588"/>
    <cellStyle name="SAPBEXHLevel0X 2 7" xfId="665"/>
    <cellStyle name="SAPBEXHLevel0X 2 7 2" xfId="31758"/>
    <cellStyle name="SAPBEXHLevel0X 2 7 3" xfId="34314"/>
    <cellStyle name="SAPBEXHLevel0X 2 8" xfId="7183"/>
    <cellStyle name="SAPBEXHLevel0X 2 9" xfId="31567"/>
    <cellStyle name="SAPBEXHLevel0X 2_CAPEX" xfId="4574"/>
    <cellStyle name="SAPBEXHLevel0X 3" xfId="667"/>
    <cellStyle name="SAPBEXHLevel0X 3 2" xfId="998"/>
    <cellStyle name="SAPBEXHLevel0X 3 2 2" xfId="2697"/>
    <cellStyle name="SAPBEXHLevel0X 3 2 2 2" xfId="21532"/>
    <cellStyle name="SAPBEXHLevel0X 3 2 2 2 2" xfId="33433"/>
    <cellStyle name="SAPBEXHLevel0X 3 2 2 3" xfId="32271"/>
    <cellStyle name="SAPBEXHLevel0X 3 2 2 4" xfId="35273"/>
    <cellStyle name="SAPBEXHLevel0X 3 2 2 5" xfId="36907"/>
    <cellStyle name="SAPBEXHLevel0X 3 2 3" xfId="21533"/>
    <cellStyle name="SAPBEXHLevel0X 3 2 3 2" xfId="31006"/>
    <cellStyle name="SAPBEXHLevel0X 3 2 4" xfId="21534"/>
    <cellStyle name="SAPBEXHLevel0X 3 2 4 2" xfId="29992"/>
    <cellStyle name="SAPBEXHLevel0X 3 2 5" xfId="31716"/>
    <cellStyle name="SAPBEXHLevel0X 3 2 6" xfId="34718"/>
    <cellStyle name="SAPBEXHLevel0X 3 2 7" xfId="36906"/>
    <cellStyle name="SAPBEXHLevel0X 3 3" xfId="1893"/>
    <cellStyle name="SAPBEXHLevel0X 3 3 2" xfId="21535"/>
    <cellStyle name="SAPBEXHLevel0X 3 3 2 2" xfId="30929"/>
    <cellStyle name="SAPBEXHLevel0X 3 3 3" xfId="31604"/>
    <cellStyle name="SAPBEXHLevel0X 3 3 4" xfId="36908"/>
    <cellStyle name="SAPBEXHLevel0X 3 4" xfId="2131"/>
    <cellStyle name="SAPBEXHLevel0X 3 4 2" xfId="21536"/>
    <cellStyle name="SAPBEXHLevel0X 3 4 2 2" xfId="29927"/>
    <cellStyle name="SAPBEXHLevel0X 3 4 3" xfId="7240"/>
    <cellStyle name="SAPBEXHLevel0X 3 4 4" xfId="35035"/>
    <cellStyle name="SAPBEXHLevel0X 3 5" xfId="2696"/>
    <cellStyle name="SAPBEXHLevel0X 3 5 2" xfId="32693"/>
    <cellStyle name="SAPBEXHLevel0X 3 5 3" xfId="35272"/>
    <cellStyle name="SAPBEXHLevel0X 3 6" xfId="3017"/>
    <cellStyle name="SAPBEXHLevel0X 3 6 2" xfId="35469"/>
    <cellStyle name="SAPBEXHLevel0X 3 7" xfId="5381"/>
    <cellStyle name="SAPBEXHLevel0X 3 7 2" xfId="34590"/>
    <cellStyle name="SAPBEXHLevel0X 3 8" xfId="36905"/>
    <cellStyle name="SAPBEXHLevel0X 4" xfId="995"/>
    <cellStyle name="SAPBEXHLevel0X 4 10" xfId="36909"/>
    <cellStyle name="SAPBEXHLevel0X 4 2" xfId="1894"/>
    <cellStyle name="SAPBEXHLevel0X 4 2 2" xfId="3662"/>
    <cellStyle name="SAPBEXHLevel0X 4 2 2 2" xfId="21538"/>
    <cellStyle name="SAPBEXHLevel0X 4 2 2 2 2" xfId="32222"/>
    <cellStyle name="SAPBEXHLevel0X 4 2 2 3" xfId="31529"/>
    <cellStyle name="SAPBEXHLevel0X 4 2 2 4" xfId="35935"/>
    <cellStyle name="SAPBEXHLevel0X 4 2 2 5" xfId="36911"/>
    <cellStyle name="SAPBEXHLevel0X 4 2 3" xfId="5383"/>
    <cellStyle name="SAPBEXHLevel0X 4 2 3 2" xfId="33519"/>
    <cellStyle name="SAPBEXHLevel0X 4 2 3 3" xfId="34973"/>
    <cellStyle name="SAPBEXHLevel0X 4 2 3 4" xfId="36912"/>
    <cellStyle name="SAPBEXHLevel0X 4 2 4" xfId="21537"/>
    <cellStyle name="SAPBEXHLevel0X 4 2 5" xfId="29784"/>
    <cellStyle name="SAPBEXHLevel0X 4 2 6" xfId="34244"/>
    <cellStyle name="SAPBEXHLevel0X 4 2 7" xfId="36910"/>
    <cellStyle name="SAPBEXHLevel0X 4 3" xfId="2130"/>
    <cellStyle name="SAPBEXHLevel0X 4 3 2" xfId="21539"/>
    <cellStyle name="SAPBEXHLevel0X 4 3 2 2" xfId="30419"/>
    <cellStyle name="SAPBEXHLevel0X 4 3 3" xfId="29788"/>
    <cellStyle name="SAPBEXHLevel0X 4 3 4" xfId="36913"/>
    <cellStyle name="SAPBEXHLevel0X 4 4" xfId="2698"/>
    <cellStyle name="SAPBEXHLevel0X 4 4 2" xfId="21540"/>
    <cellStyle name="SAPBEXHLevel0X 4 4 2 2" xfId="31057"/>
    <cellStyle name="SAPBEXHLevel0X 4 4 3" xfId="33271"/>
    <cellStyle name="SAPBEXHLevel0X 4 4 4" xfId="35274"/>
    <cellStyle name="SAPBEXHLevel0X 4 5" xfId="3317"/>
    <cellStyle name="SAPBEXHLevel0X 4 5 2" xfId="21541"/>
    <cellStyle name="SAPBEXHLevel0X 4 5 2 2" xfId="30812"/>
    <cellStyle name="SAPBEXHLevel0X 4 5 3" xfId="33262"/>
    <cellStyle name="SAPBEXHLevel0X 4 5 4" xfId="35699"/>
    <cellStyle name="SAPBEXHLevel0X 4 6" xfId="5382"/>
    <cellStyle name="SAPBEXHLevel0X 4 6 2" xfId="30657"/>
    <cellStyle name="SAPBEXHLevel0X 4 6 3" xfId="34715"/>
    <cellStyle name="SAPBEXHLevel0X 4 7" xfId="7184"/>
    <cellStyle name="SAPBEXHLevel0X 4 8" xfId="33908"/>
    <cellStyle name="SAPBEXHLevel0X 4 9" xfId="34228"/>
    <cellStyle name="SAPBEXHLevel0X 5" xfId="2129"/>
    <cellStyle name="SAPBEXHLevel0X 5 10" xfId="7379"/>
    <cellStyle name="SAPBEXHLevel0X 5 11" xfId="36914"/>
    <cellStyle name="SAPBEXHLevel0X 5 2" xfId="3318"/>
    <cellStyle name="SAPBEXHLevel0X 5 2 2" xfId="21543"/>
    <cellStyle name="SAPBEXHLevel0X 5 2 2 2" xfId="21544"/>
    <cellStyle name="SAPBEXHLevel0X 5 2 2 2 2" xfId="33419"/>
    <cellStyle name="SAPBEXHLevel0X 5 2 2 3" xfId="29931"/>
    <cellStyle name="SAPBEXHLevel0X 5 2 3" xfId="21545"/>
    <cellStyle name="SAPBEXHLevel0X 5 2 3 2" xfId="21546"/>
    <cellStyle name="SAPBEXHLevel0X 5 2 3 2 2" xfId="29785"/>
    <cellStyle name="SAPBEXHLevel0X 5 2 3 3" xfId="29801"/>
    <cellStyle name="SAPBEXHLevel0X 5 2 4" xfId="21547"/>
    <cellStyle name="SAPBEXHLevel0X 5 2 4 2" xfId="21548"/>
    <cellStyle name="SAPBEXHLevel0X 5 2 4 2 2" xfId="32275"/>
    <cellStyle name="SAPBEXHLevel0X 5 2 4 3" xfId="30411"/>
    <cellStyle name="SAPBEXHLevel0X 5 2 5" xfId="21549"/>
    <cellStyle name="SAPBEXHLevel0X 5 2 5 2" xfId="31730"/>
    <cellStyle name="SAPBEXHLevel0X 5 2 6" xfId="21542"/>
    <cellStyle name="SAPBEXHLevel0X 5 2 7" xfId="32435"/>
    <cellStyle name="SAPBEXHLevel0X 5 2 8" xfId="35700"/>
    <cellStyle name="SAPBEXHLevel0X 5 2 9" xfId="36915"/>
    <cellStyle name="SAPBEXHLevel0X 5 3" xfId="5384"/>
    <cellStyle name="SAPBEXHLevel0X 5 3 2" xfId="21550"/>
    <cellStyle name="SAPBEXHLevel0X 5 3 2 2" xfId="33658"/>
    <cellStyle name="SAPBEXHLevel0X 5 3 3" xfId="30052"/>
    <cellStyle name="SAPBEXHLevel0X 5 3 4" xfId="36916"/>
    <cellStyle name="SAPBEXHLevel0X 5 4" xfId="21551"/>
    <cellStyle name="SAPBEXHLevel0X 5 4 2" xfId="21552"/>
    <cellStyle name="SAPBEXHLevel0X 5 4 2 2" xfId="32496"/>
    <cellStyle name="SAPBEXHLevel0X 5 4 3" xfId="32136"/>
    <cellStyle name="SAPBEXHLevel0X 5 5" xfId="21553"/>
    <cellStyle name="SAPBEXHLevel0X 5 5 2" xfId="21554"/>
    <cellStyle name="SAPBEXHLevel0X 5 5 2 2" xfId="32274"/>
    <cellStyle name="SAPBEXHLevel0X 5 5 3" xfId="33440"/>
    <cellStyle name="SAPBEXHLevel0X 5 6" xfId="21555"/>
    <cellStyle name="SAPBEXHLevel0X 5 6 2" xfId="21556"/>
    <cellStyle name="SAPBEXHLevel0X 5 6 2 2" xfId="33141"/>
    <cellStyle name="SAPBEXHLevel0X 5 6 3" xfId="33838"/>
    <cellStyle name="SAPBEXHLevel0X 5 7" xfId="21557"/>
    <cellStyle name="SAPBEXHLevel0X 5 7 2" xfId="21558"/>
    <cellStyle name="SAPBEXHLevel0X 5 7 2 2" xfId="32527"/>
    <cellStyle name="SAPBEXHLevel0X 5 7 3" xfId="30505"/>
    <cellStyle name="SAPBEXHLevel0X 5 8" xfId="21559"/>
    <cellStyle name="SAPBEXHLevel0X 5 8 2" xfId="29806"/>
    <cellStyle name="SAPBEXHLevel0X 5 9" xfId="7185"/>
    <cellStyle name="SAPBEXHLevel0X 6" xfId="2128"/>
    <cellStyle name="SAPBEXHLevel0X 6 10" xfId="30887"/>
    <cellStyle name="SAPBEXHLevel0X 6 11" xfId="36917"/>
    <cellStyle name="SAPBEXHLevel0X 6 2" xfId="2700"/>
    <cellStyle name="SAPBEXHLevel0X 6 2 2" xfId="21560"/>
    <cellStyle name="SAPBEXHLevel0X 6 2 2 2" xfId="31127"/>
    <cellStyle name="SAPBEXHLevel0X 6 2 3" xfId="30187"/>
    <cellStyle name="SAPBEXHLevel0X 6 2 4" xfId="35276"/>
    <cellStyle name="SAPBEXHLevel0X 6 2 5" xfId="36918"/>
    <cellStyle name="SAPBEXHLevel0X 6 3" xfId="2699"/>
    <cellStyle name="SAPBEXHLevel0X 6 3 2" xfId="21561"/>
    <cellStyle name="SAPBEXHLevel0X 6 3 2 2" xfId="30714"/>
    <cellStyle name="SAPBEXHLevel0X 6 3 3" xfId="31019"/>
    <cellStyle name="SAPBEXHLevel0X 6 3 4" xfId="35275"/>
    <cellStyle name="SAPBEXHLevel0X 6 3 5" xfId="36919"/>
    <cellStyle name="SAPBEXHLevel0X 6 4" xfId="21562"/>
    <cellStyle name="SAPBEXHLevel0X 6 4 2" xfId="21563"/>
    <cellStyle name="SAPBEXHLevel0X 6 4 2 2" xfId="31049"/>
    <cellStyle name="SAPBEXHLevel0X 6 4 3" xfId="33917"/>
    <cellStyle name="SAPBEXHLevel0X 6 5" xfId="21564"/>
    <cellStyle name="SAPBEXHLevel0X 6 5 2" xfId="21565"/>
    <cellStyle name="SAPBEXHLevel0X 6 5 2 2" xfId="29764"/>
    <cellStyle name="SAPBEXHLevel0X 6 5 3" xfId="31045"/>
    <cellStyle name="SAPBEXHLevel0X 6 6" xfId="21566"/>
    <cellStyle name="SAPBEXHLevel0X 6 6 2" xfId="21567"/>
    <cellStyle name="SAPBEXHLevel0X 6 6 2 2" xfId="33261"/>
    <cellStyle name="SAPBEXHLevel0X 6 6 3" xfId="32449"/>
    <cellStyle name="SAPBEXHLevel0X 6 7" xfId="21568"/>
    <cellStyle name="SAPBEXHLevel0X 6 7 2" xfId="33518"/>
    <cellStyle name="SAPBEXHLevel0X 6 8" xfId="21569"/>
    <cellStyle name="SAPBEXHLevel0X 6 8 2" xfId="34013"/>
    <cellStyle name="SAPBEXHLevel0X 6 9" xfId="7186"/>
    <cellStyle name="SAPBEXHLevel0X 7" xfId="2127"/>
    <cellStyle name="SAPBEXHLevel0X 7 2" xfId="21570"/>
    <cellStyle name="SAPBEXHLevel0X 7 2 2" xfId="30872"/>
    <cellStyle name="SAPBEXHLevel0X 7 3" xfId="21571"/>
    <cellStyle name="SAPBEXHLevel0X 7 3 2" xfId="32008"/>
    <cellStyle name="SAPBEXHLevel0X 7 4" xfId="7182"/>
    <cellStyle name="SAPBEXHLevel0X 7 5" xfId="30519"/>
    <cellStyle name="SAPBEXHLevel0X 7 6" xfId="35034"/>
    <cellStyle name="SAPBEXHLevel0X 7 7" xfId="36920"/>
    <cellStyle name="SAPBEXHLevel0X 8" xfId="2126"/>
    <cellStyle name="SAPBEXHLevel0X 8 2" xfId="6701"/>
    <cellStyle name="SAPBEXHLevel0X 8 2 2" xfId="21572"/>
    <cellStyle name="SAPBEXHLevel0X 8 2 2 2" xfId="32832"/>
    <cellStyle name="SAPBEXHLevel0X 8 2 3" xfId="7573"/>
    <cellStyle name="SAPBEXHLevel0X 8 2 4" xfId="31936"/>
    <cellStyle name="SAPBEXHLevel0X 8 3" xfId="7360"/>
    <cellStyle name="SAPBEXHLevel0X 8 4" xfId="30690"/>
    <cellStyle name="SAPBEXHLevel0X 8 5" xfId="36921"/>
    <cellStyle name="SAPBEXHLevel0X 9" xfId="2125"/>
    <cellStyle name="SAPBEXHLevel0X 9 2" xfId="21573"/>
    <cellStyle name="SAPBEXHLevel0X 9 2 2" xfId="30965"/>
    <cellStyle name="SAPBEXHLevel0X 9 3" xfId="21574"/>
    <cellStyle name="SAPBEXHLevel0X 9 3 2" xfId="32397"/>
    <cellStyle name="SAPBEXHLevel0X 9 4" xfId="7571"/>
    <cellStyle name="SAPBEXHLevel0X 9 5" xfId="30433"/>
    <cellStyle name="SAPBEXHLevel0X 9 6" xfId="35033"/>
    <cellStyle name="SAPBEXHLevel0X_1-13 2012 RDG po društvima" xfId="4575"/>
    <cellStyle name="SAPBEXHLevel1" xfId="297"/>
    <cellStyle name="SAPBEXHLevel1 10" xfId="5526"/>
    <cellStyle name="SAPBEXHLevel1 10 2" xfId="21575"/>
    <cellStyle name="SAPBEXHLevel1 10 2 2" xfId="33571"/>
    <cellStyle name="SAPBEXHLevel1 10 2 3" xfId="32079"/>
    <cellStyle name="SAPBEXHLevel1 10 3" xfId="33054"/>
    <cellStyle name="SAPBEXHLevel1 10 4" xfId="32985"/>
    <cellStyle name="SAPBEXHLevel1 11" xfId="668"/>
    <cellStyle name="SAPBEXHLevel1 11 2" xfId="21576"/>
    <cellStyle name="SAPBEXHLevel1 11 2 2" xfId="31535"/>
    <cellStyle name="SAPBEXHLevel1 11 2 3" xfId="30482"/>
    <cellStyle name="SAPBEXHLevel1 11 3" xfId="33572"/>
    <cellStyle name="SAPBEXHLevel1 11 4" xfId="33510"/>
    <cellStyle name="SAPBEXHLevel1 12" xfId="6009"/>
    <cellStyle name="SAPBEXHLevel1 12 2" xfId="31536"/>
    <cellStyle name="SAPBEXHLevel1 12 3" xfId="32825"/>
    <cellStyle name="SAPBEXHLevel1 13" xfId="6847"/>
    <cellStyle name="SAPBEXHLevel1 14" xfId="33220"/>
    <cellStyle name="SAPBEXHLevel1 15" xfId="34000"/>
    <cellStyle name="SAPBEXHLevel1 16" xfId="6135"/>
    <cellStyle name="SAPBEXHLevel1 2" xfId="298"/>
    <cellStyle name="SAPBEXHLevel1 2 10" xfId="34179"/>
    <cellStyle name="SAPBEXHLevel1 2 11" xfId="36922"/>
    <cellStyle name="SAPBEXHLevel1 2 2" xfId="670"/>
    <cellStyle name="SAPBEXHLevel1 2 2 2" xfId="1001"/>
    <cellStyle name="SAPBEXHLevel1 2 2 2 2" xfId="21577"/>
    <cellStyle name="SAPBEXHLevel1 2 2 2 2 2" xfId="30844"/>
    <cellStyle name="SAPBEXHLevel1 2 2 2 3" xfId="7447"/>
    <cellStyle name="SAPBEXHLevel1 2 2 3" xfId="4576"/>
    <cellStyle name="SAPBEXHLevel1 2 2 3 2" xfId="29955"/>
    <cellStyle name="SAPBEXHLevel1 2 2 3 3" xfId="36185"/>
    <cellStyle name="SAPBEXHLevel1 2 2 4" xfId="5387"/>
    <cellStyle name="SAPBEXHLevel1 2 2 4 2" xfId="29765"/>
    <cellStyle name="SAPBEXHLevel1 2 2 5" xfId="7574"/>
    <cellStyle name="SAPBEXHLevel1 2 2 6" xfId="30041"/>
    <cellStyle name="SAPBEXHLevel1 2 2 7" xfId="34593"/>
    <cellStyle name="SAPBEXHLevel1 2 2 8" xfId="36923"/>
    <cellStyle name="SAPBEXHLevel1 2 3" xfId="1000"/>
    <cellStyle name="SAPBEXHLevel1 2 3 2" xfId="21579"/>
    <cellStyle name="SAPBEXHLevel1 2 3 2 2" xfId="31859"/>
    <cellStyle name="SAPBEXHLevel1 2 3 3" xfId="21578"/>
    <cellStyle name="SAPBEXHLevel1 2 3 4" xfId="32442"/>
    <cellStyle name="SAPBEXHLevel1 2 3 5" xfId="34720"/>
    <cellStyle name="SAPBEXHLevel1 2 4" xfId="2124"/>
    <cellStyle name="SAPBEXHLevel1 2 4 2" xfId="21580"/>
    <cellStyle name="SAPBEXHLevel1 2 4 2 2" xfId="29892"/>
    <cellStyle name="SAPBEXHLevel1 2 4 3" xfId="30407"/>
    <cellStyle name="SAPBEXHLevel1 2 4 4" xfId="35032"/>
    <cellStyle name="SAPBEXHLevel1 2 5" xfId="3016"/>
    <cellStyle name="SAPBEXHLevel1 2 5 2" xfId="21581"/>
    <cellStyle name="SAPBEXHLevel1 2 5 2 2" xfId="33282"/>
    <cellStyle name="SAPBEXHLevel1 2 5 3" xfId="32681"/>
    <cellStyle name="SAPBEXHLevel1 2 5 4" xfId="35468"/>
    <cellStyle name="SAPBEXHLevel1 2 6" xfId="5386"/>
    <cellStyle name="SAPBEXHLevel1 2 6 2" xfId="21582"/>
    <cellStyle name="SAPBEXHLevel1 2 6 2 2" xfId="33186"/>
    <cellStyle name="SAPBEXHLevel1 2 6 3" xfId="33135"/>
    <cellStyle name="SAPBEXHLevel1 2 6 4" xfId="34592"/>
    <cellStyle name="SAPBEXHLevel1 2 7" xfId="669"/>
    <cellStyle name="SAPBEXHLevel1 2 7 2" xfId="30532"/>
    <cellStyle name="SAPBEXHLevel1 2 7 3" xfId="34315"/>
    <cellStyle name="SAPBEXHLevel1 2 8" xfId="7187"/>
    <cellStyle name="SAPBEXHLevel1 2 9" xfId="31269"/>
    <cellStyle name="SAPBEXHLevel1 2_CAPEX" xfId="4577"/>
    <cellStyle name="SAPBEXHLevel1 3" xfId="671"/>
    <cellStyle name="SAPBEXHLevel1 3 2" xfId="1002"/>
    <cellStyle name="SAPBEXHLevel1 3 2 2" xfId="2702"/>
    <cellStyle name="SAPBEXHLevel1 3 2 2 2" xfId="30531"/>
    <cellStyle name="SAPBEXHLevel1 3 2 2 3" xfId="35278"/>
    <cellStyle name="SAPBEXHLevel1 3 2 3" xfId="21583"/>
    <cellStyle name="SAPBEXHLevel1 3 2 3 2" xfId="6917"/>
    <cellStyle name="SAPBEXHLevel1 3 2 4" xfId="7575"/>
    <cellStyle name="SAPBEXHLevel1 3 2 5" xfId="31714"/>
    <cellStyle name="SAPBEXHLevel1 3 2 6" xfId="34721"/>
    <cellStyle name="SAPBEXHLevel1 3 2 7" xfId="36925"/>
    <cellStyle name="SAPBEXHLevel1 3 3" xfId="1895"/>
    <cellStyle name="SAPBEXHLevel1 3 3 2" xfId="21584"/>
    <cellStyle name="SAPBEXHLevel1 3 3 2 2" xfId="31882"/>
    <cellStyle name="SAPBEXHLevel1 3 3 3" xfId="30207"/>
    <cellStyle name="SAPBEXHLevel1 3 3 4" xfId="36926"/>
    <cellStyle name="SAPBEXHLevel1 3 4" xfId="2701"/>
    <cellStyle name="SAPBEXHLevel1 3 4 2" xfId="21585"/>
    <cellStyle name="SAPBEXHLevel1 3 4 2 2" xfId="33509"/>
    <cellStyle name="SAPBEXHLevel1 3 4 3" xfId="30099"/>
    <cellStyle name="SAPBEXHLevel1 3 4 4" xfId="35277"/>
    <cellStyle name="SAPBEXHLevel1 3 5" xfId="3015"/>
    <cellStyle name="SAPBEXHLevel1 3 5 2" xfId="7284"/>
    <cellStyle name="SAPBEXHLevel1 3 5 3" xfId="31181"/>
    <cellStyle name="SAPBEXHLevel1 3 5 4" xfId="35467"/>
    <cellStyle name="SAPBEXHLevel1 3 6" xfId="5388"/>
    <cellStyle name="SAPBEXHLevel1 3 6 2" xfId="31537"/>
    <cellStyle name="SAPBEXHLevel1 3 6 3" xfId="7013"/>
    <cellStyle name="SAPBEXHLevel1 3 6 4" xfId="34594"/>
    <cellStyle name="SAPBEXHLevel1 3 7" xfId="7188"/>
    <cellStyle name="SAPBEXHLevel1 3 8" xfId="33392"/>
    <cellStyle name="SAPBEXHLevel1 3 9" xfId="36924"/>
    <cellStyle name="SAPBEXHLevel1 4" xfId="999"/>
    <cellStyle name="SAPBEXHLevel1 4 2" xfId="1473"/>
    <cellStyle name="SAPBEXHLevel1 4 2 2" xfId="21586"/>
    <cellStyle name="SAPBEXHLevel1 4 2 2 2" xfId="34866"/>
    <cellStyle name="SAPBEXHLevel1 4 2 3" xfId="30098"/>
    <cellStyle name="SAPBEXHLevel1 4 2 4" xfId="34245"/>
    <cellStyle name="SAPBEXHLevel1 4 2 5" xfId="36927"/>
    <cellStyle name="SAPBEXHLevel1 4 3" xfId="2703"/>
    <cellStyle name="SAPBEXHLevel1 4 4" xfId="5389"/>
    <cellStyle name="SAPBEXHLevel1 4 4 2" xfId="32081"/>
    <cellStyle name="SAPBEXHLevel1 4 4 3" xfId="34719"/>
    <cellStyle name="SAPBEXHLevel1 4 5" xfId="7189"/>
    <cellStyle name="SAPBEXHLevel1 4 6" xfId="29836"/>
    <cellStyle name="SAPBEXHLevel1 4 7" xfId="34229"/>
    <cellStyle name="SAPBEXHLevel1 5" xfId="1896"/>
    <cellStyle name="SAPBEXHLevel1 5 2" xfId="2705"/>
    <cellStyle name="SAPBEXHLevel1 5 2 2" xfId="3661"/>
    <cellStyle name="SAPBEXHLevel1 5 2 2 2" xfId="33768"/>
    <cellStyle name="SAPBEXHLevel1 5 2 2 3" xfId="35934"/>
    <cellStyle name="SAPBEXHLevel1 5 2 3" xfId="5391"/>
    <cellStyle name="SAPBEXHLevel1 5 2 4" xfId="31189"/>
    <cellStyle name="SAPBEXHLevel1 5 2 5" xfId="36929"/>
    <cellStyle name="SAPBEXHLevel1 5 3" xfId="2704"/>
    <cellStyle name="SAPBEXHLevel1 5 3 2" xfId="21587"/>
    <cellStyle name="SAPBEXHLevel1 5 3 2 2" xfId="30206"/>
    <cellStyle name="SAPBEXHLevel1 5 3 3" xfId="32691"/>
    <cellStyle name="SAPBEXHLevel1 5 3 4" xfId="35279"/>
    <cellStyle name="SAPBEXHLevel1 5 3 5" xfId="36930"/>
    <cellStyle name="SAPBEXHLevel1 5 4" xfId="3321"/>
    <cellStyle name="SAPBEXHLevel1 5 4 2" xfId="30205"/>
    <cellStyle name="SAPBEXHLevel1 5 4 3" xfId="35702"/>
    <cellStyle name="SAPBEXHLevel1 5 5" xfId="5390"/>
    <cellStyle name="SAPBEXHLevel1 5 5 2" xfId="33574"/>
    <cellStyle name="SAPBEXHLevel1 5 5 3" xfId="30540"/>
    <cellStyle name="SAPBEXHLevel1 5 6" xfId="7190"/>
    <cellStyle name="SAPBEXHLevel1 5 7" xfId="32568"/>
    <cellStyle name="SAPBEXHLevel1 5 8" xfId="34974"/>
    <cellStyle name="SAPBEXHLevel1 5 9" xfId="36928"/>
    <cellStyle name="SAPBEXHLevel1 6" xfId="2315"/>
    <cellStyle name="SAPBEXHLevel1 6 2" xfId="4578"/>
    <cellStyle name="SAPBEXHLevel1 6 2 2" xfId="29859"/>
    <cellStyle name="SAPBEXHLevel1 6 2 3" xfId="36186"/>
    <cellStyle name="SAPBEXHLevel1 6 3" xfId="21588"/>
    <cellStyle name="SAPBEXHLevel1 6 3 2" xfId="33371"/>
    <cellStyle name="SAPBEXHLevel1 6 4" xfId="7191"/>
    <cellStyle name="SAPBEXHLevel1 6 5" xfId="32595"/>
    <cellStyle name="SAPBEXHLevel1 6 6" xfId="36931"/>
    <cellStyle name="SAPBEXHLevel1 7" xfId="4722"/>
    <cellStyle name="SAPBEXHLevel1 7 2" xfId="21589"/>
    <cellStyle name="SAPBEXHLevel1 7 2 2" xfId="30818"/>
    <cellStyle name="SAPBEXHLevel1 7 3" xfId="21590"/>
    <cellStyle name="SAPBEXHLevel1 7 3 2" xfId="32417"/>
    <cellStyle name="SAPBEXHLevel1 7 4" xfId="7321"/>
    <cellStyle name="SAPBEXHLevel1 7 5" xfId="31216"/>
    <cellStyle name="SAPBEXHLevel1 7 6" xfId="32948"/>
    <cellStyle name="SAPBEXHLevel1 7 7" xfId="36227"/>
    <cellStyle name="SAPBEXHLevel1 8" xfId="5385"/>
    <cellStyle name="SAPBEXHLevel1 8 2" xfId="21591"/>
    <cellStyle name="SAPBEXHLevel1 8 2 2" xfId="33575"/>
    <cellStyle name="SAPBEXHLevel1 8 2 3" xfId="32308"/>
    <cellStyle name="SAPBEXHLevel1 8 3" xfId="31539"/>
    <cellStyle name="SAPBEXHLevel1 8 4" xfId="32432"/>
    <cellStyle name="SAPBEXHLevel1 8 5" xfId="34591"/>
    <cellStyle name="SAPBEXHLevel1 9" xfId="5621"/>
    <cellStyle name="SAPBEXHLevel1 9 2" xfId="21592"/>
    <cellStyle name="SAPBEXHLevel1 9 2 2" xfId="31588"/>
    <cellStyle name="SAPBEXHLevel1 9 3" xfId="30914"/>
    <cellStyle name="SAPBEXHLevel1 9 4" xfId="34390"/>
    <cellStyle name="SAPBEXHLevel1_1-13 2012 RDG po društvima" xfId="4579"/>
    <cellStyle name="SAPBEXHLevel1X" xfId="299"/>
    <cellStyle name="SAPBEXHLevel1X 10" xfId="2123"/>
    <cellStyle name="SAPBEXHLevel1X 10 2" xfId="21593"/>
    <cellStyle name="SAPBEXHLevel1X 10 2 2" xfId="31641"/>
    <cellStyle name="SAPBEXHLevel1X 10 3" xfId="32526"/>
    <cellStyle name="SAPBEXHLevel1X 11" xfId="2231"/>
    <cellStyle name="SAPBEXHLevel1X 11 2" xfId="21594"/>
    <cellStyle name="SAPBEXHLevel1X 11 2 2" xfId="30913"/>
    <cellStyle name="SAPBEXHLevel1X 11 3" xfId="32956"/>
    <cellStyle name="SAPBEXHLevel1X 12" xfId="2258"/>
    <cellStyle name="SAPBEXHLevel1X 12 2" xfId="21595"/>
    <cellStyle name="SAPBEXHLevel1X 12 2 2" xfId="33506"/>
    <cellStyle name="SAPBEXHLevel1X 12 3" xfId="30487"/>
    <cellStyle name="SAPBEXHLevel1X 12 4" xfId="35112"/>
    <cellStyle name="SAPBEXHLevel1X 13" xfId="5392"/>
    <cellStyle name="SAPBEXHLevel1X 13 2" xfId="21596"/>
    <cellStyle name="SAPBEXHLevel1X 13 2 2" xfId="33548"/>
    <cellStyle name="SAPBEXHLevel1X 13 3" xfId="21597"/>
    <cellStyle name="SAPBEXHLevel1X 13 3 2" xfId="30371"/>
    <cellStyle name="SAPBEXHLevel1X 13 4" xfId="31340"/>
    <cellStyle name="SAPBEXHLevel1X 13 5" xfId="34595"/>
    <cellStyle name="SAPBEXHLevel1X 14" xfId="672"/>
    <cellStyle name="SAPBEXHLevel1X 14 2" xfId="21598"/>
    <cellStyle name="SAPBEXHLevel1X 14 2 2" xfId="32629"/>
    <cellStyle name="SAPBEXHLevel1X 14 3" xfId="32070"/>
    <cellStyle name="SAPBEXHLevel1X 14 4" xfId="34391"/>
    <cellStyle name="SAPBEXHLevel1X 15" xfId="6010"/>
    <cellStyle name="SAPBEXHLevel1X 15 2" xfId="30225"/>
    <cellStyle name="SAPBEXHLevel1X 16" xfId="6050"/>
    <cellStyle name="SAPBEXHLevel1X 16 2" xfId="32174"/>
    <cellStyle name="SAPBEXHLevel1X 17" xfId="6848"/>
    <cellStyle name="SAPBEXHLevel1X 18" xfId="30456"/>
    <cellStyle name="SAPBEXHLevel1X 19" xfId="6136"/>
    <cellStyle name="SAPBEXHLevel1X 2" xfId="300"/>
    <cellStyle name="SAPBEXHLevel1X 2 10" xfId="34180"/>
    <cellStyle name="SAPBEXHLevel1X 2 11" xfId="6137"/>
    <cellStyle name="SAPBEXHLevel1X 2 12" xfId="36932"/>
    <cellStyle name="SAPBEXHLevel1X 2 2" xfId="674"/>
    <cellStyle name="SAPBEXHLevel1X 2 2 10" xfId="34597"/>
    <cellStyle name="SAPBEXHLevel1X 2 2 11" xfId="36933"/>
    <cellStyle name="SAPBEXHLevel1X 2 2 2" xfId="1005"/>
    <cellStyle name="SAPBEXHLevel1X 2 2 2 2" xfId="21599"/>
    <cellStyle name="SAPBEXHLevel1X 2 2 2 2 2" xfId="7262"/>
    <cellStyle name="SAPBEXHLevel1X 2 2 2 3" xfId="30481"/>
    <cellStyle name="SAPBEXHLevel1X 2 2 2 4" xfId="34724"/>
    <cellStyle name="SAPBEXHLevel1X 2 2 3" xfId="4580"/>
    <cellStyle name="SAPBEXHLevel1X 2 2 3 2" xfId="21600"/>
    <cellStyle name="SAPBEXHLevel1X 2 2 3 2 2" xfId="32870"/>
    <cellStyle name="SAPBEXHLevel1X 2 2 3 3" xfId="30104"/>
    <cellStyle name="SAPBEXHLevel1X 2 2 3 4" xfId="36187"/>
    <cellStyle name="SAPBEXHLevel1X 2 2 4" xfId="5394"/>
    <cellStyle name="SAPBEXHLevel1X 2 2 4 2" xfId="21601"/>
    <cellStyle name="SAPBEXHLevel1X 2 2 4 2 2" xfId="30784"/>
    <cellStyle name="SAPBEXHLevel1X 2 2 4 3" xfId="32909"/>
    <cellStyle name="SAPBEXHLevel1X 2 2 5" xfId="21602"/>
    <cellStyle name="SAPBEXHLevel1X 2 2 5 2" xfId="21603"/>
    <cellStyle name="SAPBEXHLevel1X 2 2 5 2 2" xfId="32300"/>
    <cellStyle name="SAPBEXHLevel1X 2 2 5 3" xfId="30274"/>
    <cellStyle name="SAPBEXHLevel1X 2 2 6" xfId="21604"/>
    <cellStyle name="SAPBEXHLevel1X 2 2 6 2" xfId="30289"/>
    <cellStyle name="SAPBEXHLevel1X 2 2 7" xfId="21605"/>
    <cellStyle name="SAPBEXHLevel1X 2 2 7 2" xfId="33275"/>
    <cellStyle name="SAPBEXHLevel1X 2 2 8" xfId="7577"/>
    <cellStyle name="SAPBEXHLevel1X 2 2 9" xfId="33635"/>
    <cellStyle name="SAPBEXHLevel1X 2 3" xfId="1004"/>
    <cellStyle name="SAPBEXHLevel1X 2 3 2" xfId="21607"/>
    <cellStyle name="SAPBEXHLevel1X 2 3 2 2" xfId="31428"/>
    <cellStyle name="SAPBEXHLevel1X 2 3 3" xfId="21606"/>
    <cellStyle name="SAPBEXHLevel1X 2 3 3 2" xfId="31126"/>
    <cellStyle name="SAPBEXHLevel1X 2 3 4" xfId="33985"/>
    <cellStyle name="SAPBEXHLevel1X 2 3 5" xfId="34723"/>
    <cellStyle name="SAPBEXHLevel1X 2 3 6" xfId="36934"/>
    <cellStyle name="SAPBEXHLevel1X 2 4" xfId="2122"/>
    <cellStyle name="SAPBEXHLevel1X 2 4 2" xfId="21608"/>
    <cellStyle name="SAPBEXHLevel1X 2 4 2 2" xfId="30273"/>
    <cellStyle name="SAPBEXHLevel1X 2 4 3" xfId="31766"/>
    <cellStyle name="SAPBEXHLevel1X 2 5" xfId="3014"/>
    <cellStyle name="SAPBEXHLevel1X 2 5 2" xfId="21609"/>
    <cellStyle name="SAPBEXHLevel1X 2 5 2 2" xfId="31390"/>
    <cellStyle name="SAPBEXHLevel1X 2 5 3" xfId="31488"/>
    <cellStyle name="SAPBEXHLevel1X 2 5 4" xfId="35466"/>
    <cellStyle name="SAPBEXHLevel1X 2 6" xfId="5393"/>
    <cellStyle name="SAPBEXHLevel1X 2 6 2" xfId="21610"/>
    <cellStyle name="SAPBEXHLevel1X 2 6 2 2" xfId="32883"/>
    <cellStyle name="SAPBEXHLevel1X 2 6 3" xfId="33061"/>
    <cellStyle name="SAPBEXHLevel1X 2 6 4" xfId="34596"/>
    <cellStyle name="SAPBEXHLevel1X 2 7" xfId="673"/>
    <cellStyle name="SAPBEXHLevel1X 2 7 2" xfId="30983"/>
    <cellStyle name="SAPBEXHLevel1X 2 7 3" xfId="34316"/>
    <cellStyle name="SAPBEXHLevel1X 2 8" xfId="7193"/>
    <cellStyle name="SAPBEXHLevel1X 2 9" xfId="33258"/>
    <cellStyle name="SAPBEXHLevel1X 2_CAPEX" xfId="4581"/>
    <cellStyle name="SAPBEXHLevel1X 3" xfId="675"/>
    <cellStyle name="SAPBEXHLevel1X 3 2" xfId="1006"/>
    <cellStyle name="SAPBEXHLevel1X 3 2 2" xfId="2707"/>
    <cellStyle name="SAPBEXHLevel1X 3 2 2 2" xfId="21611"/>
    <cellStyle name="SAPBEXHLevel1X 3 2 2 2 2" xfId="32623"/>
    <cellStyle name="SAPBEXHLevel1X 3 2 2 3" xfId="32386"/>
    <cellStyle name="SAPBEXHLevel1X 3 2 2 4" xfId="35281"/>
    <cellStyle name="SAPBEXHLevel1X 3 2 2 5" xfId="36937"/>
    <cellStyle name="SAPBEXHLevel1X 3 2 3" xfId="21612"/>
    <cellStyle name="SAPBEXHLevel1X 3 2 3 2" xfId="30486"/>
    <cellStyle name="SAPBEXHLevel1X 3 2 4" xfId="21613"/>
    <cellStyle name="SAPBEXHLevel1X 3 2 4 2" xfId="7396"/>
    <cellStyle name="SAPBEXHLevel1X 3 2 5" xfId="33060"/>
    <cellStyle name="SAPBEXHLevel1X 3 2 6" xfId="34725"/>
    <cellStyle name="SAPBEXHLevel1X 3 2 7" xfId="36936"/>
    <cellStyle name="SAPBEXHLevel1X 3 3" xfId="1897"/>
    <cellStyle name="SAPBEXHLevel1X 3 3 2" xfId="21614"/>
    <cellStyle name="SAPBEXHLevel1X 3 3 2 2" xfId="31050"/>
    <cellStyle name="SAPBEXHLevel1X 3 3 3" xfId="30854"/>
    <cellStyle name="SAPBEXHLevel1X 3 3 4" xfId="36938"/>
    <cellStyle name="SAPBEXHLevel1X 3 4" xfId="2121"/>
    <cellStyle name="SAPBEXHLevel1X 3 4 2" xfId="21615"/>
    <cellStyle name="SAPBEXHLevel1X 3 4 2 2" xfId="30136"/>
    <cellStyle name="SAPBEXHLevel1X 3 4 3" xfId="33123"/>
    <cellStyle name="SAPBEXHLevel1X 3 4 4" xfId="35031"/>
    <cellStyle name="SAPBEXHLevel1X 3 5" xfId="2706"/>
    <cellStyle name="SAPBEXHLevel1X 3 5 2" xfId="30931"/>
    <cellStyle name="SAPBEXHLevel1X 3 5 3" xfId="35280"/>
    <cellStyle name="SAPBEXHLevel1X 3 6" xfId="3012"/>
    <cellStyle name="SAPBEXHLevel1X 3 6 2" xfId="35464"/>
    <cellStyle name="SAPBEXHLevel1X 3 7" xfId="5395"/>
    <cellStyle name="SAPBEXHLevel1X 3 7 2" xfId="34598"/>
    <cellStyle name="SAPBEXHLevel1X 3 8" xfId="36935"/>
    <cellStyle name="SAPBEXHLevel1X 4" xfId="1003"/>
    <cellStyle name="SAPBEXHLevel1X 4 10" xfId="36939"/>
    <cellStyle name="SAPBEXHLevel1X 4 2" xfId="1898"/>
    <cellStyle name="SAPBEXHLevel1X 4 2 2" xfId="3660"/>
    <cellStyle name="SAPBEXHLevel1X 4 2 2 2" xfId="21617"/>
    <cellStyle name="SAPBEXHLevel1X 4 2 2 2 2" xfId="32615"/>
    <cellStyle name="SAPBEXHLevel1X 4 2 2 3" xfId="30579"/>
    <cellStyle name="SAPBEXHLevel1X 4 2 2 4" xfId="35933"/>
    <cellStyle name="SAPBEXHLevel1X 4 2 2 5" xfId="36941"/>
    <cellStyle name="SAPBEXHLevel1X 4 2 3" xfId="5397"/>
    <cellStyle name="SAPBEXHLevel1X 4 2 3 2" xfId="30982"/>
    <cellStyle name="SAPBEXHLevel1X 4 2 3 3" xfId="34975"/>
    <cellStyle name="SAPBEXHLevel1X 4 2 3 4" xfId="36942"/>
    <cellStyle name="SAPBEXHLevel1X 4 2 4" xfId="21616"/>
    <cellStyle name="SAPBEXHLevel1X 4 2 5" xfId="33597"/>
    <cellStyle name="SAPBEXHLevel1X 4 2 6" xfId="34246"/>
    <cellStyle name="SAPBEXHLevel1X 4 2 7" xfId="36940"/>
    <cellStyle name="SAPBEXHLevel1X 4 3" xfId="2120"/>
    <cellStyle name="SAPBEXHLevel1X 4 3 2" xfId="21618"/>
    <cellStyle name="SAPBEXHLevel1X 4 3 2 2" xfId="7345"/>
    <cellStyle name="SAPBEXHLevel1X 4 3 3" xfId="31943"/>
    <cellStyle name="SAPBEXHLevel1X 4 3 4" xfId="36943"/>
    <cellStyle name="SAPBEXHLevel1X 4 4" xfId="2708"/>
    <cellStyle name="SAPBEXHLevel1X 4 4 2" xfId="21619"/>
    <cellStyle name="SAPBEXHLevel1X 4 4 2 2" xfId="30103"/>
    <cellStyle name="SAPBEXHLevel1X 4 4 3" xfId="31487"/>
    <cellStyle name="SAPBEXHLevel1X 4 4 4" xfId="35282"/>
    <cellStyle name="SAPBEXHLevel1X 4 5" xfId="3325"/>
    <cellStyle name="SAPBEXHLevel1X 4 5 2" xfId="21620"/>
    <cellStyle name="SAPBEXHLevel1X 4 5 2 2" xfId="6889"/>
    <cellStyle name="SAPBEXHLevel1X 4 5 3" xfId="32119"/>
    <cellStyle name="SAPBEXHLevel1X 4 5 4" xfId="35703"/>
    <cellStyle name="SAPBEXHLevel1X 4 6" xfId="5396"/>
    <cellStyle name="SAPBEXHLevel1X 4 6 2" xfId="30603"/>
    <cellStyle name="SAPBEXHLevel1X 4 6 3" xfId="34722"/>
    <cellStyle name="SAPBEXHLevel1X 4 7" xfId="7194"/>
    <cellStyle name="SAPBEXHLevel1X 4 8" xfId="32378"/>
    <cellStyle name="SAPBEXHLevel1X 4 9" xfId="34230"/>
    <cellStyle name="SAPBEXHLevel1X 5" xfId="2119"/>
    <cellStyle name="SAPBEXHLevel1X 5 10" xfId="34008"/>
    <cellStyle name="SAPBEXHLevel1X 5 11" xfId="36944"/>
    <cellStyle name="SAPBEXHLevel1X 5 2" xfId="4723"/>
    <cellStyle name="SAPBEXHLevel1X 5 2 2" xfId="21622"/>
    <cellStyle name="SAPBEXHLevel1X 5 2 2 2" xfId="21623"/>
    <cellStyle name="SAPBEXHLevel1X 5 2 2 2 2" xfId="33432"/>
    <cellStyle name="SAPBEXHLevel1X 5 2 2 3" xfId="29837"/>
    <cellStyle name="SAPBEXHLevel1X 5 2 3" xfId="21624"/>
    <cellStyle name="SAPBEXHLevel1X 5 2 3 2" xfId="21625"/>
    <cellStyle name="SAPBEXHLevel1X 5 2 3 2 2" xfId="33233"/>
    <cellStyle name="SAPBEXHLevel1X 5 2 3 3" xfId="31938"/>
    <cellStyle name="SAPBEXHLevel1X 5 2 4" xfId="21626"/>
    <cellStyle name="SAPBEXHLevel1X 5 2 4 2" xfId="21627"/>
    <cellStyle name="SAPBEXHLevel1X 5 2 4 2 2" xfId="30700"/>
    <cellStyle name="SAPBEXHLevel1X 5 2 4 3" xfId="33657"/>
    <cellStyle name="SAPBEXHLevel1X 5 2 5" xfId="21628"/>
    <cellStyle name="SAPBEXHLevel1X 5 2 5 2" xfId="32173"/>
    <cellStyle name="SAPBEXHLevel1X 5 2 6" xfId="21621"/>
    <cellStyle name="SAPBEXHLevel1X 5 2 7" xfId="7333"/>
    <cellStyle name="SAPBEXHLevel1X 5 2 8" xfId="36228"/>
    <cellStyle name="SAPBEXHLevel1X 5 2 9" xfId="36945"/>
    <cellStyle name="SAPBEXHLevel1X 5 3" xfId="21629"/>
    <cellStyle name="SAPBEXHLevel1X 5 3 2" xfId="21630"/>
    <cellStyle name="SAPBEXHLevel1X 5 3 2 2" xfId="6953"/>
    <cellStyle name="SAPBEXHLevel1X 5 3 3" xfId="32953"/>
    <cellStyle name="SAPBEXHLevel1X 5 3 4" xfId="36946"/>
    <cellStyle name="SAPBEXHLevel1X 5 4" xfId="21631"/>
    <cellStyle name="SAPBEXHLevel1X 5 4 2" xfId="21632"/>
    <cellStyle name="SAPBEXHLevel1X 5 4 2 2" xfId="30597"/>
    <cellStyle name="SAPBEXHLevel1X 5 4 3" xfId="30766"/>
    <cellStyle name="SAPBEXHLevel1X 5 5" xfId="21633"/>
    <cellStyle name="SAPBEXHLevel1X 5 5 2" xfId="21634"/>
    <cellStyle name="SAPBEXHLevel1X 5 5 2 2" xfId="29926"/>
    <cellStyle name="SAPBEXHLevel1X 5 5 3" xfId="33026"/>
    <cellStyle name="SAPBEXHLevel1X 5 6" xfId="21635"/>
    <cellStyle name="SAPBEXHLevel1X 5 6 2" xfId="21636"/>
    <cellStyle name="SAPBEXHLevel1X 5 6 2 2" xfId="30666"/>
    <cellStyle name="SAPBEXHLevel1X 5 6 3" xfId="7385"/>
    <cellStyle name="SAPBEXHLevel1X 5 7" xfId="21637"/>
    <cellStyle name="SAPBEXHLevel1X 5 7 2" xfId="21638"/>
    <cellStyle name="SAPBEXHLevel1X 5 7 2 2" xfId="6899"/>
    <cellStyle name="SAPBEXHLevel1X 5 7 3" xfId="29932"/>
    <cellStyle name="SAPBEXHLevel1X 5 8" xfId="21639"/>
    <cellStyle name="SAPBEXHLevel1X 5 8 2" xfId="7481"/>
    <cellStyle name="SAPBEXHLevel1X 5 9" xfId="7195"/>
    <cellStyle name="SAPBEXHLevel1X 6" xfId="2118"/>
    <cellStyle name="SAPBEXHLevel1X 6 10" xfId="31874"/>
    <cellStyle name="SAPBEXHLevel1X 6 11" xfId="36947"/>
    <cellStyle name="SAPBEXHLevel1X 6 2" xfId="2710"/>
    <cellStyle name="SAPBEXHLevel1X 6 2 2" xfId="21640"/>
    <cellStyle name="SAPBEXHLevel1X 6 2 2 2" xfId="7453"/>
    <cellStyle name="SAPBEXHLevel1X 6 2 3" xfId="31018"/>
    <cellStyle name="SAPBEXHLevel1X 6 2 4" xfId="35284"/>
    <cellStyle name="SAPBEXHLevel1X 6 2 5" xfId="36948"/>
    <cellStyle name="SAPBEXHLevel1X 6 3" xfId="2709"/>
    <cellStyle name="SAPBEXHLevel1X 6 3 2" xfId="21641"/>
    <cellStyle name="SAPBEXHLevel1X 6 3 2 2" xfId="30028"/>
    <cellStyle name="SAPBEXHLevel1X 6 3 3" xfId="32303"/>
    <cellStyle name="SAPBEXHLevel1X 6 3 4" xfId="35283"/>
    <cellStyle name="SAPBEXHLevel1X 6 3 5" xfId="36949"/>
    <cellStyle name="SAPBEXHLevel1X 6 4" xfId="21642"/>
    <cellStyle name="SAPBEXHLevel1X 6 4 2" xfId="21643"/>
    <cellStyle name="SAPBEXHLevel1X 6 4 2 2" xfId="32373"/>
    <cellStyle name="SAPBEXHLevel1X 6 4 3" xfId="33194"/>
    <cellStyle name="SAPBEXHLevel1X 6 5" xfId="21644"/>
    <cellStyle name="SAPBEXHLevel1X 6 5 2" xfId="21645"/>
    <cellStyle name="SAPBEXHLevel1X 6 5 2 2" xfId="33040"/>
    <cellStyle name="SAPBEXHLevel1X 6 5 3" xfId="30008"/>
    <cellStyle name="SAPBEXHLevel1X 6 6" xfId="21646"/>
    <cellStyle name="SAPBEXHLevel1X 6 6 2" xfId="21647"/>
    <cellStyle name="SAPBEXHLevel1X 6 6 2 2" xfId="33223"/>
    <cellStyle name="SAPBEXHLevel1X 6 6 3" xfId="33815"/>
    <cellStyle name="SAPBEXHLevel1X 6 7" xfId="21648"/>
    <cellStyle name="SAPBEXHLevel1X 6 7 2" xfId="31876"/>
    <cellStyle name="SAPBEXHLevel1X 6 8" xfId="21649"/>
    <cellStyle name="SAPBEXHLevel1X 6 8 2" xfId="33656"/>
    <cellStyle name="SAPBEXHLevel1X 6 9" xfId="7196"/>
    <cellStyle name="SAPBEXHLevel1X 7" xfId="2117"/>
    <cellStyle name="SAPBEXHLevel1X 7 2" xfId="21650"/>
    <cellStyle name="SAPBEXHLevel1X 7 2 2" xfId="32434"/>
    <cellStyle name="SAPBEXHLevel1X 7 3" xfId="21651"/>
    <cellStyle name="SAPBEXHLevel1X 7 3 2" xfId="30092"/>
    <cellStyle name="SAPBEXHLevel1X 7 4" xfId="7192"/>
    <cellStyle name="SAPBEXHLevel1X 7 5" xfId="7160"/>
    <cellStyle name="SAPBEXHLevel1X 7 6" xfId="35030"/>
    <cellStyle name="SAPBEXHLevel1X 7 7" xfId="36950"/>
    <cellStyle name="SAPBEXHLevel1X 8" xfId="2116"/>
    <cellStyle name="SAPBEXHLevel1X 8 2" xfId="6702"/>
    <cellStyle name="SAPBEXHLevel1X 8 2 2" xfId="21652"/>
    <cellStyle name="SAPBEXHLevel1X 8 2 2 2" xfId="30705"/>
    <cellStyle name="SAPBEXHLevel1X 8 2 3" xfId="7578"/>
    <cellStyle name="SAPBEXHLevel1X 8 2 4" xfId="30214"/>
    <cellStyle name="SAPBEXHLevel1X 8 3" xfId="7361"/>
    <cellStyle name="SAPBEXHLevel1X 8 4" xfId="30753"/>
    <cellStyle name="SAPBEXHLevel1X 8 5" xfId="36951"/>
    <cellStyle name="SAPBEXHLevel1X 9" xfId="2115"/>
    <cellStyle name="SAPBEXHLevel1X 9 2" xfId="21653"/>
    <cellStyle name="SAPBEXHLevel1X 9 2 2" xfId="7295"/>
    <cellStyle name="SAPBEXHLevel1X 9 3" xfId="21654"/>
    <cellStyle name="SAPBEXHLevel1X 9 3 2" xfId="30550"/>
    <cellStyle name="SAPBEXHLevel1X 9 4" xfId="7576"/>
    <cellStyle name="SAPBEXHLevel1X 9 5" xfId="7057"/>
    <cellStyle name="SAPBEXHLevel1X 9 6" xfId="35029"/>
    <cellStyle name="SAPBEXHLevel1X_1-13 2012 RDG po društvima" xfId="4582"/>
    <cellStyle name="SAPBEXHLevel2" xfId="301"/>
    <cellStyle name="SAPBEXHLevel2 10" xfId="5525"/>
    <cellStyle name="SAPBEXHLevel2 10 2" xfId="21655"/>
    <cellStyle name="SAPBEXHLevel2 10 2 2" xfId="31120"/>
    <cellStyle name="SAPBEXHLevel2 10 2 3" xfId="30598"/>
    <cellStyle name="SAPBEXHLevel2 10 3" xfId="33776"/>
    <cellStyle name="SAPBEXHLevel2 10 4" xfId="32372"/>
    <cellStyle name="SAPBEXHLevel2 11" xfId="676"/>
    <cellStyle name="SAPBEXHLevel2 11 2" xfId="21656"/>
    <cellStyle name="SAPBEXHLevel2 11 2 2" xfId="32060"/>
    <cellStyle name="SAPBEXHLevel2 11 2 3" xfId="32007"/>
    <cellStyle name="SAPBEXHLevel2 11 3" xfId="33783"/>
    <cellStyle name="SAPBEXHLevel2 11 4" xfId="32475"/>
    <cellStyle name="SAPBEXHLevel2 12" xfId="6011"/>
    <cellStyle name="SAPBEXHLevel2 12 2" xfId="33057"/>
    <cellStyle name="SAPBEXHLevel2 12 3" xfId="32492"/>
    <cellStyle name="SAPBEXHLevel2 13" xfId="6849"/>
    <cellStyle name="SAPBEXHLevel2 14" xfId="31831"/>
    <cellStyle name="SAPBEXHLevel2 15" xfId="30755"/>
    <cellStyle name="SAPBEXHLevel2 16" xfId="6138"/>
    <cellStyle name="SAPBEXHLevel2 2" xfId="302"/>
    <cellStyle name="SAPBEXHLevel2 2 10" xfId="34181"/>
    <cellStyle name="SAPBEXHLevel2 2 11" xfId="36952"/>
    <cellStyle name="SAPBEXHLevel2 2 2" xfId="678"/>
    <cellStyle name="SAPBEXHLevel2 2 2 2" xfId="1009"/>
    <cellStyle name="SAPBEXHLevel2 2 2 2 2" xfId="21657"/>
    <cellStyle name="SAPBEXHLevel2 2 2 2 2 2" xfId="33438"/>
    <cellStyle name="SAPBEXHLevel2 2 2 2 3" xfId="30585"/>
    <cellStyle name="SAPBEXHLevel2 2 2 3" xfId="4583"/>
    <cellStyle name="SAPBEXHLevel2 2 2 3 2" xfId="32955"/>
    <cellStyle name="SAPBEXHLevel2 2 2 3 3" xfId="36188"/>
    <cellStyle name="SAPBEXHLevel2 2 2 4" xfId="5400"/>
    <cellStyle name="SAPBEXHLevel2 2 2 4 2" xfId="32172"/>
    <cellStyle name="SAPBEXHLevel2 2 2 5" xfId="7579"/>
    <cellStyle name="SAPBEXHLevel2 2 2 6" xfId="30180"/>
    <cellStyle name="SAPBEXHLevel2 2 2 7" xfId="34601"/>
    <cellStyle name="SAPBEXHLevel2 2 2 8" xfId="36953"/>
    <cellStyle name="SAPBEXHLevel2 2 3" xfId="1008"/>
    <cellStyle name="SAPBEXHLevel2 2 3 2" xfId="21659"/>
    <cellStyle name="SAPBEXHLevel2 2 3 2 2" xfId="31644"/>
    <cellStyle name="SAPBEXHLevel2 2 3 3" xfId="21658"/>
    <cellStyle name="SAPBEXHLevel2 2 3 4" xfId="33558"/>
    <cellStyle name="SAPBEXHLevel2 2 3 5" xfId="34727"/>
    <cellStyle name="SAPBEXHLevel2 2 4" xfId="2114"/>
    <cellStyle name="SAPBEXHLevel2 2 4 2" xfId="21660"/>
    <cellStyle name="SAPBEXHLevel2 2 4 2 2" xfId="34012"/>
    <cellStyle name="SAPBEXHLevel2 2 4 3" xfId="33517"/>
    <cellStyle name="SAPBEXHLevel2 2 4 4" xfId="35028"/>
    <cellStyle name="SAPBEXHLevel2 2 5" xfId="3010"/>
    <cellStyle name="SAPBEXHLevel2 2 5 2" xfId="21661"/>
    <cellStyle name="SAPBEXHLevel2 2 5 2 2" xfId="30007"/>
    <cellStyle name="SAPBEXHLevel2 2 5 3" xfId="32240"/>
    <cellStyle name="SAPBEXHLevel2 2 5 4" xfId="35463"/>
    <cellStyle name="SAPBEXHLevel2 2 6" xfId="5399"/>
    <cellStyle name="SAPBEXHLevel2 2 6 2" xfId="21662"/>
    <cellStyle name="SAPBEXHLevel2 2 6 2 2" xfId="31643"/>
    <cellStyle name="SAPBEXHLevel2 2 6 3" xfId="31992"/>
    <cellStyle name="SAPBEXHLevel2 2 6 4" xfId="34600"/>
    <cellStyle name="SAPBEXHLevel2 2 7" xfId="677"/>
    <cellStyle name="SAPBEXHLevel2 2 7 2" xfId="30578"/>
    <cellStyle name="SAPBEXHLevel2 2 7 3" xfId="34317"/>
    <cellStyle name="SAPBEXHLevel2 2 8" xfId="7197"/>
    <cellStyle name="SAPBEXHLevel2 2 9" xfId="31441"/>
    <cellStyle name="SAPBEXHLevel2 2_CAPEX" xfId="4584"/>
    <cellStyle name="SAPBEXHLevel2 3" xfId="679"/>
    <cellStyle name="SAPBEXHLevel2 3 2" xfId="1010"/>
    <cellStyle name="SAPBEXHLevel2 3 2 2" xfId="2712"/>
    <cellStyle name="SAPBEXHLevel2 3 2 2 2" xfId="33684"/>
    <cellStyle name="SAPBEXHLevel2 3 2 2 3" xfId="35286"/>
    <cellStyle name="SAPBEXHLevel2 3 2 3" xfId="21663"/>
    <cellStyle name="SAPBEXHLevel2 3 2 3 2" xfId="32576"/>
    <cellStyle name="SAPBEXHLevel2 3 2 4" xfId="7580"/>
    <cellStyle name="SAPBEXHLevel2 3 2 5" xfId="33789"/>
    <cellStyle name="SAPBEXHLevel2 3 2 6" xfId="34728"/>
    <cellStyle name="SAPBEXHLevel2 3 2 7" xfId="36955"/>
    <cellStyle name="SAPBEXHLevel2 3 3" xfId="1899"/>
    <cellStyle name="SAPBEXHLevel2 3 3 2" xfId="21664"/>
    <cellStyle name="SAPBEXHLevel2 3 3 2 2" xfId="6945"/>
    <cellStyle name="SAPBEXHLevel2 3 3 3" xfId="30334"/>
    <cellStyle name="SAPBEXHLevel2 3 3 4" xfId="36956"/>
    <cellStyle name="SAPBEXHLevel2 3 4" xfId="2711"/>
    <cellStyle name="SAPBEXHLevel2 3 4 2" xfId="21665"/>
    <cellStyle name="SAPBEXHLevel2 3 4 2 2" xfId="31238"/>
    <cellStyle name="SAPBEXHLevel2 3 4 3" xfId="33333"/>
    <cellStyle name="SAPBEXHLevel2 3 4 4" xfId="35285"/>
    <cellStyle name="SAPBEXHLevel2 3 5" xfId="3009"/>
    <cellStyle name="SAPBEXHLevel2 3 5 2" xfId="31121"/>
    <cellStyle name="SAPBEXHLevel2 3 5 3" xfId="30565"/>
    <cellStyle name="SAPBEXHLevel2 3 5 4" xfId="35462"/>
    <cellStyle name="SAPBEXHLevel2 3 6" xfId="5401"/>
    <cellStyle name="SAPBEXHLevel2 3 6 2" xfId="31122"/>
    <cellStyle name="SAPBEXHLevel2 3 6 3" xfId="32135"/>
    <cellStyle name="SAPBEXHLevel2 3 6 4" xfId="34602"/>
    <cellStyle name="SAPBEXHLevel2 3 7" xfId="7198"/>
    <cellStyle name="SAPBEXHLevel2 3 8" xfId="30651"/>
    <cellStyle name="SAPBEXHLevel2 3 9" xfId="36954"/>
    <cellStyle name="SAPBEXHLevel2 4" xfId="1007"/>
    <cellStyle name="SAPBEXHLevel2 4 2" xfId="1482"/>
    <cellStyle name="SAPBEXHLevel2 4 2 2" xfId="21666"/>
    <cellStyle name="SAPBEXHLevel2 4 2 2 2" xfId="34867"/>
    <cellStyle name="SAPBEXHLevel2 4 2 3" xfId="30615"/>
    <cellStyle name="SAPBEXHLevel2 4 2 4" xfId="34247"/>
    <cellStyle name="SAPBEXHLevel2 4 2 5" xfId="36957"/>
    <cellStyle name="SAPBEXHLevel2 4 3" xfId="2713"/>
    <cellStyle name="SAPBEXHLevel2 4 4" xfId="5402"/>
    <cellStyle name="SAPBEXHLevel2 4 4 2" xfId="32719"/>
    <cellStyle name="SAPBEXHLevel2 4 4 3" xfId="34726"/>
    <cellStyle name="SAPBEXHLevel2 4 5" xfId="7199"/>
    <cellStyle name="SAPBEXHLevel2 4 6" xfId="31552"/>
    <cellStyle name="SAPBEXHLevel2 4 7" xfId="34231"/>
    <cellStyle name="SAPBEXHLevel2 5" xfId="1900"/>
    <cellStyle name="SAPBEXHLevel2 5 2" xfId="2715"/>
    <cellStyle name="SAPBEXHLevel2 5 2 2" xfId="3659"/>
    <cellStyle name="SAPBEXHLevel2 5 2 2 2" xfId="32577"/>
    <cellStyle name="SAPBEXHLevel2 5 2 2 3" xfId="35932"/>
    <cellStyle name="SAPBEXHLevel2 5 2 3" xfId="5404"/>
    <cellStyle name="SAPBEXHLevel2 5 2 4" xfId="32852"/>
    <cellStyle name="SAPBEXHLevel2 5 2 5" xfId="36959"/>
    <cellStyle name="SAPBEXHLevel2 5 3" xfId="2714"/>
    <cellStyle name="SAPBEXHLevel2 5 3 2" xfId="21667"/>
    <cellStyle name="SAPBEXHLevel2 5 3 2 2" xfId="32851"/>
    <cellStyle name="SAPBEXHLevel2 5 3 3" xfId="7144"/>
    <cellStyle name="SAPBEXHLevel2 5 3 4" xfId="35287"/>
    <cellStyle name="SAPBEXHLevel2 5 3 5" xfId="36960"/>
    <cellStyle name="SAPBEXHLevel2 5 4" xfId="3326"/>
    <cellStyle name="SAPBEXHLevel2 5 4 2" xfId="32429"/>
    <cellStyle name="SAPBEXHLevel2 5 4 3" xfId="35704"/>
    <cellStyle name="SAPBEXHLevel2 5 5" xfId="5403"/>
    <cellStyle name="SAPBEXHLevel2 5 5 2" xfId="31129"/>
    <cellStyle name="SAPBEXHLevel2 5 5 3" xfId="33839"/>
    <cellStyle name="SAPBEXHLevel2 5 6" xfId="7200"/>
    <cellStyle name="SAPBEXHLevel2 5 7" xfId="7495"/>
    <cellStyle name="SAPBEXHLevel2 5 8" xfId="34976"/>
    <cellStyle name="SAPBEXHLevel2 5 9" xfId="36958"/>
    <cellStyle name="SAPBEXHLevel2 6" xfId="2314"/>
    <cellStyle name="SAPBEXHLevel2 6 2" xfId="4585"/>
    <cellStyle name="SAPBEXHLevel2 6 2 2" xfId="30587"/>
    <cellStyle name="SAPBEXHLevel2 6 2 3" xfId="36189"/>
    <cellStyle name="SAPBEXHLevel2 6 3" xfId="21668"/>
    <cellStyle name="SAPBEXHLevel2 6 3 2" xfId="30475"/>
    <cellStyle name="SAPBEXHLevel2 6 4" xfId="7201"/>
    <cellStyle name="SAPBEXHLevel2 6 5" xfId="32054"/>
    <cellStyle name="SAPBEXHLevel2 6 6" xfId="36961"/>
    <cellStyle name="SAPBEXHLevel2 7" xfId="4724"/>
    <cellStyle name="SAPBEXHLevel2 7 2" xfId="21669"/>
    <cellStyle name="SAPBEXHLevel2 7 2 2" xfId="30912"/>
    <cellStyle name="SAPBEXHLevel2 7 3" xfId="21670"/>
    <cellStyle name="SAPBEXHLevel2 7 3 2" xfId="32680"/>
    <cellStyle name="SAPBEXHLevel2 7 4" xfId="7322"/>
    <cellStyle name="SAPBEXHLevel2 7 5" xfId="31217"/>
    <cellStyle name="SAPBEXHLevel2 7 6" xfId="33675"/>
    <cellStyle name="SAPBEXHLevel2 7 7" xfId="36229"/>
    <cellStyle name="SAPBEXHLevel2 8" xfId="5398"/>
    <cellStyle name="SAPBEXHLevel2 8 2" xfId="21671"/>
    <cellStyle name="SAPBEXHLevel2 8 2 2" xfId="31131"/>
    <cellStyle name="SAPBEXHLevel2 8 2 3" xfId="31723"/>
    <cellStyle name="SAPBEXHLevel2 8 3" xfId="31130"/>
    <cellStyle name="SAPBEXHLevel2 8 4" xfId="33184"/>
    <cellStyle name="SAPBEXHLevel2 8 5" xfId="34599"/>
    <cellStyle name="SAPBEXHLevel2 9" xfId="5622"/>
    <cellStyle name="SAPBEXHLevel2 9 2" xfId="21672"/>
    <cellStyle name="SAPBEXHLevel2 9 2 2" xfId="30006"/>
    <cellStyle name="SAPBEXHLevel2 9 3" xfId="33317"/>
    <cellStyle name="SAPBEXHLevel2 9 4" xfId="34392"/>
    <cellStyle name="SAPBEXHLevel2_1-13 2012 RDG po društvima" xfId="4586"/>
    <cellStyle name="SAPBEXHLevel2X" xfId="303"/>
    <cellStyle name="SAPBEXHLevel2X 10" xfId="2113"/>
    <cellStyle name="SAPBEXHLevel2X 10 2" xfId="21673"/>
    <cellStyle name="SAPBEXHLevel2X 10 2 2" xfId="30027"/>
    <cellStyle name="SAPBEXHLevel2X 10 3" xfId="32134"/>
    <cellStyle name="SAPBEXHLevel2X 11" xfId="2230"/>
    <cellStyle name="SAPBEXHLevel2X 11 2" xfId="21674"/>
    <cellStyle name="SAPBEXHLevel2X 11 2 2" xfId="33193"/>
    <cellStyle name="SAPBEXHLevel2X 11 3" xfId="32529"/>
    <cellStyle name="SAPBEXHLevel2X 12" xfId="2201"/>
    <cellStyle name="SAPBEXHLevel2X 12 2" xfId="21675"/>
    <cellStyle name="SAPBEXHLevel2X 12 2 2" xfId="32251"/>
    <cellStyle name="SAPBEXHLevel2X 12 3" xfId="33639"/>
    <cellStyle name="SAPBEXHLevel2X 12 4" xfId="35090"/>
    <cellStyle name="SAPBEXHLevel2X 13" xfId="5405"/>
    <cellStyle name="SAPBEXHLevel2X 13 2" xfId="21676"/>
    <cellStyle name="SAPBEXHLevel2X 13 2 2" xfId="33140"/>
    <cellStyle name="SAPBEXHLevel2X 13 3" xfId="21677"/>
    <cellStyle name="SAPBEXHLevel2X 13 3 2" xfId="30354"/>
    <cellStyle name="SAPBEXHLevel2X 13 4" xfId="30492"/>
    <cellStyle name="SAPBEXHLevel2X 13 5" xfId="34603"/>
    <cellStyle name="SAPBEXHLevel2X 14" xfId="680"/>
    <cellStyle name="SAPBEXHLevel2X 14 2" xfId="21678"/>
    <cellStyle name="SAPBEXHLevel2X 14 2 2" xfId="30288"/>
    <cellStyle name="SAPBEXHLevel2X 14 3" xfId="32339"/>
    <cellStyle name="SAPBEXHLevel2X 14 4" xfId="34393"/>
    <cellStyle name="SAPBEXHLevel2X 15" xfId="6012"/>
    <cellStyle name="SAPBEXHLevel2X 15 2" xfId="31162"/>
    <cellStyle name="SAPBEXHLevel2X 16" xfId="6051"/>
    <cellStyle name="SAPBEXHLevel2X 16 2" xfId="31194"/>
    <cellStyle name="SAPBEXHLevel2X 17" xfId="6850"/>
    <cellStyle name="SAPBEXHLevel2X 18" xfId="30836"/>
    <cellStyle name="SAPBEXHLevel2X 19" xfId="6139"/>
    <cellStyle name="SAPBEXHLevel2X 2" xfId="304"/>
    <cellStyle name="SAPBEXHLevel2X 2 10" xfId="34182"/>
    <cellStyle name="SAPBEXHLevel2X 2 11" xfId="6140"/>
    <cellStyle name="SAPBEXHLevel2X 2 12" xfId="36962"/>
    <cellStyle name="SAPBEXHLevel2X 2 2" xfId="682"/>
    <cellStyle name="SAPBEXHLevel2X 2 2 10" xfId="34605"/>
    <cellStyle name="SAPBEXHLevel2X 2 2 11" xfId="36963"/>
    <cellStyle name="SAPBEXHLevel2X 2 2 2" xfId="1013"/>
    <cellStyle name="SAPBEXHLevel2X 2 2 2 2" xfId="21679"/>
    <cellStyle name="SAPBEXHLevel2X 2 2 2 2 2" xfId="30192"/>
    <cellStyle name="SAPBEXHLevel2X 2 2 2 3" xfId="33713"/>
    <cellStyle name="SAPBEXHLevel2X 2 2 2 4" xfId="34731"/>
    <cellStyle name="SAPBEXHLevel2X 2 2 3" xfId="4587"/>
    <cellStyle name="SAPBEXHLevel2X 2 2 3 2" xfId="21680"/>
    <cellStyle name="SAPBEXHLevel2X 2 2 3 2 2" xfId="31506"/>
    <cellStyle name="SAPBEXHLevel2X 2 2 3 3" xfId="33943"/>
    <cellStyle name="SAPBEXHLevel2X 2 2 3 4" xfId="36190"/>
    <cellStyle name="SAPBEXHLevel2X 2 2 4" xfId="5407"/>
    <cellStyle name="SAPBEXHLevel2X 2 2 4 2" xfId="21681"/>
    <cellStyle name="SAPBEXHLevel2X 2 2 4 2 2" xfId="31005"/>
    <cellStyle name="SAPBEXHLevel2X 2 2 4 3" xfId="30382"/>
    <cellStyle name="SAPBEXHLevel2X 2 2 5" xfId="21682"/>
    <cellStyle name="SAPBEXHLevel2X 2 2 5 2" xfId="21683"/>
    <cellStyle name="SAPBEXHLevel2X 2 2 5 2 2" xfId="31685"/>
    <cellStyle name="SAPBEXHLevel2X 2 2 5 3" xfId="31004"/>
    <cellStyle name="SAPBEXHLevel2X 2 2 6" xfId="21684"/>
    <cellStyle name="SAPBEXHLevel2X 2 2 6 2" xfId="33239"/>
    <cellStyle name="SAPBEXHLevel2X 2 2 7" xfId="21685"/>
    <cellStyle name="SAPBEXHLevel2X 2 2 7 2" xfId="7465"/>
    <cellStyle name="SAPBEXHLevel2X 2 2 8" xfId="7582"/>
    <cellStyle name="SAPBEXHLevel2X 2 2 9" xfId="34052"/>
    <cellStyle name="SAPBEXHLevel2X 2 3" xfId="1012"/>
    <cellStyle name="SAPBEXHLevel2X 2 3 2" xfId="21687"/>
    <cellStyle name="SAPBEXHLevel2X 2 3 2 2" xfId="32539"/>
    <cellStyle name="SAPBEXHLevel2X 2 3 3" xfId="21686"/>
    <cellStyle name="SAPBEXHLevel2X 2 3 3 2" xfId="30491"/>
    <cellStyle name="SAPBEXHLevel2X 2 3 4" xfId="34069"/>
    <cellStyle name="SAPBEXHLevel2X 2 3 5" xfId="34730"/>
    <cellStyle name="SAPBEXHLevel2X 2 3 6" xfId="36964"/>
    <cellStyle name="SAPBEXHLevel2X 2 4" xfId="2112"/>
    <cellStyle name="SAPBEXHLevel2X 2 4 2" xfId="21688"/>
    <cellStyle name="SAPBEXHLevel2X 2 4 2 2" xfId="6825"/>
    <cellStyle name="SAPBEXHLevel2X 2 4 3" xfId="30351"/>
    <cellStyle name="SAPBEXHLevel2X 2 5" xfId="3008"/>
    <cellStyle name="SAPBEXHLevel2X 2 5 2" xfId="21689"/>
    <cellStyle name="SAPBEXHLevel2X 2 5 2 2" xfId="32522"/>
    <cellStyle name="SAPBEXHLevel2X 2 5 3" xfId="30802"/>
    <cellStyle name="SAPBEXHLevel2X 2 5 4" xfId="35461"/>
    <cellStyle name="SAPBEXHLevel2X 2 6" xfId="5406"/>
    <cellStyle name="SAPBEXHLevel2X 2 6 2" xfId="21690"/>
    <cellStyle name="SAPBEXHLevel2X 2 6 2 2" xfId="7466"/>
    <cellStyle name="SAPBEXHLevel2X 2 6 3" xfId="30483"/>
    <cellStyle name="SAPBEXHLevel2X 2 6 4" xfId="34604"/>
    <cellStyle name="SAPBEXHLevel2X 2 7" xfId="681"/>
    <cellStyle name="SAPBEXHLevel2X 2 7 2" xfId="31442"/>
    <cellStyle name="SAPBEXHLevel2X 2 7 3" xfId="34318"/>
    <cellStyle name="SAPBEXHLevel2X 2 8" xfId="7203"/>
    <cellStyle name="SAPBEXHLevel2X 2 9" xfId="32762"/>
    <cellStyle name="SAPBEXHLevel2X 2_CAPEX" xfId="4588"/>
    <cellStyle name="SAPBEXHLevel2X 3" xfId="683"/>
    <cellStyle name="SAPBEXHLevel2X 3 2" xfId="1014"/>
    <cellStyle name="SAPBEXHLevel2X 3 2 2" xfId="2717"/>
    <cellStyle name="SAPBEXHLevel2X 3 2 2 2" xfId="21691"/>
    <cellStyle name="SAPBEXHLevel2X 3 2 2 2 2" xfId="30043"/>
    <cellStyle name="SAPBEXHLevel2X 3 2 2 3" xfId="30796"/>
    <cellStyle name="SAPBEXHLevel2X 3 2 2 4" xfId="35289"/>
    <cellStyle name="SAPBEXHLevel2X 3 2 2 5" xfId="36967"/>
    <cellStyle name="SAPBEXHLevel2X 3 2 3" xfId="21692"/>
    <cellStyle name="SAPBEXHLevel2X 3 2 3 2" xfId="30133"/>
    <cellStyle name="SAPBEXHLevel2X 3 2 4" xfId="21693"/>
    <cellStyle name="SAPBEXHLevel2X 3 2 4 2" xfId="33755"/>
    <cellStyle name="SAPBEXHLevel2X 3 2 5" xfId="31311"/>
    <cellStyle name="SAPBEXHLevel2X 3 2 6" xfId="34732"/>
    <cellStyle name="SAPBEXHLevel2X 3 2 7" xfId="36966"/>
    <cellStyle name="SAPBEXHLevel2X 3 3" xfId="1901"/>
    <cellStyle name="SAPBEXHLevel2X 3 3 2" xfId="21694"/>
    <cellStyle name="SAPBEXHLevel2X 3 3 2 2" xfId="30928"/>
    <cellStyle name="SAPBEXHLevel2X 3 3 3" xfId="30284"/>
    <cellStyle name="SAPBEXHLevel2X 3 3 4" xfId="36968"/>
    <cellStyle name="SAPBEXHLevel2X 3 4" xfId="2111"/>
    <cellStyle name="SAPBEXHLevel2X 3 4 2" xfId="21695"/>
    <cellStyle name="SAPBEXHLevel2X 3 4 2 2" xfId="33056"/>
    <cellStyle name="SAPBEXHLevel2X 3 4 3" xfId="31463"/>
    <cellStyle name="SAPBEXHLevel2X 3 4 4" xfId="35027"/>
    <cellStyle name="SAPBEXHLevel2X 3 5" xfId="2716"/>
    <cellStyle name="SAPBEXHLevel2X 3 5 2" xfId="30699"/>
    <cellStyle name="SAPBEXHLevel2X 3 5 3" xfId="35288"/>
    <cellStyle name="SAPBEXHLevel2X 3 6" xfId="3007"/>
    <cellStyle name="SAPBEXHLevel2X 3 6 2" xfId="35460"/>
    <cellStyle name="SAPBEXHLevel2X 3 7" xfId="5408"/>
    <cellStyle name="SAPBEXHLevel2X 3 7 2" xfId="34606"/>
    <cellStyle name="SAPBEXHLevel2X 3 8" xfId="36965"/>
    <cellStyle name="SAPBEXHLevel2X 4" xfId="1011"/>
    <cellStyle name="SAPBEXHLevel2X 4 10" xfId="36969"/>
    <cellStyle name="SAPBEXHLevel2X 4 2" xfId="1902"/>
    <cellStyle name="SAPBEXHLevel2X 4 2 2" xfId="3658"/>
    <cellStyle name="SAPBEXHLevel2X 4 2 2 2" xfId="21697"/>
    <cellStyle name="SAPBEXHLevel2X 4 2 2 2 2" xfId="30204"/>
    <cellStyle name="SAPBEXHLevel2X 4 2 2 3" xfId="32281"/>
    <cellStyle name="SAPBEXHLevel2X 4 2 2 4" xfId="35931"/>
    <cellStyle name="SAPBEXHLevel2X 4 2 2 5" xfId="36971"/>
    <cellStyle name="SAPBEXHLevel2X 4 2 3" xfId="5410"/>
    <cellStyle name="SAPBEXHLevel2X 4 2 3 2" xfId="30955"/>
    <cellStyle name="SAPBEXHLevel2X 4 2 3 3" xfId="34977"/>
    <cellStyle name="SAPBEXHLevel2X 4 2 3 4" xfId="36972"/>
    <cellStyle name="SAPBEXHLevel2X 4 2 4" xfId="21696"/>
    <cellStyle name="SAPBEXHLevel2X 4 2 5" xfId="7241"/>
    <cellStyle name="SAPBEXHLevel2X 4 2 6" xfId="34248"/>
    <cellStyle name="SAPBEXHLevel2X 4 2 7" xfId="36970"/>
    <cellStyle name="SAPBEXHLevel2X 4 3" xfId="2110"/>
    <cellStyle name="SAPBEXHLevel2X 4 3 2" xfId="21698"/>
    <cellStyle name="SAPBEXHLevel2X 4 3 2 2" xfId="6987"/>
    <cellStyle name="SAPBEXHLevel2X 4 3 3" xfId="33576"/>
    <cellStyle name="SAPBEXHLevel2X 4 3 4" xfId="36973"/>
    <cellStyle name="SAPBEXHLevel2X 4 4" xfId="2718"/>
    <cellStyle name="SAPBEXHLevel2X 4 4 2" xfId="21699"/>
    <cellStyle name="SAPBEXHLevel2X 4 4 2 2" xfId="30698"/>
    <cellStyle name="SAPBEXHLevel2X 4 4 3" xfId="31691"/>
    <cellStyle name="SAPBEXHLevel2X 4 4 4" xfId="35290"/>
    <cellStyle name="SAPBEXHLevel2X 4 5" xfId="3329"/>
    <cellStyle name="SAPBEXHLevel2X 4 5 2" xfId="21700"/>
    <cellStyle name="SAPBEXHLevel2X 4 5 2 2" xfId="33960"/>
    <cellStyle name="SAPBEXHLevel2X 4 5 3" xfId="33516"/>
    <cellStyle name="SAPBEXHLevel2X 4 5 4" xfId="35705"/>
    <cellStyle name="SAPBEXHLevel2X 4 6" xfId="5409"/>
    <cellStyle name="SAPBEXHLevel2X 4 6 2" xfId="32659"/>
    <cellStyle name="SAPBEXHLevel2X 4 6 3" xfId="34729"/>
    <cellStyle name="SAPBEXHLevel2X 4 7" xfId="7204"/>
    <cellStyle name="SAPBEXHLevel2X 4 8" xfId="31699"/>
    <cellStyle name="SAPBEXHLevel2X 4 9" xfId="34232"/>
    <cellStyle name="SAPBEXHLevel2X 5" xfId="2109"/>
    <cellStyle name="SAPBEXHLevel2X 5 10" xfId="33652"/>
    <cellStyle name="SAPBEXHLevel2X 5 11" xfId="36974"/>
    <cellStyle name="SAPBEXHLevel2X 5 2" xfId="4725"/>
    <cellStyle name="SAPBEXHLevel2X 5 2 2" xfId="21702"/>
    <cellStyle name="SAPBEXHLevel2X 5 2 2 2" xfId="21703"/>
    <cellStyle name="SAPBEXHLevel2X 5 2 2 2 2" xfId="34010"/>
    <cellStyle name="SAPBEXHLevel2X 5 2 2 3" xfId="33813"/>
    <cellStyle name="SAPBEXHLevel2X 5 2 3" xfId="21704"/>
    <cellStyle name="SAPBEXHLevel2X 5 2 3 2" xfId="21705"/>
    <cellStyle name="SAPBEXHLevel2X 5 2 3 2 2" xfId="32643"/>
    <cellStyle name="SAPBEXHLevel2X 5 2 3 3" xfId="34009"/>
    <cellStyle name="SAPBEXHLevel2X 5 2 4" xfId="21706"/>
    <cellStyle name="SAPBEXHLevel2X 5 2 4 2" xfId="21707"/>
    <cellStyle name="SAPBEXHLevel2X 5 2 4 2 2" xfId="30325"/>
    <cellStyle name="SAPBEXHLevel2X 5 2 4 3" xfId="31931"/>
    <cellStyle name="SAPBEXHLevel2X 5 2 5" xfId="21708"/>
    <cellStyle name="SAPBEXHLevel2X 5 2 5 2" xfId="7400"/>
    <cellStyle name="SAPBEXHLevel2X 5 2 6" xfId="21701"/>
    <cellStyle name="SAPBEXHLevel2X 5 2 7" xfId="31214"/>
    <cellStyle name="SAPBEXHLevel2X 5 2 8" xfId="36230"/>
    <cellStyle name="SAPBEXHLevel2X 5 2 9" xfId="36975"/>
    <cellStyle name="SAPBEXHLevel2X 5 3" xfId="21709"/>
    <cellStyle name="SAPBEXHLevel2X 5 3 2" xfId="21710"/>
    <cellStyle name="SAPBEXHLevel2X 5 3 2 2" xfId="30953"/>
    <cellStyle name="SAPBEXHLevel2X 5 3 3" xfId="32543"/>
    <cellStyle name="SAPBEXHLevel2X 5 3 4" xfId="36976"/>
    <cellStyle name="SAPBEXHLevel2X 5 4" xfId="21711"/>
    <cellStyle name="SAPBEXHLevel2X 5 4 2" xfId="21712"/>
    <cellStyle name="SAPBEXHLevel2X 5 4 2 2" xfId="32059"/>
    <cellStyle name="SAPBEXHLevel2X 5 4 3" xfId="32006"/>
    <cellStyle name="SAPBEXHLevel2X 5 5" xfId="21713"/>
    <cellStyle name="SAPBEXHLevel2X 5 5 2" xfId="21714"/>
    <cellStyle name="SAPBEXHLevel2X 5 5 2 2" xfId="33351"/>
    <cellStyle name="SAPBEXHLevel2X 5 5 3" xfId="33055"/>
    <cellStyle name="SAPBEXHLevel2X 5 6" xfId="21715"/>
    <cellStyle name="SAPBEXHLevel2X 5 6 2" xfId="21716"/>
    <cellStyle name="SAPBEXHLevel2X 5 6 2 2" xfId="29881"/>
    <cellStyle name="SAPBEXHLevel2X 5 6 3" xfId="6868"/>
    <cellStyle name="SAPBEXHLevel2X 5 7" xfId="21717"/>
    <cellStyle name="SAPBEXHLevel2X 5 7 2" xfId="21718"/>
    <cellStyle name="SAPBEXHLevel2X 5 7 2 2" xfId="32073"/>
    <cellStyle name="SAPBEXHLevel2X 5 7 3" xfId="7378"/>
    <cellStyle name="SAPBEXHLevel2X 5 8" xfId="21719"/>
    <cellStyle name="SAPBEXHLevel2X 5 8 2" xfId="32419"/>
    <cellStyle name="SAPBEXHLevel2X 5 9" xfId="7205"/>
    <cellStyle name="SAPBEXHLevel2X 6" xfId="2108"/>
    <cellStyle name="SAPBEXHLevel2X 6 10" xfId="33915"/>
    <cellStyle name="SAPBEXHLevel2X 6 11" xfId="36977"/>
    <cellStyle name="SAPBEXHLevel2X 6 2" xfId="2720"/>
    <cellStyle name="SAPBEXHLevel2X 6 2 2" xfId="21720"/>
    <cellStyle name="SAPBEXHLevel2X 6 2 2 2" xfId="31056"/>
    <cellStyle name="SAPBEXHLevel2X 6 2 3" xfId="30116"/>
    <cellStyle name="SAPBEXHLevel2X 6 2 4" xfId="35292"/>
    <cellStyle name="SAPBEXHLevel2X 6 2 5" xfId="36978"/>
    <cellStyle name="SAPBEXHLevel2X 6 3" xfId="2719"/>
    <cellStyle name="SAPBEXHLevel2X 6 3 2" xfId="21721"/>
    <cellStyle name="SAPBEXHLevel2X 6 3 2 2" xfId="32727"/>
    <cellStyle name="SAPBEXHLevel2X 6 3 3" xfId="32733"/>
    <cellStyle name="SAPBEXHLevel2X 6 3 4" xfId="35291"/>
    <cellStyle name="SAPBEXHLevel2X 6 3 5" xfId="36979"/>
    <cellStyle name="SAPBEXHLevel2X 6 4" xfId="21722"/>
    <cellStyle name="SAPBEXHLevel2X 6 4 2" xfId="21723"/>
    <cellStyle name="SAPBEXHLevel2X 6 4 2 2" xfId="32769"/>
    <cellStyle name="SAPBEXHLevel2X 6 4 3" xfId="31540"/>
    <cellStyle name="SAPBEXHLevel2X 6 5" xfId="21724"/>
    <cellStyle name="SAPBEXHLevel2X 6 5 2" xfId="21725"/>
    <cellStyle name="SAPBEXHLevel2X 6 5 2 2" xfId="33557"/>
    <cellStyle name="SAPBEXHLevel2X 6 5 3" xfId="31879"/>
    <cellStyle name="SAPBEXHLevel2X 6 6" xfId="21726"/>
    <cellStyle name="SAPBEXHLevel2X 6 6 2" xfId="21727"/>
    <cellStyle name="SAPBEXHLevel2X 6 6 2 2" xfId="33961"/>
    <cellStyle name="SAPBEXHLevel2X 6 6 3" xfId="32304"/>
    <cellStyle name="SAPBEXHLevel2X 6 7" xfId="21728"/>
    <cellStyle name="SAPBEXHLevel2X 6 7 2" xfId="29907"/>
    <cellStyle name="SAPBEXHLevel2X 6 8" xfId="21729"/>
    <cellStyle name="SAPBEXHLevel2X 6 8 2" xfId="33139"/>
    <cellStyle name="SAPBEXHLevel2X 6 9" xfId="7206"/>
    <cellStyle name="SAPBEXHLevel2X 7" xfId="2107"/>
    <cellStyle name="SAPBEXHLevel2X 7 2" xfId="21730"/>
    <cellStyle name="SAPBEXHLevel2X 7 2 2" xfId="31726"/>
    <cellStyle name="SAPBEXHLevel2X 7 3" xfId="21731"/>
    <cellStyle name="SAPBEXHLevel2X 7 3 2" xfId="6865"/>
    <cellStyle name="SAPBEXHLevel2X 7 4" xfId="7202"/>
    <cellStyle name="SAPBEXHLevel2X 7 5" xfId="31521"/>
    <cellStyle name="SAPBEXHLevel2X 7 6" xfId="35026"/>
    <cellStyle name="SAPBEXHLevel2X 7 7" xfId="36980"/>
    <cellStyle name="SAPBEXHLevel2X 8" xfId="2106"/>
    <cellStyle name="SAPBEXHLevel2X 8 2" xfId="6703"/>
    <cellStyle name="SAPBEXHLevel2X 8 2 2" xfId="21732"/>
    <cellStyle name="SAPBEXHLevel2X 8 2 2 2" xfId="33192"/>
    <cellStyle name="SAPBEXHLevel2X 8 2 3" xfId="7583"/>
    <cellStyle name="SAPBEXHLevel2X 8 2 4" xfId="33944"/>
    <cellStyle name="SAPBEXHLevel2X 8 3" xfId="7362"/>
    <cellStyle name="SAPBEXHLevel2X 8 4" xfId="30814"/>
    <cellStyle name="SAPBEXHLevel2X 8 5" xfId="36981"/>
    <cellStyle name="SAPBEXHLevel2X 9" xfId="2105"/>
    <cellStyle name="SAPBEXHLevel2X 9 2" xfId="21733"/>
    <cellStyle name="SAPBEXHLevel2X 9 2 2" xfId="31673"/>
    <cellStyle name="SAPBEXHLevel2X 9 3" xfId="21734"/>
    <cellStyle name="SAPBEXHLevel2X 9 3 2" xfId="33655"/>
    <cellStyle name="SAPBEXHLevel2X 9 4" xfId="7581"/>
    <cellStyle name="SAPBEXHLevel2X 9 5" xfId="33528"/>
    <cellStyle name="SAPBEXHLevel2X 9 6" xfId="35025"/>
    <cellStyle name="SAPBEXHLevel2X_1-13 2012 RDG po društvima" xfId="4589"/>
    <cellStyle name="SAPBEXHLevel3" xfId="305"/>
    <cellStyle name="SAPBEXHLevel3 10" xfId="5524"/>
    <cellStyle name="SAPBEXHLevel3 10 2" xfId="21735"/>
    <cellStyle name="SAPBEXHLevel3 10 2 2" xfId="6821"/>
    <cellStyle name="SAPBEXHLevel3 10 2 3" xfId="33424"/>
    <cellStyle name="SAPBEXHLevel3 10 3" xfId="33579"/>
    <cellStyle name="SAPBEXHLevel3 10 4" xfId="33312"/>
    <cellStyle name="SAPBEXHLevel3 11" xfId="684"/>
    <cellStyle name="SAPBEXHLevel3 11 2" xfId="21736"/>
    <cellStyle name="SAPBEXHLevel3 11 2 2" xfId="32491"/>
    <cellStyle name="SAPBEXHLevel3 11 2 3" xfId="31765"/>
    <cellStyle name="SAPBEXHLevel3 11 3" xfId="30443"/>
    <cellStyle name="SAPBEXHLevel3 11 4" xfId="33331"/>
    <cellStyle name="SAPBEXHLevel3 12" xfId="6013"/>
    <cellStyle name="SAPBEXHLevel3 12 2" xfId="33580"/>
    <cellStyle name="SAPBEXHLevel3 12 3" xfId="30853"/>
    <cellStyle name="SAPBEXHLevel3 13" xfId="6851"/>
    <cellStyle name="SAPBEXHLevel3 14" xfId="30574"/>
    <cellStyle name="SAPBEXHLevel3 15" xfId="31656"/>
    <cellStyle name="SAPBEXHLevel3 16" xfId="6141"/>
    <cellStyle name="SAPBEXHLevel3 2" xfId="306"/>
    <cellStyle name="SAPBEXHLevel3 2 10" xfId="34183"/>
    <cellStyle name="SAPBEXHLevel3 2 2" xfId="686"/>
    <cellStyle name="SAPBEXHLevel3 2 2 2" xfId="1017"/>
    <cellStyle name="SAPBEXHLevel3 2 2 2 2" xfId="21737"/>
    <cellStyle name="SAPBEXHLevel3 2 2 2 2 2" xfId="32330"/>
    <cellStyle name="SAPBEXHLevel3 2 2 2 3" xfId="7418"/>
    <cellStyle name="SAPBEXHLevel3 2 2 3" xfId="4590"/>
    <cellStyle name="SAPBEXHLevel3 2 2 3 2" xfId="32845"/>
    <cellStyle name="SAPBEXHLevel3 2 2 3 3" xfId="36191"/>
    <cellStyle name="SAPBEXHLevel3 2 2 4" xfId="5413"/>
    <cellStyle name="SAPBEXHLevel3 2 2 4 2" xfId="33175"/>
    <cellStyle name="SAPBEXHLevel3 2 2 5" xfId="7584"/>
    <cellStyle name="SAPBEXHLevel3 2 2 6" xfId="32376"/>
    <cellStyle name="SAPBEXHLevel3 2 2 7" xfId="34609"/>
    <cellStyle name="SAPBEXHLevel3 2 2 8" xfId="36982"/>
    <cellStyle name="SAPBEXHLevel3 2 3" xfId="1016"/>
    <cellStyle name="SAPBEXHLevel3 2 3 2" xfId="21739"/>
    <cellStyle name="SAPBEXHLevel3 2 3 2 2" xfId="30272"/>
    <cellStyle name="SAPBEXHLevel3 2 3 3" xfId="21738"/>
    <cellStyle name="SAPBEXHLevel3 2 3 4" xfId="30301"/>
    <cellStyle name="SAPBEXHLevel3 2 3 5" xfId="34734"/>
    <cellStyle name="SAPBEXHLevel3 2 4" xfId="2104"/>
    <cellStyle name="SAPBEXHLevel3 2 4 2" xfId="21740"/>
    <cellStyle name="SAPBEXHLevel3 2 4 2 2" xfId="33221"/>
    <cellStyle name="SAPBEXHLevel3 2 4 3" xfId="32751"/>
    <cellStyle name="SAPBEXHLevel3 2 4 4" xfId="35024"/>
    <cellStyle name="SAPBEXHLevel3 2 5" xfId="3006"/>
    <cellStyle name="SAPBEXHLevel3 2 5 2" xfId="21741"/>
    <cellStyle name="SAPBEXHLevel3 2 5 2 2" xfId="30964"/>
    <cellStyle name="SAPBEXHLevel3 2 5 3" xfId="31991"/>
    <cellStyle name="SAPBEXHLevel3 2 5 4" xfId="35459"/>
    <cellStyle name="SAPBEXHLevel3 2 6" xfId="5412"/>
    <cellStyle name="SAPBEXHLevel3 2 6 2" xfId="21742"/>
    <cellStyle name="SAPBEXHLevel3 2 6 2 2" xfId="31082"/>
    <cellStyle name="SAPBEXHLevel3 2 6 3" xfId="33705"/>
    <cellStyle name="SAPBEXHLevel3 2 6 4" xfId="34608"/>
    <cellStyle name="SAPBEXHLevel3 2 7" xfId="685"/>
    <cellStyle name="SAPBEXHLevel3 2 7 2" xfId="31634"/>
    <cellStyle name="SAPBEXHLevel3 2 7 3" xfId="34319"/>
    <cellStyle name="SAPBEXHLevel3 2 8" xfId="7207"/>
    <cellStyle name="SAPBEXHLevel3 2 9" xfId="32631"/>
    <cellStyle name="SAPBEXHLevel3 2_CAPEX" xfId="4591"/>
    <cellStyle name="SAPBEXHLevel3 3" xfId="687"/>
    <cellStyle name="SAPBEXHLevel3 3 2" xfId="1018"/>
    <cellStyle name="SAPBEXHLevel3 3 2 2" xfId="2722"/>
    <cellStyle name="SAPBEXHLevel3 3 2 2 2" xfId="31840"/>
    <cellStyle name="SAPBEXHLevel3 3 2 2 3" xfId="35294"/>
    <cellStyle name="SAPBEXHLevel3 3 2 3" xfId="21743"/>
    <cellStyle name="SAPBEXHLevel3 3 2 3 2" xfId="33638"/>
    <cellStyle name="SAPBEXHLevel3 3 2 4" xfId="7585"/>
    <cellStyle name="SAPBEXHLevel3 3 2 5" xfId="33674"/>
    <cellStyle name="SAPBEXHLevel3 3 2 6" xfId="34735"/>
    <cellStyle name="SAPBEXHLevel3 3 2 7" xfId="36984"/>
    <cellStyle name="SAPBEXHLevel3 3 3" xfId="1903"/>
    <cellStyle name="SAPBEXHLevel3 3 3 2" xfId="21744"/>
    <cellStyle name="SAPBEXHLevel3 3 3 2 2" xfId="31547"/>
    <cellStyle name="SAPBEXHLevel3 3 3 3" xfId="33484"/>
    <cellStyle name="SAPBEXHLevel3 3 3 4" xfId="36985"/>
    <cellStyle name="SAPBEXHLevel3 3 4" xfId="2721"/>
    <cellStyle name="SAPBEXHLevel3 3 4 2" xfId="21745"/>
    <cellStyle name="SAPBEXHLevel3 3 4 2 2" xfId="7428"/>
    <cellStyle name="SAPBEXHLevel3 3 4 3" xfId="7145"/>
    <cellStyle name="SAPBEXHLevel3 3 4 4" xfId="35293"/>
    <cellStyle name="SAPBEXHLevel3 3 5" xfId="3002"/>
    <cellStyle name="SAPBEXHLevel3 3 5 2" xfId="33582"/>
    <cellStyle name="SAPBEXHLevel3 3 5 3" xfId="6948"/>
    <cellStyle name="SAPBEXHLevel3 3 5 4" xfId="35456"/>
    <cellStyle name="SAPBEXHLevel3 3 6" xfId="5414"/>
    <cellStyle name="SAPBEXHLevel3 3 6 2" xfId="30446"/>
    <cellStyle name="SAPBEXHLevel3 3 6 3" xfId="30153"/>
    <cellStyle name="SAPBEXHLevel3 3 6 4" xfId="34610"/>
    <cellStyle name="SAPBEXHLevel3 3 7" xfId="7208"/>
    <cellStyle name="SAPBEXHLevel3 3 8" xfId="7388"/>
    <cellStyle name="SAPBEXHLevel3 3 9" xfId="36983"/>
    <cellStyle name="SAPBEXHLevel3 4" xfId="1015"/>
    <cellStyle name="SAPBEXHLevel3 4 2" xfId="1491"/>
    <cellStyle name="SAPBEXHLevel3 4 2 2" xfId="21746"/>
    <cellStyle name="SAPBEXHLevel3 4 2 2 2" xfId="34868"/>
    <cellStyle name="SAPBEXHLevel3 4 2 3" xfId="30224"/>
    <cellStyle name="SAPBEXHLevel3 4 2 4" xfId="34249"/>
    <cellStyle name="SAPBEXHLevel3 4 2 5" xfId="36986"/>
    <cellStyle name="SAPBEXHLevel3 4 3" xfId="2723"/>
    <cellStyle name="SAPBEXHLevel3 4 4" xfId="5415"/>
    <cellStyle name="SAPBEXHLevel3 4 4 2" xfId="32333"/>
    <cellStyle name="SAPBEXHLevel3 4 4 3" xfId="34733"/>
    <cellStyle name="SAPBEXHLevel3 4 5" xfId="7209"/>
    <cellStyle name="SAPBEXHLevel3 4 6" xfId="33914"/>
    <cellStyle name="SAPBEXHLevel3 4 7" xfId="34233"/>
    <cellStyle name="SAPBEXHLevel3 5" xfId="1904"/>
    <cellStyle name="SAPBEXHLevel3 5 2" xfId="2725"/>
    <cellStyle name="SAPBEXHLevel3 5 2 2" xfId="3657"/>
    <cellStyle name="SAPBEXHLevel3 5 2 2 2" xfId="31132"/>
    <cellStyle name="SAPBEXHLevel3 5 2 2 3" xfId="35930"/>
    <cellStyle name="SAPBEXHLevel3 5 2 3" xfId="5417"/>
    <cellStyle name="SAPBEXHLevel3 5 2 4" xfId="31012"/>
    <cellStyle name="SAPBEXHLevel3 5 2 5" xfId="36988"/>
    <cellStyle name="SAPBEXHLevel3 5 3" xfId="2724"/>
    <cellStyle name="SAPBEXHLevel3 5 3 2" xfId="21747"/>
    <cellStyle name="SAPBEXHLevel3 5 3 2 2" xfId="33769"/>
    <cellStyle name="SAPBEXHLevel3 5 3 3" xfId="32171"/>
    <cellStyle name="SAPBEXHLevel3 5 3 4" xfId="35295"/>
    <cellStyle name="SAPBEXHLevel3 5 3 5" xfId="36989"/>
    <cellStyle name="SAPBEXHLevel3 5 4" xfId="3330"/>
    <cellStyle name="SAPBEXHLevel3 5 4 2" xfId="32781"/>
    <cellStyle name="SAPBEXHLevel3 5 4 3" xfId="35706"/>
    <cellStyle name="SAPBEXHLevel3 5 5" xfId="5416"/>
    <cellStyle name="SAPBEXHLevel3 5 5 2" xfId="31779"/>
    <cellStyle name="SAPBEXHLevel3 5 5 3" xfId="32542"/>
    <cellStyle name="SAPBEXHLevel3 5 6" xfId="7210"/>
    <cellStyle name="SAPBEXHLevel3 5 7" xfId="7252"/>
    <cellStyle name="SAPBEXHLevel3 5 8" xfId="34978"/>
    <cellStyle name="SAPBEXHLevel3 5 9" xfId="36987"/>
    <cellStyle name="SAPBEXHLevel3 6" xfId="2313"/>
    <cellStyle name="SAPBEXHLevel3 6 2" xfId="4592"/>
    <cellStyle name="SAPBEXHLevel3 6 2 2" xfId="33208"/>
    <cellStyle name="SAPBEXHLevel3 6 2 3" xfId="36192"/>
    <cellStyle name="SAPBEXHLevel3 6 3" xfId="21748"/>
    <cellStyle name="SAPBEXHLevel3 6 3 2" xfId="30624"/>
    <cellStyle name="SAPBEXHLevel3 6 4" xfId="7211"/>
    <cellStyle name="SAPBEXHLevel3 6 5" xfId="33281"/>
    <cellStyle name="SAPBEXHLevel3 6 6" xfId="36990"/>
    <cellStyle name="SAPBEXHLevel3 7" xfId="4726"/>
    <cellStyle name="SAPBEXHLevel3 7 2" xfId="21749"/>
    <cellStyle name="SAPBEXHLevel3 7 2 2" xfId="30623"/>
    <cellStyle name="SAPBEXHLevel3 7 3" xfId="21750"/>
    <cellStyle name="SAPBEXHLevel3 7 3 2" xfId="31166"/>
    <cellStyle name="SAPBEXHLevel3 7 4" xfId="7323"/>
    <cellStyle name="SAPBEXHLevel3 7 5" xfId="30142"/>
    <cellStyle name="SAPBEXHLevel3 7 6" xfId="31520"/>
    <cellStyle name="SAPBEXHLevel3 7 7" xfId="36231"/>
    <cellStyle name="SAPBEXHLevel3 8" xfId="5411"/>
    <cellStyle name="SAPBEXHLevel3 8 2" xfId="21751"/>
    <cellStyle name="SAPBEXHLevel3 8 2 2" xfId="31133"/>
    <cellStyle name="SAPBEXHLevel3 8 2 3" xfId="7062"/>
    <cellStyle name="SAPBEXHLevel3 8 3" xfId="32582"/>
    <cellStyle name="SAPBEXHLevel3 8 4" xfId="30879"/>
    <cellStyle name="SAPBEXHLevel3 8 5" xfId="34607"/>
    <cellStyle name="SAPBEXHLevel3 9" xfId="5623"/>
    <cellStyle name="SAPBEXHLevel3 9 2" xfId="21752"/>
    <cellStyle name="SAPBEXHLevel3 9 2 2" xfId="30852"/>
    <cellStyle name="SAPBEXHLevel3 9 3" xfId="30001"/>
    <cellStyle name="SAPBEXHLevel3 9 4" xfId="34394"/>
    <cellStyle name="SAPBEXHLevel3_ Bottom up 2013-2015_Template1" xfId="4593"/>
    <cellStyle name="SAPBEXHLevel3X" xfId="307"/>
    <cellStyle name="SAPBEXHLevel3X 10" xfId="2103"/>
    <cellStyle name="SAPBEXHLevel3X 10 2" xfId="21753"/>
    <cellStyle name="SAPBEXHLevel3X 10 2 2" xfId="31597"/>
    <cellStyle name="SAPBEXHLevel3X 10 3" xfId="33586"/>
    <cellStyle name="SAPBEXHLevel3X 11" xfId="2229"/>
    <cellStyle name="SAPBEXHLevel3X 11 2" xfId="21754"/>
    <cellStyle name="SAPBEXHLevel3X 11 2 2" xfId="31373"/>
    <cellStyle name="SAPBEXHLevel3X 11 3" xfId="29968"/>
    <cellStyle name="SAPBEXHLevel3X 12" xfId="2200"/>
    <cellStyle name="SAPBEXHLevel3X 12 2" xfId="21755"/>
    <cellStyle name="SAPBEXHLevel3X 12 2 2" xfId="33283"/>
    <cellStyle name="SAPBEXHLevel3X 12 3" xfId="31266"/>
    <cellStyle name="SAPBEXHLevel3X 12 4" xfId="35089"/>
    <cellStyle name="SAPBEXHLevel3X 13" xfId="5418"/>
    <cellStyle name="SAPBEXHLevel3X 13 2" xfId="21756"/>
    <cellStyle name="SAPBEXHLevel3X 13 2 2" xfId="30152"/>
    <cellStyle name="SAPBEXHLevel3X 13 3" xfId="21757"/>
    <cellStyle name="SAPBEXHLevel3X 13 3 2" xfId="31929"/>
    <cellStyle name="SAPBEXHLevel3X 13 4" xfId="30000"/>
    <cellStyle name="SAPBEXHLevel3X 13 5" xfId="34611"/>
    <cellStyle name="SAPBEXHLevel3X 14" xfId="688"/>
    <cellStyle name="SAPBEXHLevel3X 14 2" xfId="21758"/>
    <cellStyle name="SAPBEXHLevel3X 14 2 2" xfId="31833"/>
    <cellStyle name="SAPBEXHLevel3X 14 3" xfId="6877"/>
    <cellStyle name="SAPBEXHLevel3X 14 4" xfId="34395"/>
    <cellStyle name="SAPBEXHLevel3X 15" xfId="6014"/>
    <cellStyle name="SAPBEXHLevel3X 15 2" xfId="31596"/>
    <cellStyle name="SAPBEXHLevel3X 16" xfId="6052"/>
    <cellStyle name="SAPBEXHLevel3X 16 2" xfId="31265"/>
    <cellStyle name="SAPBEXHLevel3X 17" xfId="6852"/>
    <cellStyle name="SAPBEXHLevel3X 18" xfId="30646"/>
    <cellStyle name="SAPBEXHLevel3X 19" xfId="6142"/>
    <cellStyle name="SAPBEXHLevel3X 2" xfId="308"/>
    <cellStyle name="SAPBEXHLevel3X 2 10" xfId="34184"/>
    <cellStyle name="SAPBEXHLevel3X 2 11" xfId="6143"/>
    <cellStyle name="SAPBEXHLevel3X 2 12" xfId="36991"/>
    <cellStyle name="SAPBEXHLevel3X 2 2" xfId="690"/>
    <cellStyle name="SAPBEXHLevel3X 2 2 10" xfId="34613"/>
    <cellStyle name="SAPBEXHLevel3X 2 2 11" xfId="36992"/>
    <cellStyle name="SAPBEXHLevel3X 2 2 2" xfId="1021"/>
    <cellStyle name="SAPBEXHLevel3X 2 2 2 2" xfId="21759"/>
    <cellStyle name="SAPBEXHLevel3X 2 2 2 2 2" xfId="31785"/>
    <cellStyle name="SAPBEXHLevel3X 2 2 2 3" xfId="33305"/>
    <cellStyle name="SAPBEXHLevel3X 2 2 2 4" xfId="34738"/>
    <cellStyle name="SAPBEXHLevel3X 2 2 3" xfId="4594"/>
    <cellStyle name="SAPBEXHLevel3X 2 2 3 2" xfId="21760"/>
    <cellStyle name="SAPBEXHLevel3X 2 2 3 2 2" xfId="30777"/>
    <cellStyle name="SAPBEXHLevel3X 2 2 3 3" xfId="32583"/>
    <cellStyle name="SAPBEXHLevel3X 2 2 3 4" xfId="36193"/>
    <cellStyle name="SAPBEXHLevel3X 2 2 4" xfId="5420"/>
    <cellStyle name="SAPBEXHLevel3X 2 2 4 2" xfId="21761"/>
    <cellStyle name="SAPBEXHLevel3X 2 2 4 2 2" xfId="32525"/>
    <cellStyle name="SAPBEXHLevel3X 2 2 4 3" xfId="30539"/>
    <cellStyle name="SAPBEXHLevel3X 2 2 5" xfId="21762"/>
    <cellStyle name="SAPBEXHLevel3X 2 2 5 2" xfId="21763"/>
    <cellStyle name="SAPBEXHLevel3X 2 2 5 2 2" xfId="33844"/>
    <cellStyle name="SAPBEXHLevel3X 2 2 5 3" xfId="32997"/>
    <cellStyle name="SAPBEXHLevel3X 2 2 6" xfId="21764"/>
    <cellStyle name="SAPBEXHLevel3X 2 2 6 2" xfId="32482"/>
    <cellStyle name="SAPBEXHLevel3X 2 2 7" xfId="21765"/>
    <cellStyle name="SAPBEXHLevel3X 2 2 7 2" xfId="31494"/>
    <cellStyle name="SAPBEXHLevel3X 2 2 8" xfId="7587"/>
    <cellStyle name="SAPBEXHLevel3X 2 2 9" xfId="31292"/>
    <cellStyle name="SAPBEXHLevel3X 2 3" xfId="1020"/>
    <cellStyle name="SAPBEXHLevel3X 2 3 2" xfId="21767"/>
    <cellStyle name="SAPBEXHLevel3X 2 3 2 2" xfId="30186"/>
    <cellStyle name="SAPBEXHLevel3X 2 3 3" xfId="21766"/>
    <cellStyle name="SAPBEXHLevel3X 2 3 3 2" xfId="31745"/>
    <cellStyle name="SAPBEXHLevel3X 2 3 4" xfId="32473"/>
    <cellStyle name="SAPBEXHLevel3X 2 3 5" xfId="34737"/>
    <cellStyle name="SAPBEXHLevel3X 2 3 6" xfId="36993"/>
    <cellStyle name="SAPBEXHLevel3X 2 4" xfId="2102"/>
    <cellStyle name="SAPBEXHLevel3X 2 4 2" xfId="21768"/>
    <cellStyle name="SAPBEXHLevel3X 2 4 2 2" xfId="33068"/>
    <cellStyle name="SAPBEXHLevel3X 2 4 3" xfId="30783"/>
    <cellStyle name="SAPBEXHLevel3X 2 5" xfId="3000"/>
    <cellStyle name="SAPBEXHLevel3X 2 5 2" xfId="21769"/>
    <cellStyle name="SAPBEXHLevel3X 2 5 2 2" xfId="33423"/>
    <cellStyle name="SAPBEXHLevel3X 2 5 3" xfId="31180"/>
    <cellStyle name="SAPBEXHLevel3X 2 5 4" xfId="35454"/>
    <cellStyle name="SAPBEXHLevel3X 2 6" xfId="5419"/>
    <cellStyle name="SAPBEXHLevel3X 2 6 2" xfId="21770"/>
    <cellStyle name="SAPBEXHLevel3X 2 6 2 2" xfId="7171"/>
    <cellStyle name="SAPBEXHLevel3X 2 6 3" xfId="33504"/>
    <cellStyle name="SAPBEXHLevel3X 2 6 4" xfId="34612"/>
    <cellStyle name="SAPBEXHLevel3X 2 7" xfId="689"/>
    <cellStyle name="SAPBEXHLevel3X 2 7 2" xfId="30514"/>
    <cellStyle name="SAPBEXHLevel3X 2 7 3" xfId="34320"/>
    <cellStyle name="SAPBEXHLevel3X 2 8" xfId="7213"/>
    <cellStyle name="SAPBEXHLevel3X 2 9" xfId="6951"/>
    <cellStyle name="SAPBEXHLevel3X 2_CAPEX" xfId="4595"/>
    <cellStyle name="SAPBEXHLevel3X 3" xfId="691"/>
    <cellStyle name="SAPBEXHLevel3X 3 2" xfId="1022"/>
    <cellStyle name="SAPBEXHLevel3X 3 2 2" xfId="2727"/>
    <cellStyle name="SAPBEXHLevel3X 3 2 2 2" xfId="21771"/>
    <cellStyle name="SAPBEXHLevel3X 3 2 2 2 2" xfId="30683"/>
    <cellStyle name="SAPBEXHLevel3X 3 2 2 3" xfId="31048"/>
    <cellStyle name="SAPBEXHLevel3X 3 2 2 4" xfId="35297"/>
    <cellStyle name="SAPBEXHLevel3X 3 2 2 5" xfId="36996"/>
    <cellStyle name="SAPBEXHLevel3X 3 2 3" xfId="21772"/>
    <cellStyle name="SAPBEXHLevel3X 3 2 3 2" xfId="29925"/>
    <cellStyle name="SAPBEXHLevel3X 3 2 4" xfId="21773"/>
    <cellStyle name="SAPBEXHLevel3X 3 2 4 2" xfId="6892"/>
    <cellStyle name="SAPBEXHLevel3X 3 2 5" xfId="30223"/>
    <cellStyle name="SAPBEXHLevel3X 3 2 6" xfId="34739"/>
    <cellStyle name="SAPBEXHLevel3X 3 2 7" xfId="36995"/>
    <cellStyle name="SAPBEXHLevel3X 3 3" xfId="1905"/>
    <cellStyle name="SAPBEXHLevel3X 3 3 2" xfId="21774"/>
    <cellStyle name="SAPBEXHLevel3X 3 3 2 2" xfId="31188"/>
    <cellStyle name="SAPBEXHLevel3X 3 3 3" xfId="33370"/>
    <cellStyle name="SAPBEXHLevel3X 3 3 4" xfId="36997"/>
    <cellStyle name="SAPBEXHLevel3X 3 4" xfId="2101"/>
    <cellStyle name="SAPBEXHLevel3X 3 4 2" xfId="21775"/>
    <cellStyle name="SAPBEXHLevel3X 3 4 2 2" xfId="31352"/>
    <cellStyle name="SAPBEXHLevel3X 3 4 3" xfId="30309"/>
    <cellStyle name="SAPBEXHLevel3X 3 4 4" xfId="35023"/>
    <cellStyle name="SAPBEXHLevel3X 3 5" xfId="2726"/>
    <cellStyle name="SAPBEXHLevel3X 3 5 2" xfId="31179"/>
    <cellStyle name="SAPBEXHLevel3X 3 5 3" xfId="35296"/>
    <cellStyle name="SAPBEXHLevel3X 3 6" xfId="2999"/>
    <cellStyle name="SAPBEXHLevel3X 3 6 2" xfId="35453"/>
    <cellStyle name="SAPBEXHLevel3X 3 7" xfId="5421"/>
    <cellStyle name="SAPBEXHLevel3X 3 7 2" xfId="34614"/>
    <cellStyle name="SAPBEXHLevel3X 3 8" xfId="36994"/>
    <cellStyle name="SAPBEXHLevel3X 4" xfId="1019"/>
    <cellStyle name="SAPBEXHLevel3X 4 10" xfId="36998"/>
    <cellStyle name="SAPBEXHLevel3X 4 2" xfId="1906"/>
    <cellStyle name="SAPBEXHLevel3X 4 2 2" xfId="3656"/>
    <cellStyle name="SAPBEXHLevel3X 4 2 2 2" xfId="21777"/>
    <cellStyle name="SAPBEXHLevel3X 4 2 2 2 2" xfId="31134"/>
    <cellStyle name="SAPBEXHLevel3X 4 2 2 3" xfId="32118"/>
    <cellStyle name="SAPBEXHLevel3X 4 2 2 4" xfId="35929"/>
    <cellStyle name="SAPBEXHLevel3X 4 2 2 5" xfId="37000"/>
    <cellStyle name="SAPBEXHLevel3X 4 2 3" xfId="5423"/>
    <cellStyle name="SAPBEXHLevel3X 4 2 3 2" xfId="33067"/>
    <cellStyle name="SAPBEXHLevel3X 4 2 3 3" xfId="34979"/>
    <cellStyle name="SAPBEXHLevel3X 4 2 3 4" xfId="37001"/>
    <cellStyle name="SAPBEXHLevel3X 4 2 4" xfId="21776"/>
    <cellStyle name="SAPBEXHLevel3X 4 2 5" xfId="30775"/>
    <cellStyle name="SAPBEXHLevel3X 4 2 6" xfId="34250"/>
    <cellStyle name="SAPBEXHLevel3X 4 2 7" xfId="36999"/>
    <cellStyle name="SAPBEXHLevel3X 4 3" xfId="2100"/>
    <cellStyle name="SAPBEXHLevel3X 4 3 2" xfId="21778"/>
    <cellStyle name="SAPBEXHLevel3X 4 3 2 2" xfId="30851"/>
    <cellStyle name="SAPBEXHLevel3X 4 3 3" xfId="33122"/>
    <cellStyle name="SAPBEXHLevel3X 4 3 4" xfId="37002"/>
    <cellStyle name="SAPBEXHLevel3X 4 4" xfId="2728"/>
    <cellStyle name="SAPBEXHLevel3X 4 4 2" xfId="21779"/>
    <cellStyle name="SAPBEXHLevel3X 4 4 2 2" xfId="31546"/>
    <cellStyle name="SAPBEXHLevel3X 4 4 3" xfId="31684"/>
    <cellStyle name="SAPBEXHLevel3X 4 4 4" xfId="35298"/>
    <cellStyle name="SAPBEXHLevel3X 4 5" xfId="3333"/>
    <cellStyle name="SAPBEXHLevel3X 4 5 2" xfId="21780"/>
    <cellStyle name="SAPBEXHLevel3X 4 5 2 2" xfId="30918"/>
    <cellStyle name="SAPBEXHLevel3X 4 5 3" xfId="31728"/>
    <cellStyle name="SAPBEXHLevel3X 4 5 4" xfId="35709"/>
    <cellStyle name="SAPBEXHLevel3X 4 6" xfId="5422"/>
    <cellStyle name="SAPBEXHLevel3X 4 6 2" xfId="33685"/>
    <cellStyle name="SAPBEXHLevel3X 4 6 3" xfId="34736"/>
    <cellStyle name="SAPBEXHLevel3X 4 7" xfId="7214"/>
    <cellStyle name="SAPBEXHLevel3X 4 8" xfId="31202"/>
    <cellStyle name="SAPBEXHLevel3X 4 9" xfId="34234"/>
    <cellStyle name="SAPBEXHLevel3X 5" xfId="2099"/>
    <cellStyle name="SAPBEXHLevel3X 5 10" xfId="33206"/>
    <cellStyle name="SAPBEXHLevel3X 5 11" xfId="37003"/>
    <cellStyle name="SAPBEXHLevel3X 5 2" xfId="4727"/>
    <cellStyle name="SAPBEXHLevel3X 5 2 2" xfId="21782"/>
    <cellStyle name="SAPBEXHLevel3X 5 2 2 2" xfId="21783"/>
    <cellStyle name="SAPBEXHLevel3X 5 2 2 2 2" xfId="32396"/>
    <cellStyle name="SAPBEXHLevel3X 5 2 2 3" xfId="33968"/>
    <cellStyle name="SAPBEXHLevel3X 5 2 3" xfId="21784"/>
    <cellStyle name="SAPBEXHLevel3X 5 2 3 2" xfId="21785"/>
    <cellStyle name="SAPBEXHLevel3X 5 2 3 2 2" xfId="34081"/>
    <cellStyle name="SAPBEXHLevel3X 5 2 3 3" xfId="32588"/>
    <cellStyle name="SAPBEXHLevel3X 5 2 4" xfId="21786"/>
    <cellStyle name="SAPBEXHLevel3X 5 2 4 2" xfId="21787"/>
    <cellStyle name="SAPBEXHLevel3X 5 2 4 2 2" xfId="32505"/>
    <cellStyle name="SAPBEXHLevel3X 5 2 4 3" xfId="32591"/>
    <cellStyle name="SAPBEXHLevel3X 5 2 5" xfId="21788"/>
    <cellStyle name="SAPBEXHLevel3X 5 2 5 2" xfId="33535"/>
    <cellStyle name="SAPBEXHLevel3X 5 2 6" xfId="21781"/>
    <cellStyle name="SAPBEXHLevel3X 5 2 7" xfId="33967"/>
    <cellStyle name="SAPBEXHLevel3X 5 2 8" xfId="36232"/>
    <cellStyle name="SAPBEXHLevel3X 5 2 9" xfId="37004"/>
    <cellStyle name="SAPBEXHLevel3X 5 3" xfId="21789"/>
    <cellStyle name="SAPBEXHLevel3X 5 3 2" xfId="21790"/>
    <cellStyle name="SAPBEXHLevel3X 5 3 2 2" xfId="30282"/>
    <cellStyle name="SAPBEXHLevel3X 5 3 3" xfId="33364"/>
    <cellStyle name="SAPBEXHLevel3X 5 3 4" xfId="37005"/>
    <cellStyle name="SAPBEXHLevel3X 5 4" xfId="21791"/>
    <cellStyle name="SAPBEXHLevel3X 5 4 2" xfId="21792"/>
    <cellStyle name="SAPBEXHLevel3X 5 4 2 2" xfId="30693"/>
    <cellStyle name="SAPBEXHLevel3X 5 4 3" xfId="30005"/>
    <cellStyle name="SAPBEXHLevel3X 5 5" xfId="21793"/>
    <cellStyle name="SAPBEXHLevel3X 5 5 2" xfId="21794"/>
    <cellStyle name="SAPBEXHLevel3X 5 5 2 2" xfId="33654"/>
    <cellStyle name="SAPBEXHLevel3X 5 5 3" xfId="31046"/>
    <cellStyle name="SAPBEXHLevel3X 5 6" xfId="21795"/>
    <cellStyle name="SAPBEXHLevel3X 5 6 2" xfId="21796"/>
    <cellStyle name="SAPBEXHLevel3X 5 6 2 2" xfId="31017"/>
    <cellStyle name="SAPBEXHLevel3X 5 6 3" xfId="30588"/>
    <cellStyle name="SAPBEXHLevel3X 5 7" xfId="21797"/>
    <cellStyle name="SAPBEXHLevel3X 5 7 2" xfId="21798"/>
    <cellStyle name="SAPBEXHLevel3X 5 7 2 2" xfId="7087"/>
    <cellStyle name="SAPBEXHLevel3X 5 7 3" xfId="31044"/>
    <cellStyle name="SAPBEXHLevel3X 5 8" xfId="21799"/>
    <cellStyle name="SAPBEXHLevel3X 5 8 2" xfId="29954"/>
    <cellStyle name="SAPBEXHLevel3X 5 9" xfId="7215"/>
    <cellStyle name="SAPBEXHLevel3X 6" xfId="2098"/>
    <cellStyle name="SAPBEXHLevel3X 6 10" xfId="30504"/>
    <cellStyle name="SAPBEXHLevel3X 6 11" xfId="37006"/>
    <cellStyle name="SAPBEXHLevel3X 6 2" xfId="2730"/>
    <cellStyle name="SAPBEXHLevel3X 6 2 2" xfId="21800"/>
    <cellStyle name="SAPBEXHLevel3X 6 2 2 2" xfId="13130"/>
    <cellStyle name="SAPBEXHLevel3X 6 2 3" xfId="31351"/>
    <cellStyle name="SAPBEXHLevel3X 6 2 4" xfId="35300"/>
    <cellStyle name="SAPBEXHLevel3X 6 2 5" xfId="37007"/>
    <cellStyle name="SAPBEXHLevel3X 6 3" xfId="2729"/>
    <cellStyle name="SAPBEXHLevel3X 6 3 2" xfId="21801"/>
    <cellStyle name="SAPBEXHLevel3X 6 3 2 2" xfId="22256"/>
    <cellStyle name="SAPBEXHLevel3X 6 3 3" xfId="33962"/>
    <cellStyle name="SAPBEXHLevel3X 6 3 4" xfId="35299"/>
    <cellStyle name="SAPBEXHLevel3X 6 3 5" xfId="37008"/>
    <cellStyle name="SAPBEXHLevel3X 6 4" xfId="21802"/>
    <cellStyle name="SAPBEXHLevel3X 6 4 2" xfId="21803"/>
    <cellStyle name="SAPBEXHLevel3X 6 4 2 2" xfId="33466"/>
    <cellStyle name="SAPBEXHLevel3X 6 4 3" xfId="31582"/>
    <cellStyle name="SAPBEXHLevel3X 6 5" xfId="21804"/>
    <cellStyle name="SAPBEXHLevel3X 6 5 2" xfId="21805"/>
    <cellStyle name="SAPBEXHLevel3X 6 5 2 2" xfId="33311"/>
    <cellStyle name="SAPBEXHLevel3X 6 5 3" xfId="30655"/>
    <cellStyle name="SAPBEXHLevel3X 6 6" xfId="21806"/>
    <cellStyle name="SAPBEXHLevel3X 6 6 2" xfId="21807"/>
    <cellStyle name="SAPBEXHLevel3X 6 6 2 2" xfId="31528"/>
    <cellStyle name="SAPBEXHLevel3X 6 6 3" xfId="13274"/>
    <cellStyle name="SAPBEXHLevel3X 6 7" xfId="21808"/>
    <cellStyle name="SAPBEXHLevel3X 6 7 2" xfId="31341"/>
    <cellStyle name="SAPBEXHLevel3X 6 8" xfId="21809"/>
    <cellStyle name="SAPBEXHLevel3X 6 8 2" xfId="33567"/>
    <cellStyle name="SAPBEXHLevel3X 6 9" xfId="7216"/>
    <cellStyle name="SAPBEXHLevel3X 7" xfId="2097"/>
    <cellStyle name="SAPBEXHLevel3X 7 2" xfId="21810"/>
    <cellStyle name="SAPBEXHLevel3X 7 2 2" xfId="31310"/>
    <cellStyle name="SAPBEXHLevel3X 7 3" xfId="21811"/>
    <cellStyle name="SAPBEXHLevel3X 7 3 2" xfId="32480"/>
    <cellStyle name="SAPBEXHLevel3X 7 4" xfId="7212"/>
    <cellStyle name="SAPBEXHLevel3X 7 5" xfId="32185"/>
    <cellStyle name="SAPBEXHLevel3X 7 6" xfId="35022"/>
    <cellStyle name="SAPBEXHLevel3X 7 7" xfId="37009"/>
    <cellStyle name="SAPBEXHLevel3X 8" xfId="2096"/>
    <cellStyle name="SAPBEXHLevel3X 8 2" xfId="6704"/>
    <cellStyle name="SAPBEXHLevel3X 8 2 2" xfId="21812"/>
    <cellStyle name="SAPBEXHLevel3X 8 2 2 2" xfId="32255"/>
    <cellStyle name="SAPBEXHLevel3X 8 2 3" xfId="7588"/>
    <cellStyle name="SAPBEXHLevel3X 8 2 4" xfId="30821"/>
    <cellStyle name="SAPBEXHLevel3X 8 3" xfId="7363"/>
    <cellStyle name="SAPBEXHLevel3X 8 4" xfId="33591"/>
    <cellStyle name="SAPBEXHLevel3X 8 5" xfId="37010"/>
    <cellStyle name="SAPBEXHLevel3X 9" xfId="2095"/>
    <cellStyle name="SAPBEXHLevel3X 9 2" xfId="21813"/>
    <cellStyle name="SAPBEXHLevel3X 9 2 2" xfId="33767"/>
    <cellStyle name="SAPBEXHLevel3X 9 3" xfId="21814"/>
    <cellStyle name="SAPBEXHLevel3X 9 3 2" xfId="31353"/>
    <cellStyle name="SAPBEXHLevel3X 9 4" xfId="7586"/>
    <cellStyle name="SAPBEXHLevel3X 9 5" xfId="33024"/>
    <cellStyle name="SAPBEXHLevel3X 9 6" xfId="35021"/>
    <cellStyle name="SAPBEXHLevel3X_1-13 2012 RDG po društvima" xfId="4596"/>
    <cellStyle name="SAPBEXinputData" xfId="309"/>
    <cellStyle name="SAPBEXinputData 10" xfId="2094"/>
    <cellStyle name="SAPBEXinputData 10 2" xfId="21815"/>
    <cellStyle name="SAPBEXinputData 10 2 2" xfId="29456"/>
    <cellStyle name="SAPBEXinputData 10 2 3" xfId="29457"/>
    <cellStyle name="SAPBEXinputData 10 2 4" xfId="29458"/>
    <cellStyle name="SAPBEXinputData 10 3" xfId="21816"/>
    <cellStyle name="SAPBEXinputData 10 3 2" xfId="29459"/>
    <cellStyle name="SAPBEXinputData 10 3 3" xfId="29460"/>
    <cellStyle name="SAPBEXinputData 10 3 4" xfId="29461"/>
    <cellStyle name="SAPBEXinputData 10 4" xfId="29462"/>
    <cellStyle name="SAPBEXinputData 10 5" xfId="29463"/>
    <cellStyle name="SAPBEXinputData 10 6" xfId="29464"/>
    <cellStyle name="SAPBEXinputData 11" xfId="2228"/>
    <cellStyle name="SAPBEXinputData 11 2" xfId="21817"/>
    <cellStyle name="SAPBEXinputData 11 2 2" xfId="29465"/>
    <cellStyle name="SAPBEXinputData 11 2 3" xfId="29466"/>
    <cellStyle name="SAPBEXinputData 11 2 4" xfId="29467"/>
    <cellStyle name="SAPBEXinputData 11 3" xfId="21818"/>
    <cellStyle name="SAPBEXinputData 11 3 2" xfId="29468"/>
    <cellStyle name="SAPBEXinputData 11 3 3" xfId="29469"/>
    <cellStyle name="SAPBEXinputData 11 3 4" xfId="29470"/>
    <cellStyle name="SAPBEXinputData 11 4" xfId="29471"/>
    <cellStyle name="SAPBEXinputData 11 5" xfId="29472"/>
    <cellStyle name="SAPBEXinputData 11 6" xfId="29473"/>
    <cellStyle name="SAPBEXinputData 12" xfId="5424"/>
    <cellStyle name="SAPBEXinputData 12 2" xfId="21819"/>
    <cellStyle name="SAPBEXinputData 12 2 2" xfId="29474"/>
    <cellStyle name="SAPBEXinputData 12 2 3" xfId="29475"/>
    <cellStyle name="SAPBEXinputData 12 2 4" xfId="29476"/>
    <cellStyle name="SAPBEXinputData 12 3" xfId="21820"/>
    <cellStyle name="SAPBEXinputData 12 3 2" xfId="29477"/>
    <cellStyle name="SAPBEXinputData 12 3 3" xfId="29478"/>
    <cellStyle name="SAPBEXinputData 12 3 4" xfId="29479"/>
    <cellStyle name="SAPBEXinputData 12 4" xfId="29480"/>
    <cellStyle name="SAPBEXinputData 12 5" xfId="29481"/>
    <cellStyle name="SAPBEXinputData 12 6" xfId="29482"/>
    <cellStyle name="SAPBEXinputData 12 7" xfId="34615"/>
    <cellStyle name="SAPBEXinputData 13" xfId="692"/>
    <cellStyle name="SAPBEXinputData 13 2" xfId="21821"/>
    <cellStyle name="SAPBEXinputData 13 2 2" xfId="29483"/>
    <cellStyle name="SAPBEXinputData 13 2 3" xfId="29484"/>
    <cellStyle name="SAPBEXinputData 13 2 4" xfId="29485"/>
    <cellStyle name="SAPBEXinputData 13 3" xfId="29486"/>
    <cellStyle name="SAPBEXinputData 13 4" xfId="29487"/>
    <cellStyle name="SAPBEXinputData 13 5" xfId="29488"/>
    <cellStyle name="SAPBEXinputData 13 6" xfId="29489"/>
    <cellStyle name="SAPBEXinputData 13 7" xfId="34396"/>
    <cellStyle name="SAPBEXinputData 14" xfId="6053"/>
    <cellStyle name="SAPBEXinputData 14 2" xfId="29490"/>
    <cellStyle name="SAPBEXinputData 14 3" xfId="29491"/>
    <cellStyle name="SAPBEXinputData 14 4" xfId="29492"/>
    <cellStyle name="SAPBEXinputData 15" xfId="21822"/>
    <cellStyle name="SAPBEXinputData 15 2" xfId="29493"/>
    <cellStyle name="SAPBEXinputData 15 3" xfId="29494"/>
    <cellStyle name="SAPBEXinputData 15 4" xfId="29495"/>
    <cellStyle name="SAPBEXinputData 16" xfId="29496"/>
    <cellStyle name="SAPBEXinputData 17" xfId="29497"/>
    <cellStyle name="SAPBEXinputData 18" xfId="29498"/>
    <cellStyle name="SAPBEXinputData 19" xfId="6144"/>
    <cellStyle name="SAPBEXinputData 2" xfId="310"/>
    <cellStyle name="SAPBEXinputData 2 2" xfId="694"/>
    <cellStyle name="SAPBEXinputData 2 2 2" xfId="1025"/>
    <cellStyle name="SAPBEXinputData 2 2 2 2" xfId="21823"/>
    <cellStyle name="SAPBEXinputData 2 2 2 2 2" xfId="29499"/>
    <cellStyle name="SAPBEXinputData 2 2 2 2 3" xfId="29500"/>
    <cellStyle name="SAPBEXinputData 2 2 2 2 4" xfId="29501"/>
    <cellStyle name="SAPBEXinputData 2 2 2 3" xfId="21824"/>
    <cellStyle name="SAPBEXinputData 2 2 2 3 2" xfId="29502"/>
    <cellStyle name="SAPBEXinputData 2 2 2 3 3" xfId="29503"/>
    <cellStyle name="SAPBEXinputData 2 2 2 3 4" xfId="29504"/>
    <cellStyle name="SAPBEXinputData 2 2 2 4" xfId="29505"/>
    <cellStyle name="SAPBEXinputData 2 2 2 5" xfId="29506"/>
    <cellStyle name="SAPBEXinputData 2 2 2 6" xfId="29507"/>
    <cellStyle name="SAPBEXinputData 2 2 2 7" xfId="34741"/>
    <cellStyle name="SAPBEXinputData 2 2 2 8" xfId="37013"/>
    <cellStyle name="SAPBEXinputData 2 2 3" xfId="5426"/>
    <cellStyle name="SAPBEXinputData 2 2 3 2" xfId="21825"/>
    <cellStyle name="SAPBEXinputData 2 2 4" xfId="21826"/>
    <cellStyle name="SAPBEXinputData 2 2 4 2" xfId="21827"/>
    <cellStyle name="SAPBEXinputData 2 2 4 2 2" xfId="29508"/>
    <cellStyle name="SAPBEXinputData 2 2 4 2 3" xfId="29509"/>
    <cellStyle name="SAPBEXinputData 2 2 4 2 4" xfId="29510"/>
    <cellStyle name="SAPBEXinputData 2 2 4 3" xfId="21828"/>
    <cellStyle name="SAPBEXinputData 2 2 4 3 2" xfId="29511"/>
    <cellStyle name="SAPBEXinputData 2 2 4 3 3" xfId="29512"/>
    <cellStyle name="SAPBEXinputData 2 2 4 3 4" xfId="29513"/>
    <cellStyle name="SAPBEXinputData 2 2 4 4" xfId="29514"/>
    <cellStyle name="SAPBEXinputData 2 2 4 5" xfId="29515"/>
    <cellStyle name="SAPBEXinputData 2 2 4 6" xfId="29516"/>
    <cellStyle name="SAPBEXinputData 2 2 5" xfId="21829"/>
    <cellStyle name="SAPBEXinputData 2 2 5 2" xfId="21830"/>
    <cellStyle name="SAPBEXinputData 2 2 5 2 2" xfId="29517"/>
    <cellStyle name="SAPBEXinputData 2 2 5 2 3" xfId="29518"/>
    <cellStyle name="SAPBEXinputData 2 2 5 2 4" xfId="29519"/>
    <cellStyle name="SAPBEXinputData 2 2 5 3" xfId="21831"/>
    <cellStyle name="SAPBEXinputData 2 2 5 3 2" xfId="29520"/>
    <cellStyle name="SAPBEXinputData 2 2 5 3 3" xfId="29521"/>
    <cellStyle name="SAPBEXinputData 2 2 5 3 4" xfId="29522"/>
    <cellStyle name="SAPBEXinputData 2 2 5 4" xfId="29523"/>
    <cellStyle name="SAPBEXinputData 2 2 5 5" xfId="29524"/>
    <cellStyle name="SAPBEXinputData 2 2 5 6" xfId="29525"/>
    <cellStyle name="SAPBEXinputData 2 2 6" xfId="21832"/>
    <cellStyle name="SAPBEXinputData 2 2 6 2" xfId="29526"/>
    <cellStyle name="SAPBEXinputData 2 2 6 3" xfId="29527"/>
    <cellStyle name="SAPBEXinputData 2 2 6 4" xfId="29528"/>
    <cellStyle name="SAPBEXinputData 2 2 7" xfId="21833"/>
    <cellStyle name="SAPBEXinputData 2 2 7 2" xfId="29529"/>
    <cellStyle name="SAPBEXinputData 2 2 7 3" xfId="29530"/>
    <cellStyle name="SAPBEXinputData 2 2 7 4" xfId="29531"/>
    <cellStyle name="SAPBEXinputData 2 2 8" xfId="34617"/>
    <cellStyle name="SAPBEXinputData 2 2 9" xfId="37012"/>
    <cellStyle name="SAPBEXinputData 2 3" xfId="1024"/>
    <cellStyle name="SAPBEXinputData 2 3 2" xfId="21834"/>
    <cellStyle name="SAPBEXinputData 2 3 2 2" xfId="29532"/>
    <cellStyle name="SAPBEXinputData 2 3 2 3" xfId="29533"/>
    <cellStyle name="SAPBEXinputData 2 3 2 4" xfId="29534"/>
    <cellStyle name="SAPBEXinputData 2 3 3" xfId="21835"/>
    <cellStyle name="SAPBEXinputData 2 3 3 2" xfId="29535"/>
    <cellStyle name="SAPBEXinputData 2 3 3 3" xfId="29536"/>
    <cellStyle name="SAPBEXinputData 2 3 3 4" xfId="29537"/>
    <cellStyle name="SAPBEXinputData 2 3 4" xfId="29538"/>
    <cellStyle name="SAPBEXinputData 2 3 5" xfId="29539"/>
    <cellStyle name="SAPBEXinputData 2 3 6" xfId="29540"/>
    <cellStyle name="SAPBEXinputData 2 3 7" xfId="7636"/>
    <cellStyle name="SAPBEXinputData 2 3 8" xfId="34740"/>
    <cellStyle name="SAPBEXinputData 2 3 9" xfId="37014"/>
    <cellStyle name="SAPBEXinputData 2 4" xfId="2093"/>
    <cellStyle name="SAPBEXinputData 2 4 2" xfId="21836"/>
    <cellStyle name="SAPBEXinputData 2 4 3" xfId="35020"/>
    <cellStyle name="SAPBEXinputData 2 4 4" xfId="37015"/>
    <cellStyle name="SAPBEXinputData 2 5" xfId="5425"/>
    <cellStyle name="SAPBEXinputData 2 5 2" xfId="21837"/>
    <cellStyle name="SAPBEXinputData 2 5 2 2" xfId="29541"/>
    <cellStyle name="SAPBEXinputData 2 5 2 3" xfId="29542"/>
    <cellStyle name="SAPBEXinputData 2 5 2 4" xfId="29543"/>
    <cellStyle name="SAPBEXinputData 2 5 3" xfId="21838"/>
    <cellStyle name="SAPBEXinputData 2 5 3 2" xfId="29544"/>
    <cellStyle name="SAPBEXinputData 2 5 3 3" xfId="29545"/>
    <cellStyle name="SAPBEXinputData 2 5 3 4" xfId="29546"/>
    <cellStyle name="SAPBEXinputData 2 5 4" xfId="29547"/>
    <cellStyle name="SAPBEXinputData 2 5 5" xfId="29548"/>
    <cellStyle name="SAPBEXinputData 2 5 6" xfId="29549"/>
    <cellStyle name="SAPBEXinputData 2 5 7" xfId="34616"/>
    <cellStyle name="SAPBEXinputData 2 6" xfId="693"/>
    <cellStyle name="SAPBEXinputData 2 6 2" xfId="29550"/>
    <cellStyle name="SAPBEXinputData 2 6 3" xfId="29551"/>
    <cellStyle name="SAPBEXinputData 2 6 4" xfId="29552"/>
    <cellStyle name="SAPBEXinputData 2 6 5" xfId="34321"/>
    <cellStyle name="SAPBEXinputData 2 7" xfId="34185"/>
    <cellStyle name="SAPBEXinputData 2 8" xfId="6145"/>
    <cellStyle name="SAPBEXinputData 2 9" xfId="37011"/>
    <cellStyle name="SAPBEXinputData 2_Investments - Beruházások" xfId="36399"/>
    <cellStyle name="SAPBEXinputData 3" xfId="1023"/>
    <cellStyle name="SAPBEXinputData 3 2" xfId="2092"/>
    <cellStyle name="SAPBEXinputData 3 2 2" xfId="21840"/>
    <cellStyle name="SAPBEXinputData 3 2 2 2" xfId="21841"/>
    <cellStyle name="SAPBEXinputData 3 2 2 3" xfId="37018"/>
    <cellStyle name="SAPBEXinputData 3 2 3" xfId="21842"/>
    <cellStyle name="SAPBEXinputData 3 2 4" xfId="21839"/>
    <cellStyle name="SAPBEXinputData 3 2 5" xfId="35019"/>
    <cellStyle name="SAPBEXinputData 3 2 6" xfId="37017"/>
    <cellStyle name="SAPBEXinputData 3 3" xfId="2731"/>
    <cellStyle name="SAPBEXinputData 3 3 2" xfId="21843"/>
    <cellStyle name="SAPBEXinputData 3 3 3" xfId="35301"/>
    <cellStyle name="SAPBEXinputData 3 4" xfId="4597"/>
    <cellStyle name="SAPBEXinputData 3 4 2" xfId="29553"/>
    <cellStyle name="SAPBEXinputData 3 4 3" xfId="29554"/>
    <cellStyle name="SAPBEXinputData 3 4 4" xfId="29555"/>
    <cellStyle name="SAPBEXinputData 3 4 5" xfId="36194"/>
    <cellStyle name="SAPBEXinputData 3 5" xfId="34338"/>
    <cellStyle name="SAPBEXinputData 3 6" xfId="37016"/>
    <cellStyle name="SAPBEXinputData 4" xfId="1907"/>
    <cellStyle name="SAPBEXinputData 4 2" xfId="2091"/>
    <cellStyle name="SAPBEXinputData 4 2 10" xfId="37020"/>
    <cellStyle name="SAPBEXinputData 4 2 2" xfId="21845"/>
    <cellStyle name="SAPBEXinputData 4 2 2 2" xfId="21846"/>
    <cellStyle name="SAPBEXinputData 4 2 2 2 2" xfId="29556"/>
    <cellStyle name="SAPBEXinputData 4 2 2 2 3" xfId="29557"/>
    <cellStyle name="SAPBEXinputData 4 2 2 2 4" xfId="29558"/>
    <cellStyle name="SAPBEXinputData 4 2 2 3" xfId="21847"/>
    <cellStyle name="SAPBEXinputData 4 2 2 3 2" xfId="29559"/>
    <cellStyle name="SAPBEXinputData 4 2 2 3 3" xfId="29560"/>
    <cellStyle name="SAPBEXinputData 4 2 2 3 4" xfId="29561"/>
    <cellStyle name="SAPBEXinputData 4 2 2 4" xfId="29562"/>
    <cellStyle name="SAPBEXinputData 4 2 2 5" xfId="29563"/>
    <cellStyle name="SAPBEXinputData 4 2 2 6" xfId="29564"/>
    <cellStyle name="SAPBEXinputData 4 2 2 7" xfId="37021"/>
    <cellStyle name="SAPBEXinputData 4 2 3" xfId="21848"/>
    <cellStyle name="SAPBEXinputData 4 2 3 2" xfId="29565"/>
    <cellStyle name="SAPBEXinputData 4 2 3 3" xfId="29566"/>
    <cellStyle name="SAPBEXinputData 4 2 3 4" xfId="29567"/>
    <cellStyle name="SAPBEXinputData 4 2 3 5" xfId="37022"/>
    <cellStyle name="SAPBEXinputData 4 2 4" xfId="21849"/>
    <cellStyle name="SAPBEXinputData 4 2 4 2" xfId="29568"/>
    <cellStyle name="SAPBEXinputData 4 2 4 3" xfId="29569"/>
    <cellStyle name="SAPBEXinputData 4 2 4 4" xfId="29570"/>
    <cellStyle name="SAPBEXinputData 4 2 5" xfId="29571"/>
    <cellStyle name="SAPBEXinputData 4 2 6" xfId="29572"/>
    <cellStyle name="SAPBEXinputData 4 2 7" xfId="29573"/>
    <cellStyle name="SAPBEXinputData 4 2 8" xfId="21844"/>
    <cellStyle name="SAPBEXinputData 4 2 9" xfId="34251"/>
    <cellStyle name="SAPBEXinputData 4 3" xfId="2732"/>
    <cellStyle name="SAPBEXinputData 4 3 2" xfId="21850"/>
    <cellStyle name="SAPBEXinputData 4 3 2 2" xfId="29574"/>
    <cellStyle name="SAPBEXinputData 4 3 2 3" xfId="29575"/>
    <cellStyle name="SAPBEXinputData 4 3 2 4" xfId="29576"/>
    <cellStyle name="SAPBEXinputData 4 3 3" xfId="21851"/>
    <cellStyle name="SAPBEXinputData 4 3 3 2" xfId="29577"/>
    <cellStyle name="SAPBEXinputData 4 3 3 3" xfId="29578"/>
    <cellStyle name="SAPBEXinputData 4 3 3 4" xfId="29579"/>
    <cellStyle name="SAPBEXinputData 4 3 4" xfId="29580"/>
    <cellStyle name="SAPBEXinputData 4 3 5" xfId="29581"/>
    <cellStyle name="SAPBEXinputData 4 3 6" xfId="29582"/>
    <cellStyle name="SAPBEXinputData 4 3 7" xfId="35302"/>
    <cellStyle name="SAPBEXinputData 4 3 8" xfId="37023"/>
    <cellStyle name="SAPBEXinputData 4 4" xfId="21852"/>
    <cellStyle name="SAPBEXinputData 4 4 2" xfId="21853"/>
    <cellStyle name="SAPBEXinputData 4 4 3" xfId="34980"/>
    <cellStyle name="SAPBEXinputData 4 5" xfId="21854"/>
    <cellStyle name="SAPBEXinputData 4 5 2" xfId="21855"/>
    <cellStyle name="SAPBEXinputData 4 5 2 2" xfId="29583"/>
    <cellStyle name="SAPBEXinputData 4 5 2 3" xfId="29584"/>
    <cellStyle name="SAPBEXinputData 4 5 2 4" xfId="29585"/>
    <cellStyle name="SAPBEXinputData 4 5 3" xfId="21856"/>
    <cellStyle name="SAPBEXinputData 4 5 3 2" xfId="29586"/>
    <cellStyle name="SAPBEXinputData 4 5 3 3" xfId="29587"/>
    <cellStyle name="SAPBEXinputData 4 5 3 4" xfId="29588"/>
    <cellStyle name="SAPBEXinputData 4 5 4" xfId="29589"/>
    <cellStyle name="SAPBEXinputData 4 5 5" xfId="29590"/>
    <cellStyle name="SAPBEXinputData 4 5 6" xfId="29591"/>
    <cellStyle name="SAPBEXinputData 4 6" xfId="21857"/>
    <cellStyle name="SAPBEXinputData 4 6 2" xfId="29592"/>
    <cellStyle name="SAPBEXinputData 4 6 3" xfId="29593"/>
    <cellStyle name="SAPBEXinputData 4 6 4" xfId="29594"/>
    <cellStyle name="SAPBEXinputData 4 7" xfId="34235"/>
    <cellStyle name="SAPBEXinputData 4 8" xfId="37019"/>
    <cellStyle name="SAPBEXinputData 5" xfId="2090"/>
    <cellStyle name="SAPBEXinputData 5 10" xfId="29595"/>
    <cellStyle name="SAPBEXinputData 5 11" xfId="29596"/>
    <cellStyle name="SAPBEXinputData 5 12" xfId="37024"/>
    <cellStyle name="SAPBEXinputData 5 2" xfId="6705"/>
    <cellStyle name="SAPBEXinputData 5 2 10" xfId="37025"/>
    <cellStyle name="SAPBEXinputData 5 2 2" xfId="21858"/>
    <cellStyle name="SAPBEXinputData 5 2 2 2" xfId="21859"/>
    <cellStyle name="SAPBEXinputData 5 2 2 2 2" xfId="29597"/>
    <cellStyle name="SAPBEXinputData 5 2 2 2 3" xfId="29598"/>
    <cellStyle name="SAPBEXinputData 5 2 2 2 4" xfId="29599"/>
    <cellStyle name="SAPBEXinputData 5 2 2 3" xfId="21860"/>
    <cellStyle name="SAPBEXinputData 5 2 2 3 2" xfId="29600"/>
    <cellStyle name="SAPBEXinputData 5 2 2 3 3" xfId="29601"/>
    <cellStyle name="SAPBEXinputData 5 2 2 3 4" xfId="29602"/>
    <cellStyle name="SAPBEXinputData 5 2 2 4" xfId="29603"/>
    <cellStyle name="SAPBEXinputData 5 2 2 5" xfId="29604"/>
    <cellStyle name="SAPBEXinputData 5 2 2 6" xfId="29605"/>
    <cellStyle name="SAPBEXinputData 5 2 3" xfId="21861"/>
    <cellStyle name="SAPBEXinputData 5 2 3 2" xfId="21862"/>
    <cellStyle name="SAPBEXinputData 5 2 4" xfId="21863"/>
    <cellStyle name="SAPBEXinputData 5 2 4 2" xfId="21864"/>
    <cellStyle name="SAPBEXinputData 5 2 4 2 2" xfId="29606"/>
    <cellStyle name="SAPBEXinputData 5 2 4 2 3" xfId="29607"/>
    <cellStyle name="SAPBEXinputData 5 2 4 2 4" xfId="29608"/>
    <cellStyle name="SAPBEXinputData 5 2 4 3" xfId="21865"/>
    <cellStyle name="SAPBEXinputData 5 2 4 3 2" xfId="29609"/>
    <cellStyle name="SAPBEXinputData 5 2 4 3 3" xfId="29610"/>
    <cellStyle name="SAPBEXinputData 5 2 4 3 4" xfId="29611"/>
    <cellStyle name="SAPBEXinputData 5 2 4 4" xfId="29612"/>
    <cellStyle name="SAPBEXinputData 5 2 4 5" xfId="29613"/>
    <cellStyle name="SAPBEXinputData 5 2 4 6" xfId="29614"/>
    <cellStyle name="SAPBEXinputData 5 2 5" xfId="21866"/>
    <cellStyle name="SAPBEXinputData 5 2 5 2" xfId="29615"/>
    <cellStyle name="SAPBEXinputData 5 2 5 3" xfId="29616"/>
    <cellStyle name="SAPBEXinputData 5 2 5 4" xfId="29617"/>
    <cellStyle name="SAPBEXinputData 5 2 6" xfId="21867"/>
    <cellStyle name="SAPBEXinputData 5 2 6 2" xfId="29618"/>
    <cellStyle name="SAPBEXinputData 5 2 6 3" xfId="29619"/>
    <cellStyle name="SAPBEXinputData 5 2 6 4" xfId="29620"/>
    <cellStyle name="SAPBEXinputData 5 2 7" xfId="29621"/>
    <cellStyle name="SAPBEXinputData 5 2 8" xfId="29622"/>
    <cellStyle name="SAPBEXinputData 5 2 9" xfId="29623"/>
    <cellStyle name="SAPBEXinputData 5 3" xfId="6341"/>
    <cellStyle name="SAPBEXinputData 5 3 2" xfId="21869"/>
    <cellStyle name="SAPBEXinputData 5 3 2 2" xfId="29624"/>
    <cellStyle name="SAPBEXinputData 5 3 2 3" xfId="29625"/>
    <cellStyle name="SAPBEXinputData 5 3 2 4" xfId="29626"/>
    <cellStyle name="SAPBEXinputData 5 3 3" xfId="21870"/>
    <cellStyle name="SAPBEXinputData 5 3 3 2" xfId="29627"/>
    <cellStyle name="SAPBEXinputData 5 3 3 3" xfId="29628"/>
    <cellStyle name="SAPBEXinputData 5 3 3 4" xfId="29629"/>
    <cellStyle name="SAPBEXinputData 5 3 4" xfId="29630"/>
    <cellStyle name="SAPBEXinputData 5 3 5" xfId="29631"/>
    <cellStyle name="SAPBEXinputData 5 3 6" xfId="29632"/>
    <cellStyle name="SAPBEXinputData 5 3 7" xfId="37026"/>
    <cellStyle name="SAPBEXinputData 5 4" xfId="21871"/>
    <cellStyle name="SAPBEXinputData 5 4 2" xfId="21872"/>
    <cellStyle name="SAPBEXinputData 5 5" xfId="21873"/>
    <cellStyle name="SAPBEXinputData 5 5 2" xfId="21874"/>
    <cellStyle name="SAPBEXinputData 5 5 2 2" xfId="29633"/>
    <cellStyle name="SAPBEXinputData 5 5 2 3" xfId="29634"/>
    <cellStyle name="SAPBEXinputData 5 5 2 4" xfId="29635"/>
    <cellStyle name="SAPBEXinputData 5 5 3" xfId="21875"/>
    <cellStyle name="SAPBEXinputData 5 5 3 2" xfId="29636"/>
    <cellStyle name="SAPBEXinputData 5 5 3 3" xfId="29637"/>
    <cellStyle name="SAPBEXinputData 5 5 3 4" xfId="29638"/>
    <cellStyle name="SAPBEXinputData 5 5 4" xfId="29639"/>
    <cellStyle name="SAPBEXinputData 5 5 5" xfId="29640"/>
    <cellStyle name="SAPBEXinputData 5 5 6" xfId="29641"/>
    <cellStyle name="SAPBEXinputData 5 6" xfId="21876"/>
    <cellStyle name="SAPBEXinputData 5 6 2" xfId="21877"/>
    <cellStyle name="SAPBEXinputData 5 6 2 2" xfId="29642"/>
    <cellStyle name="SAPBEXinputData 5 6 2 3" xfId="29643"/>
    <cellStyle name="SAPBEXinputData 5 6 2 4" xfId="29644"/>
    <cellStyle name="SAPBEXinputData 5 6 3" xfId="21878"/>
    <cellStyle name="SAPBEXinputData 5 6 3 2" xfId="29645"/>
    <cellStyle name="SAPBEXinputData 5 6 3 3" xfId="29646"/>
    <cellStyle name="SAPBEXinputData 5 6 3 4" xfId="29647"/>
    <cellStyle name="SAPBEXinputData 5 6 4" xfId="29648"/>
    <cellStyle name="SAPBEXinputData 5 6 5" xfId="29649"/>
    <cellStyle name="SAPBEXinputData 5 6 6" xfId="29650"/>
    <cellStyle name="SAPBEXinputData 5 7" xfId="21879"/>
    <cellStyle name="SAPBEXinputData 5 8" xfId="21880"/>
    <cellStyle name="SAPBEXinputData 5 8 2" xfId="29651"/>
    <cellStyle name="SAPBEXinputData 5 8 3" xfId="29652"/>
    <cellStyle name="SAPBEXinputData 5 8 4" xfId="29653"/>
    <cellStyle name="SAPBEXinputData 5 9" xfId="29654"/>
    <cellStyle name="SAPBEXinputData 6" xfId="2089"/>
    <cellStyle name="SAPBEXinputData 6 2" xfId="2734"/>
    <cellStyle name="SAPBEXinputData 6 2 2" xfId="21882"/>
    <cellStyle name="SAPBEXinputData 6 2 2 2" xfId="29655"/>
    <cellStyle name="SAPBEXinputData 6 2 2 3" xfId="29656"/>
    <cellStyle name="SAPBEXinputData 6 2 2 4" xfId="29657"/>
    <cellStyle name="SAPBEXinputData 6 2 2 5" xfId="37029"/>
    <cellStyle name="SAPBEXinputData 6 2 3" xfId="21883"/>
    <cellStyle name="SAPBEXinputData 6 2 3 2" xfId="29658"/>
    <cellStyle name="SAPBEXinputData 6 2 3 3" xfId="29659"/>
    <cellStyle name="SAPBEXinputData 6 2 3 4" xfId="29660"/>
    <cellStyle name="SAPBEXinputData 6 2 4" xfId="29661"/>
    <cellStyle name="SAPBEXinputData 6 2 5" xfId="29662"/>
    <cellStyle name="SAPBEXinputData 6 2 6" xfId="29663"/>
    <cellStyle name="SAPBEXinputData 6 2 7" xfId="21881"/>
    <cellStyle name="SAPBEXinputData 6 2 8" xfId="37028"/>
    <cellStyle name="SAPBEXinputData 6 3" xfId="2733"/>
    <cellStyle name="SAPBEXinputData 6 3 2" xfId="21884"/>
    <cellStyle name="SAPBEXinputData 6 3 2 2" xfId="29664"/>
    <cellStyle name="SAPBEXinputData 6 3 2 3" xfId="29665"/>
    <cellStyle name="SAPBEXinputData 6 3 2 4" xfId="29666"/>
    <cellStyle name="SAPBEXinputData 6 3 3" xfId="21885"/>
    <cellStyle name="SAPBEXinputData 6 3 3 2" xfId="29667"/>
    <cellStyle name="SAPBEXinputData 6 3 3 3" xfId="29668"/>
    <cellStyle name="SAPBEXinputData 6 3 3 4" xfId="29669"/>
    <cellStyle name="SAPBEXinputData 6 3 4" xfId="29670"/>
    <cellStyle name="SAPBEXinputData 6 3 5" xfId="29671"/>
    <cellStyle name="SAPBEXinputData 6 3 6" xfId="29672"/>
    <cellStyle name="SAPBEXinputData 6 3 7" xfId="35303"/>
    <cellStyle name="SAPBEXinputData 6 3 8" xfId="37030"/>
    <cellStyle name="SAPBEXinputData 6 4" xfId="21886"/>
    <cellStyle name="SAPBEXinputData 6 4 2" xfId="21887"/>
    <cellStyle name="SAPBEXinputData 6 5" xfId="21888"/>
    <cellStyle name="SAPBEXinputData 6 5 2" xfId="21889"/>
    <cellStyle name="SAPBEXinputData 6 5 2 2" xfId="29673"/>
    <cellStyle name="SAPBEXinputData 6 5 2 3" xfId="29674"/>
    <cellStyle name="SAPBEXinputData 6 5 2 4" xfId="29675"/>
    <cellStyle name="SAPBEXinputData 6 5 3" xfId="21890"/>
    <cellStyle name="SAPBEXinputData 6 5 3 2" xfId="29676"/>
    <cellStyle name="SAPBEXinputData 6 5 3 3" xfId="29677"/>
    <cellStyle name="SAPBEXinputData 6 5 3 4" xfId="29678"/>
    <cellStyle name="SAPBEXinputData 6 5 4" xfId="29679"/>
    <cellStyle name="SAPBEXinputData 6 5 5" xfId="29680"/>
    <cellStyle name="SAPBEXinputData 6 5 6" xfId="29681"/>
    <cellStyle name="SAPBEXinputData 6 6" xfId="21891"/>
    <cellStyle name="SAPBEXinputData 6 6 2" xfId="21892"/>
    <cellStyle name="SAPBEXinputData 6 6 2 2" xfId="29682"/>
    <cellStyle name="SAPBEXinputData 6 6 2 3" xfId="29683"/>
    <cellStyle name="SAPBEXinputData 6 6 2 4" xfId="29684"/>
    <cellStyle name="SAPBEXinputData 6 6 3" xfId="21893"/>
    <cellStyle name="SAPBEXinputData 6 6 3 2" xfId="29685"/>
    <cellStyle name="SAPBEXinputData 6 6 3 3" xfId="29686"/>
    <cellStyle name="SAPBEXinputData 6 6 3 4" xfId="29687"/>
    <cellStyle name="SAPBEXinputData 6 6 4" xfId="29688"/>
    <cellStyle name="SAPBEXinputData 6 6 5" xfId="29689"/>
    <cellStyle name="SAPBEXinputData 6 6 6" xfId="29690"/>
    <cellStyle name="SAPBEXinputData 6 7" xfId="21894"/>
    <cellStyle name="SAPBEXinputData 6 8" xfId="21895"/>
    <cellStyle name="SAPBEXinputData 6 9" xfId="37027"/>
    <cellStyle name="SAPBEXinputData 7" xfId="2088"/>
    <cellStyle name="SAPBEXinputData 7 2" xfId="21896"/>
    <cellStyle name="SAPBEXinputData 7 3" xfId="35018"/>
    <cellStyle name="SAPBEXinputData 7 4" xfId="37031"/>
    <cellStyle name="SAPBEXinputData 8" xfId="2087"/>
    <cellStyle name="SAPBEXinputData 8 2" xfId="21897"/>
    <cellStyle name="SAPBEXinputData 8 2 2" xfId="29691"/>
    <cellStyle name="SAPBEXinputData 8 2 3" xfId="29692"/>
    <cellStyle name="SAPBEXinputData 8 2 4" xfId="29693"/>
    <cellStyle name="SAPBEXinputData 8 3" xfId="21898"/>
    <cellStyle name="SAPBEXinputData 8 3 2" xfId="29694"/>
    <cellStyle name="SAPBEXinputData 8 3 3" xfId="29695"/>
    <cellStyle name="SAPBEXinputData 8 3 4" xfId="29696"/>
    <cellStyle name="SAPBEXinputData 8 4" xfId="29697"/>
    <cellStyle name="SAPBEXinputData 8 5" xfId="29698"/>
    <cellStyle name="SAPBEXinputData 8 6" xfId="29699"/>
    <cellStyle name="SAPBEXinputData 8 7" xfId="37032"/>
    <cellStyle name="SAPBEXinputData 9" xfId="2086"/>
    <cellStyle name="SAPBEXinputData 9 2" xfId="21899"/>
    <cellStyle name="SAPBEXinputData 9 2 2" xfId="29700"/>
    <cellStyle name="SAPBEXinputData 9 2 3" xfId="29701"/>
    <cellStyle name="SAPBEXinputData 9 2 4" xfId="29702"/>
    <cellStyle name="SAPBEXinputData 9 3" xfId="21900"/>
    <cellStyle name="SAPBEXinputData 9 3 2" xfId="29703"/>
    <cellStyle name="SAPBEXinputData 9 3 3" xfId="29704"/>
    <cellStyle name="SAPBEXinputData 9 3 4" xfId="29705"/>
    <cellStyle name="SAPBEXinputData 9 4" xfId="29706"/>
    <cellStyle name="SAPBEXinputData 9 5" xfId="29707"/>
    <cellStyle name="SAPBEXinputData 9 6" xfId="29708"/>
    <cellStyle name="SAPBEXinputData_2010 non KPI targets_CAPEX_OPEX_2010y" xfId="6330"/>
    <cellStyle name="SAPBEXItemHeader" xfId="311"/>
    <cellStyle name="SAPBEXItemHeader 2" xfId="1026"/>
    <cellStyle name="SAPBEXItemHeader 2 2" xfId="21901"/>
    <cellStyle name="SAPBEXItemHeader 2 2 2" xfId="32270"/>
    <cellStyle name="SAPBEXItemHeader 2 3" xfId="21902"/>
    <cellStyle name="SAPBEXItemHeader 2 3 2" xfId="32592"/>
    <cellStyle name="SAPBEXItemHeader 2 4" xfId="21903"/>
    <cellStyle name="SAPBEXItemHeader 2 4 2" xfId="31003"/>
    <cellStyle name="SAPBEXItemHeader 2 5" xfId="7220"/>
    <cellStyle name="SAPBEXItemHeader 2 6" xfId="30716"/>
    <cellStyle name="SAPBEXItemHeader 3" xfId="2996"/>
    <cellStyle name="SAPBEXItemHeader 3 2" xfId="30350"/>
    <cellStyle name="SAPBEXItemHeader 3 3" xfId="35450"/>
    <cellStyle name="SAPBEXItemHeader 4" xfId="5427"/>
    <cellStyle name="SAPBEXItemHeader 4 2" xfId="34618"/>
    <cellStyle name="SAPBEXItemHeader 5" xfId="695"/>
    <cellStyle name="SAPBEXresData" xfId="312"/>
    <cellStyle name="SAPBEXresData 10" xfId="30697"/>
    <cellStyle name="SAPBEXresData 11" xfId="34167"/>
    <cellStyle name="SAPBEXresData 12" xfId="6146"/>
    <cellStyle name="SAPBEXresData 2" xfId="313"/>
    <cellStyle name="SAPBEXresData 2 2" xfId="2085"/>
    <cellStyle name="SAPBEXresData 2 2 2" xfId="2736"/>
    <cellStyle name="SAPBEXresData 2 2 2 2" xfId="32726"/>
    <cellStyle name="SAPBEXresData 2 2 3" xfId="21904"/>
    <cellStyle name="SAPBEXresData 2 2 4" xfId="32676"/>
    <cellStyle name="SAPBEXresData 2 2 5" xfId="35017"/>
    <cellStyle name="SAPBEXresData 2 3" xfId="2735"/>
    <cellStyle name="SAPBEXresData 2 3 2" xfId="21905"/>
    <cellStyle name="SAPBEXresData 2 3 3" xfId="31246"/>
    <cellStyle name="SAPBEXresData 2 3 4" xfId="37033"/>
    <cellStyle name="SAPBEXresData 2 4" xfId="2994"/>
    <cellStyle name="SAPBEXresData 2 4 2" xfId="7370"/>
    <cellStyle name="SAPBEXresData 2 4 3" xfId="35448"/>
    <cellStyle name="SAPBEXresData 2 5" xfId="21906"/>
    <cellStyle name="SAPBEXresData 2 5 2" xfId="33738"/>
    <cellStyle name="SAPBEXresData 2 6" xfId="7222"/>
    <cellStyle name="SAPBEXresData 2 7" xfId="31855"/>
    <cellStyle name="SAPBEXresData 3" xfId="696"/>
    <cellStyle name="SAPBEXresData 3 2" xfId="1028"/>
    <cellStyle name="SAPBEXresData 3 2 2" xfId="21908"/>
    <cellStyle name="SAPBEXresData 3 2 2 2" xfId="31376"/>
    <cellStyle name="SAPBEXresData 3 2 3" xfId="21907"/>
    <cellStyle name="SAPBEXresData 3 2 4" xfId="30635"/>
    <cellStyle name="SAPBEXresData 3 2 5" xfId="34742"/>
    <cellStyle name="SAPBEXresData 3 3" xfId="2737"/>
    <cellStyle name="SAPBEXresData 3 3 2" xfId="32209"/>
    <cellStyle name="SAPBEXresData 3 3 3" xfId="35304"/>
    <cellStyle name="SAPBEXresData 3 4" xfId="4598"/>
    <cellStyle name="SAPBEXresData 3 4 2" xfId="36195"/>
    <cellStyle name="SAPBEXresData 3 5" xfId="5428"/>
    <cellStyle name="SAPBEXresData 3 6" xfId="34619"/>
    <cellStyle name="SAPBEXresData 4" xfId="2227"/>
    <cellStyle name="SAPBEXresData 4 2" xfId="3341"/>
    <cellStyle name="SAPBEXresData 4 2 2" xfId="21909"/>
    <cellStyle name="SAPBEXresData 4 2 3" xfId="32723"/>
    <cellStyle name="SAPBEXresData 4 2 4" xfId="35717"/>
    <cellStyle name="SAPBEXresData 4 3" xfId="5429"/>
    <cellStyle name="SAPBEXresData 4 4" xfId="30083"/>
    <cellStyle name="SAPBEXresData 4 5" xfId="35105"/>
    <cellStyle name="SAPBEXresData 5" xfId="2312"/>
    <cellStyle name="SAPBEXresData 5 2" xfId="21910"/>
    <cellStyle name="SAPBEXresData 5 2 2" xfId="32338"/>
    <cellStyle name="SAPBEXresData 5 3" xfId="7221"/>
    <cellStyle name="SAPBEXresData 5 4" xfId="30696"/>
    <cellStyle name="SAPBEXresData 5 5" xfId="35133"/>
    <cellStyle name="SAPBEXresData 6" xfId="6015"/>
    <cellStyle name="SAPBEXresData 6 2" xfId="21911"/>
    <cellStyle name="SAPBEXresData 6 2 2" xfId="30490"/>
    <cellStyle name="SAPBEXresData 6 3" xfId="7592"/>
    <cellStyle name="SAPBEXresData 6 4" xfId="34054"/>
    <cellStyle name="SAPBEXresData 6 5" xfId="34397"/>
    <cellStyle name="SAPBEXresData 7" xfId="6706"/>
    <cellStyle name="SAPBEXresData 7 2" xfId="21912"/>
    <cellStyle name="SAPBEXresData 7 2 2" xfId="30349"/>
    <cellStyle name="SAPBEXresData 7 3" xfId="7591"/>
    <cellStyle name="SAPBEXresData 7 4" xfId="34053"/>
    <cellStyle name="SAPBEXresData 8" xfId="21913"/>
    <cellStyle name="SAPBEXresData 8 2" xfId="30478"/>
    <cellStyle name="SAPBEXresData 9" xfId="6854"/>
    <cellStyle name="SAPBEXresData_1-13 2012 RDG po društvima" xfId="4599"/>
    <cellStyle name="SAPBEXresDataEmph" xfId="314"/>
    <cellStyle name="SAPBEXresDataEmph 10" xfId="6147"/>
    <cellStyle name="SAPBEXresDataEmph 2" xfId="315"/>
    <cellStyle name="SAPBEXresDataEmph 2 2" xfId="2739"/>
    <cellStyle name="SAPBEXresDataEmph 2 2 2" xfId="21915"/>
    <cellStyle name="SAPBEXresDataEmph 2 2 2 2" xfId="6921"/>
    <cellStyle name="SAPBEXresDataEmph 2 2 3" xfId="21914"/>
    <cellStyle name="SAPBEXresDataEmph 2 2 4" xfId="30850"/>
    <cellStyle name="SAPBEXresDataEmph 2 3" xfId="2738"/>
    <cellStyle name="SAPBEXresDataEmph 2 3 2" xfId="21916"/>
    <cellStyle name="SAPBEXresDataEmph 2 3 3" xfId="32952"/>
    <cellStyle name="SAPBEXresDataEmph 2 3 4" xfId="37034"/>
    <cellStyle name="SAPBEXresDataEmph 2 4" xfId="2993"/>
    <cellStyle name="SAPBEXresDataEmph 2 4 2" xfId="32266"/>
    <cellStyle name="SAPBEXresDataEmph 2 4 3" xfId="35447"/>
    <cellStyle name="SAPBEXresDataEmph 2 5" xfId="21917"/>
    <cellStyle name="SAPBEXresDataEmph 2 5 2" xfId="30921"/>
    <cellStyle name="SAPBEXresDataEmph 2 6" xfId="7224"/>
    <cellStyle name="SAPBEXresDataEmph 2 7" xfId="30898"/>
    <cellStyle name="SAPBEXresDataEmph 3" xfId="697"/>
    <cellStyle name="SAPBEXresDataEmph 3 2" xfId="1029"/>
    <cellStyle name="SAPBEXresDataEmph 3 2 2" xfId="21919"/>
    <cellStyle name="SAPBEXresDataEmph 3 2 3" xfId="21918"/>
    <cellStyle name="SAPBEXresDataEmph 3 2 4" xfId="33715"/>
    <cellStyle name="SAPBEXresDataEmph 3 2 5" xfId="34743"/>
    <cellStyle name="SAPBEXresDataEmph 3 3" xfId="2740"/>
    <cellStyle name="SAPBEXresDataEmph 3 3 2" xfId="35305"/>
    <cellStyle name="SAPBEXresDataEmph 3 4" xfId="4600"/>
    <cellStyle name="SAPBEXresDataEmph 3 4 2" xfId="36196"/>
    <cellStyle name="SAPBEXresDataEmph 3 5" xfId="5430"/>
    <cellStyle name="SAPBEXresDataEmph 3 6" xfId="34620"/>
    <cellStyle name="SAPBEXresDataEmph 4" xfId="2226"/>
    <cellStyle name="SAPBEXresDataEmph 4 2" xfId="3343"/>
    <cellStyle name="SAPBEXresDataEmph 4 2 2" xfId="21920"/>
    <cellStyle name="SAPBEXresDataEmph 4 2 3" xfId="31125"/>
    <cellStyle name="SAPBEXresDataEmph 4 2 4" xfId="35719"/>
    <cellStyle name="SAPBEXresDataEmph 4 3" xfId="5431"/>
    <cellStyle name="SAPBEXresDataEmph 4 4" xfId="6984"/>
    <cellStyle name="SAPBEXresDataEmph 5" xfId="2199"/>
    <cellStyle name="SAPBEXresDataEmph 5 2" xfId="21921"/>
    <cellStyle name="SAPBEXresDataEmph 5 3" xfId="7223"/>
    <cellStyle name="SAPBEXresDataEmph 5 4" xfId="33714"/>
    <cellStyle name="SAPBEXresDataEmph 5 5" xfId="35088"/>
    <cellStyle name="SAPBEXresDataEmph 6" xfId="6016"/>
    <cellStyle name="SAPBEXresDataEmph 6 2" xfId="21922"/>
    <cellStyle name="SAPBEXresDataEmph 6 2 2" xfId="30222"/>
    <cellStyle name="SAPBEXresDataEmph 6 3" xfId="34398"/>
    <cellStyle name="SAPBEXresDataEmph 7" xfId="6707"/>
    <cellStyle name="SAPBEXresDataEmph 7 2" xfId="21923"/>
    <cellStyle name="SAPBEXresDataEmph 7 3" xfId="7593"/>
    <cellStyle name="SAPBEXresDataEmph 7 4" xfId="33687"/>
    <cellStyle name="SAPBEXresDataEmph 8" xfId="21924"/>
    <cellStyle name="SAPBEXresDataEmph 9" xfId="34168"/>
    <cellStyle name="SAPBEXresDataEmph_1-13 2012 RDG po društvima" xfId="4601"/>
    <cellStyle name="SAPBEXresItem" xfId="316"/>
    <cellStyle name="SAPBEXresItem 10" xfId="29857"/>
    <cellStyle name="SAPBEXresItem 11" xfId="34169"/>
    <cellStyle name="SAPBEXresItem 12" xfId="6148"/>
    <cellStyle name="SAPBEXresItem 2" xfId="317"/>
    <cellStyle name="SAPBEXresItem 2 2" xfId="2084"/>
    <cellStyle name="SAPBEXresItem 2 2 2" xfId="2742"/>
    <cellStyle name="SAPBEXresItem 2 2 2 2" xfId="31832"/>
    <cellStyle name="SAPBEXresItem 2 2 3" xfId="21925"/>
    <cellStyle name="SAPBEXresItem 2 2 4" xfId="31640"/>
    <cellStyle name="SAPBEXresItem 2 2 5" xfId="35016"/>
    <cellStyle name="SAPBEXresItem 2 3" xfId="2741"/>
    <cellStyle name="SAPBEXresItem 2 3 2" xfId="21926"/>
    <cellStyle name="SAPBEXresItem 2 3 3" xfId="31718"/>
    <cellStyle name="SAPBEXresItem 2 3 4" xfId="37035"/>
    <cellStyle name="SAPBEXresItem 2 4" xfId="2992"/>
    <cellStyle name="SAPBEXresItem 2 4 2" xfId="31836"/>
    <cellStyle name="SAPBEXresItem 2 4 3" xfId="35446"/>
    <cellStyle name="SAPBEXresItem 2 5" xfId="21927"/>
    <cellStyle name="SAPBEXresItem 2 5 2" xfId="31888"/>
    <cellStyle name="SAPBEXresItem 2 6" xfId="7225"/>
    <cellStyle name="SAPBEXresItem 2 7" xfId="31091"/>
    <cellStyle name="SAPBEXresItem 3" xfId="698"/>
    <cellStyle name="SAPBEXresItem 3 2" xfId="1030"/>
    <cellStyle name="SAPBEXresItem 3 2 2" xfId="21929"/>
    <cellStyle name="SAPBEXresItem 3 2 2 2" xfId="31002"/>
    <cellStyle name="SAPBEXresItem 3 2 3" xfId="21928"/>
    <cellStyle name="SAPBEXresItem 3 2 4" xfId="32850"/>
    <cellStyle name="SAPBEXresItem 3 2 5" xfId="34744"/>
    <cellStyle name="SAPBEXresItem 3 3" xfId="2743"/>
    <cellStyle name="SAPBEXresItem 3 3 2" xfId="32916"/>
    <cellStyle name="SAPBEXresItem 3 3 3" xfId="35306"/>
    <cellStyle name="SAPBEXresItem 3 4" xfId="4602"/>
    <cellStyle name="SAPBEXresItem 3 4 2" xfId="36197"/>
    <cellStyle name="SAPBEXresItem 3 5" xfId="5432"/>
    <cellStyle name="SAPBEXresItem 3 6" xfId="34621"/>
    <cellStyle name="SAPBEXresItem 4" xfId="2225"/>
    <cellStyle name="SAPBEXresItem 4 2" xfId="3345"/>
    <cellStyle name="SAPBEXresItem 4 2 2" xfId="21930"/>
    <cellStyle name="SAPBEXresItem 4 2 3" xfId="33505"/>
    <cellStyle name="SAPBEXresItem 4 2 4" xfId="35721"/>
    <cellStyle name="SAPBEXresItem 4 3" xfId="5433"/>
    <cellStyle name="SAPBEXresItem 4 4" xfId="31815"/>
    <cellStyle name="SAPBEXresItem 4 5" xfId="35104"/>
    <cellStyle name="SAPBEXresItem 5" xfId="2311"/>
    <cellStyle name="SAPBEXresItem 5 2" xfId="21931"/>
    <cellStyle name="SAPBEXresItem 5 2 2" xfId="29991"/>
    <cellStyle name="SAPBEXresItem 5 3" xfId="6861"/>
    <cellStyle name="SAPBEXresItem 5 4" xfId="30108"/>
    <cellStyle name="SAPBEXresItem 5 5" xfId="35132"/>
    <cellStyle name="SAPBEXresItem 6" xfId="6017"/>
    <cellStyle name="SAPBEXresItem 6 2" xfId="21932"/>
    <cellStyle name="SAPBEXresItem 6 2 2" xfId="32951"/>
    <cellStyle name="SAPBEXresItem 6 3" xfId="7595"/>
    <cellStyle name="SAPBEXresItem 6 4" xfId="7468"/>
    <cellStyle name="SAPBEXresItem 6 5" xfId="34399"/>
    <cellStyle name="SAPBEXresItem 7" xfId="6708"/>
    <cellStyle name="SAPBEXresItem 7 2" xfId="21933"/>
    <cellStyle name="SAPBEXresItem 7 2 2" xfId="32220"/>
    <cellStyle name="SAPBEXresItem 7 3" xfId="7594"/>
    <cellStyle name="SAPBEXresItem 7 4" xfId="31853"/>
    <cellStyle name="SAPBEXresItem 8" xfId="21934"/>
    <cellStyle name="SAPBEXresItem 8 2" xfId="32765"/>
    <cellStyle name="SAPBEXresItem 9" xfId="6855"/>
    <cellStyle name="SAPBEXresItem_1-13 2012 RDG po društvima" xfId="4603"/>
    <cellStyle name="SAPBEXresItemX" xfId="318"/>
    <cellStyle name="SAPBEXresItemX 10" xfId="7219"/>
    <cellStyle name="SAPBEXresItemX 11" xfId="6149"/>
    <cellStyle name="SAPBEXresItemX 2" xfId="319"/>
    <cellStyle name="SAPBEXresItemX 2 2" xfId="1032"/>
    <cellStyle name="SAPBEXresItemX 2 2 2" xfId="21936"/>
    <cellStyle name="SAPBEXresItemX 2 2 2 2" xfId="21937"/>
    <cellStyle name="SAPBEXresItemX 2 2 2 2 2" xfId="7147"/>
    <cellStyle name="SAPBEXresItemX 2 2 2 3" xfId="33732"/>
    <cellStyle name="SAPBEXresItemX 2 2 3" xfId="21938"/>
    <cellStyle name="SAPBEXresItemX 2 2 3 2" xfId="33121"/>
    <cellStyle name="SAPBEXresItemX 2 2 4" xfId="21939"/>
    <cellStyle name="SAPBEXresItemX 2 2 4 2" xfId="7094"/>
    <cellStyle name="SAPBEXresItemX 2 2 5" xfId="21935"/>
    <cellStyle name="SAPBEXresItemX 2 2 6" xfId="7424"/>
    <cellStyle name="SAPBEXresItemX 2 3" xfId="2083"/>
    <cellStyle name="SAPBEXresItemX 2 3 2" xfId="21940"/>
    <cellStyle name="SAPBEXresItemX 2 3 3" xfId="32416"/>
    <cellStyle name="SAPBEXresItemX 2 3 4" xfId="35015"/>
    <cellStyle name="SAPBEXresItemX 2 4" xfId="2744"/>
    <cellStyle name="SAPBEXresItemX 2 4 2" xfId="21941"/>
    <cellStyle name="SAPBEXresItemX 2 4 2 2" xfId="33387"/>
    <cellStyle name="SAPBEXresItemX 2 4 3" xfId="30143"/>
    <cellStyle name="SAPBEXresItemX 2 4 4" xfId="35307"/>
    <cellStyle name="SAPBEXresItemX 2 5" xfId="2991"/>
    <cellStyle name="SAPBEXresItemX 2 5 2" xfId="30348"/>
    <cellStyle name="SAPBEXresItemX 2 5 3" xfId="35445"/>
    <cellStyle name="SAPBEXresItemX 2 6" xfId="5435"/>
    <cellStyle name="SAPBEXresItemX 2 6 2" xfId="33731"/>
    <cellStyle name="SAPBEXresItemX 2 6 3" xfId="34623"/>
    <cellStyle name="SAPBEXresItemX 2 7" xfId="700"/>
    <cellStyle name="SAPBEXresItemX 2 8" xfId="30381"/>
    <cellStyle name="SAPBEXresItemX 3" xfId="701"/>
    <cellStyle name="SAPBEXresItemX 3 2" xfId="1033"/>
    <cellStyle name="SAPBEXresItemX 3 2 2" xfId="21943"/>
    <cellStyle name="SAPBEXresItemX 3 2 2 2" xfId="31389"/>
    <cellStyle name="SAPBEXresItemX 3 2 3" xfId="21944"/>
    <cellStyle name="SAPBEXresItemX 3 2 3 2" xfId="32265"/>
    <cellStyle name="SAPBEXresItemX 3 2 4" xfId="21942"/>
    <cellStyle name="SAPBEXresItemX 3 2 5" xfId="7455"/>
    <cellStyle name="SAPBEXresItemX 3 2 6" xfId="34745"/>
    <cellStyle name="SAPBEXresItemX 3 2 7" xfId="37036"/>
    <cellStyle name="SAPBEXresItemX 3 3" xfId="2745"/>
    <cellStyle name="SAPBEXresItemX 3 3 2" xfId="21945"/>
    <cellStyle name="SAPBEXresItemX 3 3 2 2" xfId="33503"/>
    <cellStyle name="SAPBEXresItemX 3 3 3" xfId="30140"/>
    <cellStyle name="SAPBEXresItemX 3 3 4" xfId="35308"/>
    <cellStyle name="SAPBEXresItemX 3 4" xfId="4604"/>
    <cellStyle name="SAPBEXresItemX 3 4 2" xfId="30761"/>
    <cellStyle name="SAPBEXresItemX 3 4 3" xfId="36198"/>
    <cellStyle name="SAPBEXresItemX 3 5" xfId="5436"/>
    <cellStyle name="SAPBEXresItemX 3 5 2" xfId="7358"/>
    <cellStyle name="SAPBEXresItemX 3 6" xfId="7227"/>
    <cellStyle name="SAPBEXresItemX 3 7" xfId="33816"/>
    <cellStyle name="SAPBEXresItemX 3 8" xfId="34624"/>
    <cellStyle name="SAPBEXresItemX 4" xfId="1031"/>
    <cellStyle name="SAPBEXresItemX 4 2" xfId="3348"/>
    <cellStyle name="SAPBEXresItemX 4 2 2" xfId="21947"/>
    <cellStyle name="SAPBEXresItemX 4 2 2 2" xfId="30849"/>
    <cellStyle name="SAPBEXresItemX 4 2 3" xfId="21946"/>
    <cellStyle name="SAPBEXresItemX 4 2 4" xfId="30804"/>
    <cellStyle name="SAPBEXresItemX 4 2 5" xfId="35724"/>
    <cellStyle name="SAPBEXresItemX 4 2 6" xfId="37037"/>
    <cellStyle name="SAPBEXresItemX 4 3" xfId="5437"/>
    <cellStyle name="SAPBEXresItemX 4 3 2" xfId="30300"/>
    <cellStyle name="SAPBEXresItemX 4 4" xfId="21948"/>
    <cellStyle name="SAPBEXresItemX 4 4 2" xfId="33550"/>
    <cellStyle name="SAPBEXresItemX 4 5" xfId="7228"/>
    <cellStyle name="SAPBEXresItemX 4 6" xfId="32650"/>
    <cellStyle name="SAPBEXresItemX 5" xfId="2224"/>
    <cellStyle name="SAPBEXresItemX 5 2" xfId="21949"/>
    <cellStyle name="SAPBEXresItemX 5 2 2" xfId="21950"/>
    <cellStyle name="SAPBEXresItemX 5 2 2 2" xfId="31116"/>
    <cellStyle name="SAPBEXresItemX 5 2 3" xfId="32764"/>
    <cellStyle name="SAPBEXresItemX 5 2 4" xfId="37038"/>
    <cellStyle name="SAPBEXresItemX 5 3" xfId="21951"/>
    <cellStyle name="SAPBEXresItemX 5 3 2" xfId="31124"/>
    <cellStyle name="SAPBEXresItemX 5 4" xfId="21952"/>
    <cellStyle name="SAPBEXresItemX 5 4 2" xfId="30128"/>
    <cellStyle name="SAPBEXresItemX 5 5" xfId="7226"/>
    <cellStyle name="SAPBEXresItemX 5 6" xfId="32273"/>
    <cellStyle name="SAPBEXresItemX 5 7" xfId="35103"/>
    <cellStyle name="SAPBEXresItemX 6" xfId="2198"/>
    <cellStyle name="SAPBEXresItemX 6 2" xfId="21953"/>
    <cellStyle name="SAPBEXresItemX 6 2 2" xfId="30347"/>
    <cellStyle name="SAPBEXresItemX 6 3" xfId="7597"/>
    <cellStyle name="SAPBEXresItemX 6 4" xfId="30038"/>
    <cellStyle name="SAPBEXresItemX 6 5" xfId="35087"/>
    <cellStyle name="SAPBEXresItemX 7" xfId="5434"/>
    <cellStyle name="SAPBEXresItemX 7 2" xfId="21954"/>
    <cellStyle name="SAPBEXresItemX 7 2 2" xfId="31839"/>
    <cellStyle name="SAPBEXresItemX 7 3" xfId="21955"/>
    <cellStyle name="SAPBEXresItemX 7 3 2" xfId="30485"/>
    <cellStyle name="SAPBEXresItemX 7 4" xfId="7596"/>
    <cellStyle name="SAPBEXresItemX 7 5" xfId="29754"/>
    <cellStyle name="SAPBEXresItemX 7 6" xfId="34622"/>
    <cellStyle name="SAPBEXresItemX 8" xfId="699"/>
    <cellStyle name="SAPBEXresItemX 8 2" xfId="31001"/>
    <cellStyle name="SAPBEXresItemX 8 3" xfId="34400"/>
    <cellStyle name="SAPBEXresItemX 9" xfId="6018"/>
    <cellStyle name="SAPBEXresItemX_1-13 2012 RDG po društvima" xfId="4605"/>
    <cellStyle name="SAPBEXstdData" xfId="320"/>
    <cellStyle name="SAPBEXstdData 10" xfId="32655"/>
    <cellStyle name="SAPBEXstdData 11" xfId="32142"/>
    <cellStyle name="SAPBEXstdData 12" xfId="6150"/>
    <cellStyle name="SAPBEXstdData 2" xfId="702"/>
    <cellStyle name="SAPBEXstdData 2 2" xfId="1514"/>
    <cellStyle name="SAPBEXstdData 2 2 2" xfId="1910"/>
    <cellStyle name="SAPBEXstdData 2 2 2 2" xfId="30100"/>
    <cellStyle name="SAPBEXstdData 2 2 2 3" xfId="34981"/>
    <cellStyle name="SAPBEXstdData 2 2 3" xfId="21956"/>
    <cellStyle name="SAPBEXstdData 2 2 3 2" xfId="32903"/>
    <cellStyle name="SAPBEXstdData 2 2 4" xfId="7230"/>
    <cellStyle name="SAPBEXstdData 2 2 5" xfId="7494"/>
    <cellStyle name="SAPBEXstdData 2 2 6" xfId="37039"/>
    <cellStyle name="SAPBEXstdData 2 3" xfId="2223"/>
    <cellStyle name="SAPBEXstdData 2 3 2" xfId="21957"/>
    <cellStyle name="SAPBEXstdData 2 3 3" xfId="31123"/>
    <cellStyle name="SAPBEXstdData 2 3 4" xfId="35102"/>
    <cellStyle name="SAPBEXstdData 2 4" xfId="2989"/>
    <cellStyle name="SAPBEXstdData 2 4 2" xfId="30920"/>
    <cellStyle name="SAPBEXstdData 2 4 3" xfId="35443"/>
    <cellStyle name="SAPBEXstdData 2 5" xfId="21958"/>
    <cellStyle name="SAPBEXstdData 2 5 2" xfId="32829"/>
    <cellStyle name="SAPBEXstdData 2 6" xfId="7229"/>
    <cellStyle name="SAPBEXstdData 2 7" xfId="33748"/>
    <cellStyle name="SAPBEXstdData 3" xfId="1159"/>
    <cellStyle name="SAPBEXstdData 3 2" xfId="1515"/>
    <cellStyle name="SAPBEXstdData 3 2 2" xfId="2747"/>
    <cellStyle name="SAPBEXstdData 3 2 3" xfId="34869"/>
    <cellStyle name="SAPBEXstdData 3 3" xfId="2746"/>
    <cellStyle name="SAPBEXstdData 3 3 2" xfId="31438"/>
    <cellStyle name="SAPBEXstdData 3 3 3" xfId="35309"/>
    <cellStyle name="SAPBEXstdData 3 3 4" xfId="37041"/>
    <cellStyle name="SAPBEXstdData 3 4" xfId="2988"/>
    <cellStyle name="SAPBEXstdData 3 4 2" xfId="33465"/>
    <cellStyle name="SAPBEXstdData 3 4 3" xfId="35442"/>
    <cellStyle name="SAPBEXstdData 3 5" xfId="5438"/>
    <cellStyle name="SAPBEXstdData 3 6" xfId="30144"/>
    <cellStyle name="SAPBEXstdData 3 7" xfId="29768"/>
    <cellStyle name="SAPBEXstdData 3 8" xfId="34796"/>
    <cellStyle name="SAPBEXstdData 4" xfId="1911"/>
    <cellStyle name="SAPBEXstdData 4 2" xfId="3353"/>
    <cellStyle name="SAPBEXstdData 4 2 2" xfId="30203"/>
    <cellStyle name="SAPBEXstdData 4 2 3" xfId="35729"/>
    <cellStyle name="SAPBEXstdData 4 3" xfId="4117"/>
    <cellStyle name="SAPBEXstdData 4 3 2" xfId="30793"/>
    <cellStyle name="SAPBEXstdData 4 3 3" xfId="36036"/>
    <cellStyle name="SAPBEXstdData 4 4" xfId="5439"/>
    <cellStyle name="SAPBEXstdData 5" xfId="4606"/>
    <cellStyle name="SAPBEXstdData 5 2" xfId="33587"/>
    <cellStyle name="SAPBEXstdData 5 3" xfId="31000"/>
    <cellStyle name="SAPBEXstdData 5 4" xfId="36199"/>
    <cellStyle name="SAPBEXstdData 6" xfId="21959"/>
    <cellStyle name="SAPBEXstdData 6 2" xfId="32465"/>
    <cellStyle name="SAPBEXstdData 7" xfId="21960"/>
    <cellStyle name="SAPBEXstdData 7 2" xfId="30620"/>
    <cellStyle name="SAPBEXstdData 7 3" xfId="30352"/>
    <cellStyle name="SAPBEXstdData 8" xfId="21961"/>
    <cellStyle name="SAPBEXstdData 8 2" xfId="30621"/>
    <cellStyle name="SAPBEXstdData 8 3" xfId="30538"/>
    <cellStyle name="SAPBEXstdData 9" xfId="6856"/>
    <cellStyle name="SAPBEXstdData_1-13 2012 RDG po društvima" xfId="4607"/>
    <cellStyle name="SAPBEXstdDataEmph" xfId="321"/>
    <cellStyle name="SAPBEXstdDataEmph 10" xfId="31178"/>
    <cellStyle name="SAPBEXstdDataEmph 11" xfId="31434"/>
    <cellStyle name="SAPBEXstdDataEmph 12" xfId="6151"/>
    <cellStyle name="SAPBEXstdDataEmph 2" xfId="1912"/>
    <cellStyle name="SAPBEXstdDataEmph 2 2" xfId="2082"/>
    <cellStyle name="SAPBEXstdDataEmph 2 2 2" xfId="21963"/>
    <cellStyle name="SAPBEXstdDataEmph 2 2 2 2" xfId="31821"/>
    <cellStyle name="SAPBEXstdDataEmph 2 2 2 3" xfId="32423"/>
    <cellStyle name="SAPBEXstdDataEmph 2 2 3" xfId="21962"/>
    <cellStyle name="SAPBEXstdDataEmph 2 2 4" xfId="32716"/>
    <cellStyle name="SAPBEXstdDataEmph 2 3" xfId="2748"/>
    <cellStyle name="SAPBEXstdDataEmph 2 3 2" xfId="32414"/>
    <cellStyle name="SAPBEXstdDataEmph 2 4" xfId="2987"/>
    <cellStyle name="SAPBEXstdDataEmph 2 4 2" xfId="33408"/>
    <cellStyle name="SAPBEXstdDataEmph 2 4 3" xfId="35441"/>
    <cellStyle name="SAPBEXstdDataEmph 2 5" xfId="5440"/>
    <cellStyle name="SAPBEXstdDataEmph 2 5 2" xfId="31548"/>
    <cellStyle name="SAPBEXstdDataEmph 2 5 3" xfId="29990"/>
    <cellStyle name="SAPBEXstdDataEmph 2 6" xfId="6020"/>
    <cellStyle name="SAPBEXstdDataEmph 2 7" xfId="33651"/>
    <cellStyle name="SAPBEXstdDataEmph 2 8" xfId="34982"/>
    <cellStyle name="SAPBEXstdDataEmph 3" xfId="2222"/>
    <cellStyle name="SAPBEXstdDataEmph 3 2" xfId="2749"/>
    <cellStyle name="SAPBEXstdDataEmph 3 2 2" xfId="21964"/>
    <cellStyle name="SAPBEXstdDataEmph 3 2 2 2" xfId="30963"/>
    <cellStyle name="SAPBEXstdDataEmph 3 2 3" xfId="32474"/>
    <cellStyle name="SAPBEXstdDataEmph 3 3" xfId="21965"/>
    <cellStyle name="SAPBEXstdDataEmph 3 3 2" xfId="31545"/>
    <cellStyle name="SAPBEXstdDataEmph 3 4" xfId="21966"/>
    <cellStyle name="SAPBEXstdDataEmph 3 4 2" xfId="31822"/>
    <cellStyle name="SAPBEXstdDataEmph 3 4 3" xfId="32881"/>
    <cellStyle name="SAPBEXstdDataEmph 3 5" xfId="7231"/>
    <cellStyle name="SAPBEXstdDataEmph 3 6" xfId="32186"/>
    <cellStyle name="SAPBEXstdDataEmph 4" xfId="2197"/>
    <cellStyle name="SAPBEXstdDataEmph 4 2" xfId="2750"/>
    <cellStyle name="SAPBEXstdDataEmph 4 2 2" xfId="35310"/>
    <cellStyle name="SAPBEXstdDataEmph 4 3" xfId="30237"/>
    <cellStyle name="SAPBEXstdDataEmph 4 4" xfId="35086"/>
    <cellStyle name="SAPBEXstdDataEmph 5" xfId="6019"/>
    <cellStyle name="SAPBEXstdDataEmph 5 2" xfId="7599"/>
    <cellStyle name="SAPBEXstdDataEmph 5 3" xfId="32878"/>
    <cellStyle name="SAPBEXstdDataEmph 5 4" xfId="31961"/>
    <cellStyle name="SAPBEXstdDataEmph 6" xfId="6709"/>
    <cellStyle name="SAPBEXstdDataEmph 6 2" xfId="21967"/>
    <cellStyle name="SAPBEXstdDataEmph 6 2 2" xfId="30435"/>
    <cellStyle name="SAPBEXstdDataEmph 6 3" xfId="7598"/>
    <cellStyle name="SAPBEXstdDataEmph 6 4" xfId="34055"/>
    <cellStyle name="SAPBEXstdDataEmph 7" xfId="21968"/>
    <cellStyle name="SAPBEXstdDataEmph 7 2" xfId="31549"/>
    <cellStyle name="SAPBEXstdDataEmph 7 3" xfId="32915"/>
    <cellStyle name="SAPBEXstdDataEmph 8" xfId="21969"/>
    <cellStyle name="SAPBEXstdDataEmph 8 2" xfId="33588"/>
    <cellStyle name="SAPBEXstdDataEmph 8 3" xfId="31350"/>
    <cellStyle name="SAPBEXstdDataEmph 9" xfId="6857"/>
    <cellStyle name="SAPBEXstdDataEmph_1-13 2012 RDG po društvima" xfId="4608"/>
    <cellStyle name="SAPBEXstdItem" xfId="322"/>
    <cellStyle name="SAPBEXstdItem 10" xfId="33360"/>
    <cellStyle name="SAPBEXstdItem 11" xfId="6152"/>
    <cellStyle name="SAPBEXstdItem 2" xfId="703"/>
    <cellStyle name="SAPBEXstdItem 2 10" xfId="32830"/>
    <cellStyle name="SAPBEXstdItem 2 11" xfId="34625"/>
    <cellStyle name="SAPBEXstdItem 2 2" xfId="1034"/>
    <cellStyle name="SAPBEXstdItem 2 2 2" xfId="2752"/>
    <cellStyle name="SAPBEXstdItem 2 2 2 2" xfId="31933"/>
    <cellStyle name="SAPBEXstdItem 2 2 2 3" xfId="35312"/>
    <cellStyle name="SAPBEXstdItem 2 2 3" xfId="21970"/>
    <cellStyle name="SAPBEXstdItem 2 2 3 2" xfId="33120"/>
    <cellStyle name="SAPBEXstdItem 2 2 4" xfId="7233"/>
    <cellStyle name="SAPBEXstdItem 2 2 5" xfId="30780"/>
    <cellStyle name="SAPBEXstdItem 2 2 6" xfId="34746"/>
    <cellStyle name="SAPBEXstdItem 2 3" xfId="1913"/>
    <cellStyle name="SAPBEXstdItem 2 3 2" xfId="21972"/>
    <cellStyle name="SAPBEXstdItem 2 3 2 2" xfId="33971"/>
    <cellStyle name="SAPBEXstdItem 2 3 3" xfId="21971"/>
    <cellStyle name="SAPBEXstdItem 2 3 4" xfId="30328"/>
    <cellStyle name="SAPBEXstdItem 2 3 5" xfId="34983"/>
    <cellStyle name="SAPBEXstdItem 2 3 6" xfId="37042"/>
    <cellStyle name="SAPBEXstdItem 2 4" xfId="2221"/>
    <cellStyle name="SAPBEXstdItem 2 4 2" xfId="31997"/>
    <cellStyle name="SAPBEXstdItem 2 4 3" xfId="35101"/>
    <cellStyle name="SAPBEXstdItem 2 5" xfId="2751"/>
    <cellStyle name="SAPBEXstdItem 2 5 2" xfId="21973"/>
    <cellStyle name="SAPBEXstdItem 2 5 2 2" xfId="7303"/>
    <cellStyle name="SAPBEXstdItem 2 5 3" xfId="33134"/>
    <cellStyle name="SAPBEXstdItem 2 5 4" xfId="35311"/>
    <cellStyle name="SAPBEXstdItem 2 6" xfId="2982"/>
    <cellStyle name="SAPBEXstdItem 2 6 2" xfId="7371"/>
    <cellStyle name="SAPBEXstdItem 2 6 3" xfId="35436"/>
    <cellStyle name="SAPBEXstdItem 2 7" xfId="4109"/>
    <cellStyle name="SAPBEXstdItem 2 7 2" xfId="32560"/>
    <cellStyle name="SAPBEXstdItem 2 7 3" xfId="36034"/>
    <cellStyle name="SAPBEXstdItem 2 8" xfId="5441"/>
    <cellStyle name="SAPBEXstdItem 2 8 2" xfId="32675"/>
    <cellStyle name="SAPBEXstdItem 2 9" xfId="7232"/>
    <cellStyle name="SAPBEXstdItem 3" xfId="1160"/>
    <cellStyle name="SAPBEXstdItem 3 2" xfId="1914"/>
    <cellStyle name="SAPBEXstdItem 3 2 2" xfId="2980"/>
    <cellStyle name="SAPBEXstdItem 3 2 2 2" xfId="33303"/>
    <cellStyle name="SAPBEXstdItem 3 2 2 3" xfId="35434"/>
    <cellStyle name="SAPBEXstdItem 3 2 3" xfId="3655"/>
    <cellStyle name="SAPBEXstdItem 3 2 3 2" xfId="35928"/>
    <cellStyle name="SAPBEXstdItem 3 2 4" xfId="5443"/>
    <cellStyle name="SAPBEXstdItem 3 2 5" xfId="34984"/>
    <cellStyle name="SAPBEXstdItem 3 3" xfId="2753"/>
    <cellStyle name="SAPBEXstdItem 3 3 2" xfId="32578"/>
    <cellStyle name="SAPBEXstdItem 3 3 3" xfId="35313"/>
    <cellStyle name="SAPBEXstdItem 3 4" xfId="3356"/>
    <cellStyle name="SAPBEXstdItem 3 4 2" xfId="33332"/>
    <cellStyle name="SAPBEXstdItem 3 4 3" xfId="35732"/>
    <cellStyle name="SAPBEXstdItem 3 5" xfId="2981"/>
    <cellStyle name="SAPBEXstdItem 3 5 2" xfId="31633"/>
    <cellStyle name="SAPBEXstdItem 3 5 3" xfId="35435"/>
    <cellStyle name="SAPBEXstdItem 3 6" xfId="5442"/>
    <cellStyle name="SAPBEXstdItem 3 7" xfId="32937"/>
    <cellStyle name="SAPBEXstdItem 4" xfId="1915"/>
    <cellStyle name="SAPBEXstdItem 4 2" xfId="2754"/>
    <cellStyle name="SAPBEXstdItem 4 2 2" xfId="33290"/>
    <cellStyle name="SAPBEXstdItem 4 2 3" xfId="35314"/>
    <cellStyle name="SAPBEXstdItem 4 2 4" xfId="37043"/>
    <cellStyle name="SAPBEXstdItem 4 3" xfId="3357"/>
    <cellStyle name="SAPBEXstdItem 4 3 2" xfId="35733"/>
    <cellStyle name="SAPBEXstdItem 4 4" xfId="2979"/>
    <cellStyle name="SAPBEXstdItem 4 4 2" xfId="35433"/>
    <cellStyle name="SAPBEXstdItem 4 5" xfId="5444"/>
    <cellStyle name="SAPBEXstdItem 4 6" xfId="34985"/>
    <cellStyle name="SAPBEXstdItem 5" xfId="2975"/>
    <cellStyle name="SAPBEXstdItem 5 2" xfId="21974"/>
    <cellStyle name="SAPBEXstdItem 5 2 2" xfId="33069"/>
    <cellStyle name="SAPBEXstdItem 5 2 3" xfId="33699"/>
    <cellStyle name="SAPBEXstdItem 5 3" xfId="7600"/>
    <cellStyle name="SAPBEXstdItem 5 4" xfId="33578"/>
    <cellStyle name="SAPBEXstdItem 5 5" xfId="35429"/>
    <cellStyle name="SAPBEXstdItem 6" xfId="21975"/>
    <cellStyle name="SAPBEXstdItem 6 2" xfId="31145"/>
    <cellStyle name="SAPBEXstdItem 6 3" xfId="30663"/>
    <cellStyle name="SAPBEXstdItem 7" xfId="21976"/>
    <cellStyle name="SAPBEXstdItem 7 2" xfId="31146"/>
    <cellStyle name="SAPBEXstdItem 7 3" xfId="13261"/>
    <cellStyle name="SAPBEXstdItem 8" xfId="6858"/>
    <cellStyle name="SAPBEXstdItem 9" xfId="30575"/>
    <cellStyle name="SAPBEXstdItem_1-13 2012 RDG po društvima" xfId="4609"/>
    <cellStyle name="SAPBEXstdItemX" xfId="323"/>
    <cellStyle name="SAPBEXstdItemX 10" xfId="33909"/>
    <cellStyle name="SAPBEXstdItemX 11" xfId="6153"/>
    <cellStyle name="SAPBEXstdItemX 2" xfId="324"/>
    <cellStyle name="SAPBEXstdItemX 2 10" xfId="37044"/>
    <cellStyle name="SAPBEXstdItemX 2 2" xfId="1036"/>
    <cellStyle name="SAPBEXstdItemX 2 2 2" xfId="4610"/>
    <cellStyle name="SAPBEXstdItemX 2 2 2 2" xfId="21978"/>
    <cellStyle name="SAPBEXstdItemX 2 2 2 2 2" xfId="31023"/>
    <cellStyle name="SAPBEXstdItemX 2 2 2 3" xfId="21977"/>
    <cellStyle name="SAPBEXstdItemX 2 2 2 4" xfId="31024"/>
    <cellStyle name="SAPBEXstdItemX 2 2 2 5" xfId="36200"/>
    <cellStyle name="SAPBEXstdItemX 2 2 3" xfId="21979"/>
    <cellStyle name="SAPBEXstdItemX 2 2 3 2" xfId="7292"/>
    <cellStyle name="SAPBEXstdItemX 2 2 4" xfId="21980"/>
    <cellStyle name="SAPBEXstdItemX 2 2 4 2" xfId="31349"/>
    <cellStyle name="SAPBEXstdItemX 2 2 5" xfId="21981"/>
    <cellStyle name="SAPBEXstdItemX 2 2 5 2" xfId="31655"/>
    <cellStyle name="SAPBEXstdItemX 2 2 6" xfId="7235"/>
    <cellStyle name="SAPBEXstdItemX 2 2 7" xfId="30082"/>
    <cellStyle name="SAPBEXstdItemX 2 3" xfId="2081"/>
    <cellStyle name="SAPBEXstdItemX 2 3 2" xfId="21983"/>
    <cellStyle name="SAPBEXstdItemX 2 3 2 2" xfId="30287"/>
    <cellStyle name="SAPBEXstdItemX 2 3 3" xfId="21982"/>
    <cellStyle name="SAPBEXstdItemX 2 3 4" xfId="32291"/>
    <cellStyle name="SAPBEXstdItemX 2 3 5" xfId="35014"/>
    <cellStyle name="SAPBEXstdItemX 2 4" xfId="2755"/>
    <cellStyle name="SAPBEXstdItemX 2 4 2" xfId="21984"/>
    <cellStyle name="SAPBEXstdItemX 2 4 2 2" xfId="32143"/>
    <cellStyle name="SAPBEXstdItemX 2 4 3" xfId="31081"/>
    <cellStyle name="SAPBEXstdItemX 2 4 4" xfId="35315"/>
    <cellStyle name="SAPBEXstdItemX 2 5" xfId="3477"/>
    <cellStyle name="SAPBEXstdItemX 2 5 2" xfId="21985"/>
    <cellStyle name="SAPBEXstdItemX 2 5 2 2" xfId="33590"/>
    <cellStyle name="SAPBEXstdItemX 2 5 3" xfId="30834"/>
    <cellStyle name="SAPBEXstdItemX 2 5 4" xfId="35842"/>
    <cellStyle name="SAPBEXstdItemX 2 6" xfId="5446"/>
    <cellStyle name="SAPBEXstdItemX 2 6 2" xfId="33070"/>
    <cellStyle name="SAPBEXstdItemX 2 6 3" xfId="34627"/>
    <cellStyle name="SAPBEXstdItemX 2 7" xfId="705"/>
    <cellStyle name="SAPBEXstdItemX 2 7 2" xfId="31672"/>
    <cellStyle name="SAPBEXstdItemX 2 8" xfId="7234"/>
    <cellStyle name="SAPBEXstdItemX 2 9" xfId="30477"/>
    <cellStyle name="SAPBEXstdItemX 3" xfId="706"/>
    <cellStyle name="SAPBEXstdItemX 3 2" xfId="1037"/>
    <cellStyle name="SAPBEXstdItemX 3 2 2" xfId="2969"/>
    <cellStyle name="SAPBEXstdItemX 3 2 2 2" xfId="30530"/>
    <cellStyle name="SAPBEXstdItemX 3 2 2 3" xfId="35423"/>
    <cellStyle name="SAPBEXstdItemX 3 2 3" xfId="21987"/>
    <cellStyle name="SAPBEXstdItemX 3 2 3 2" xfId="30221"/>
    <cellStyle name="SAPBEXstdItemX 3 2 4" xfId="21986"/>
    <cellStyle name="SAPBEXstdItemX 3 2 5" xfId="31055"/>
    <cellStyle name="SAPBEXstdItemX 3 2 6" xfId="34747"/>
    <cellStyle name="SAPBEXstdItemX 3 2 7" xfId="37045"/>
    <cellStyle name="SAPBEXstdItemX 3 3" xfId="2756"/>
    <cellStyle name="SAPBEXstdItemX 3 3 2" xfId="21988"/>
    <cellStyle name="SAPBEXstdItemX 3 3 2 2" xfId="32557"/>
    <cellStyle name="SAPBEXstdItemX 3 3 3" xfId="32005"/>
    <cellStyle name="SAPBEXstdItemX 3 3 4" xfId="35316"/>
    <cellStyle name="SAPBEXstdItemX 3 4" xfId="2970"/>
    <cellStyle name="SAPBEXstdItemX 3 4 2" xfId="8722"/>
    <cellStyle name="SAPBEXstdItemX 3 4 3" xfId="35424"/>
    <cellStyle name="SAPBEXstdItemX 3 5" xfId="4611"/>
    <cellStyle name="SAPBEXstdItemX 3 5 2" xfId="31405"/>
    <cellStyle name="SAPBEXstdItemX 3 5 3" xfId="36201"/>
    <cellStyle name="SAPBEXstdItemX 3 6" xfId="5447"/>
    <cellStyle name="SAPBEXstdItemX 3 7" xfId="30042"/>
    <cellStyle name="SAPBEXstdItemX 3 8" xfId="34628"/>
    <cellStyle name="SAPBEXstdItemX 4" xfId="1035"/>
    <cellStyle name="SAPBEXstdItemX 4 2" xfId="3360"/>
    <cellStyle name="SAPBEXstdItemX 4 2 2" xfId="21990"/>
    <cellStyle name="SAPBEXstdItemX 4 2 2 2" xfId="31654"/>
    <cellStyle name="SAPBEXstdItemX 4 2 3" xfId="21989"/>
    <cellStyle name="SAPBEXstdItemX 4 2 4" xfId="33669"/>
    <cellStyle name="SAPBEXstdItemX 4 2 5" xfId="35734"/>
    <cellStyle name="SAPBEXstdItemX 4 2 6" xfId="37046"/>
    <cellStyle name="SAPBEXstdItemX 4 3" xfId="2968"/>
    <cellStyle name="SAPBEXstdItemX 4 3 2" xfId="32068"/>
    <cellStyle name="SAPBEXstdItemX 4 3 3" xfId="35422"/>
    <cellStyle name="SAPBEXstdItemX 4 4" xfId="5448"/>
    <cellStyle name="SAPBEXstdItemX 4 5" xfId="33676"/>
    <cellStyle name="SAPBEXstdItemX 5" xfId="2220"/>
    <cellStyle name="SAPBEXstdItemX 5 2" xfId="3361"/>
    <cellStyle name="SAPBEXstdItemX 5 2 2" xfId="21991"/>
    <cellStyle name="SAPBEXstdItemX 5 2 2 2" xfId="33527"/>
    <cellStyle name="SAPBEXstdItemX 5 2 3" xfId="32170"/>
    <cellStyle name="SAPBEXstdItemX 5 2 4" xfId="35735"/>
    <cellStyle name="SAPBEXstdItemX 5 2 5" xfId="37047"/>
    <cellStyle name="SAPBEXstdItemX 5 3" xfId="2967"/>
    <cellStyle name="SAPBEXstdItemX 5 3 2" xfId="7324"/>
    <cellStyle name="SAPBEXstdItemX 5 3 3" xfId="35421"/>
    <cellStyle name="SAPBEXstdItemX 5 4" xfId="5449"/>
    <cellStyle name="SAPBEXstdItemX 5 4 2" xfId="33649"/>
    <cellStyle name="SAPBEXstdItemX 5 5" xfId="7602"/>
    <cellStyle name="SAPBEXstdItemX 5 6" xfId="29868"/>
    <cellStyle name="SAPBEXstdItemX 6" xfId="2196"/>
    <cellStyle name="SAPBEXstdItemX 6 2" xfId="4728"/>
    <cellStyle name="SAPBEXstdItemX 6 2 2" xfId="32038"/>
    <cellStyle name="SAPBEXstdItemX 6 2 3" xfId="36233"/>
    <cellStyle name="SAPBEXstdItemX 6 3" xfId="21992"/>
    <cellStyle name="SAPBEXstdItemX 6 3 2" xfId="33191"/>
    <cellStyle name="SAPBEXstdItemX 6 4" xfId="7601"/>
    <cellStyle name="SAPBEXstdItemX 6 5" xfId="30702"/>
    <cellStyle name="SAPBEXstdItemX 6 6" xfId="35085"/>
    <cellStyle name="SAPBEXstdItemX 7" xfId="5445"/>
    <cellStyle name="SAPBEXstdItemX 7 2" xfId="21993"/>
    <cellStyle name="SAPBEXstdItemX 7 2 2" xfId="30202"/>
    <cellStyle name="SAPBEXstdItemX 7 3" xfId="31358"/>
    <cellStyle name="SAPBEXstdItemX 7 4" xfId="34626"/>
    <cellStyle name="SAPBEXstdItemX 8" xfId="704"/>
    <cellStyle name="SAPBEXstdItemX 8 2" xfId="29967"/>
    <cellStyle name="SAPBEXstdItemX 8 3" xfId="34401"/>
    <cellStyle name="SAPBEXstdItemX 9" xfId="6021"/>
    <cellStyle name="SAPBEXstdItemX_1-13 2012 RDG po društvima" xfId="4612"/>
    <cellStyle name="SAPBEXtitle" xfId="325"/>
    <cellStyle name="SAPBEXtitle 10" xfId="31857"/>
    <cellStyle name="SAPBEXtitle 11" xfId="33359"/>
    <cellStyle name="SAPBEXtitle 12" xfId="6154"/>
    <cellStyle name="SAPBEXtitle 2" xfId="326"/>
    <cellStyle name="SAPBEXtitle 2 2" xfId="707"/>
    <cellStyle name="SAPBEXtitle 2 2 2" xfId="21994"/>
    <cellStyle name="SAPBEXtitle 2 3" xfId="2080"/>
    <cellStyle name="SAPBEXtitle 2 3 2" xfId="21995"/>
    <cellStyle name="SAPBEXtitle 2 3 3" xfId="21996"/>
    <cellStyle name="SAPBEXtitle 2 3 4" xfId="35013"/>
    <cellStyle name="SAPBEXtitle 2 4" xfId="2757"/>
    <cellStyle name="SAPBEXtitle 2 4 2" xfId="31824"/>
    <cellStyle name="SAPBEXtitle 2 4 3" xfId="35317"/>
    <cellStyle name="SAPBEXtitle 2 5" xfId="2963"/>
    <cellStyle name="SAPBEXtitle 2 5 2" xfId="35417"/>
    <cellStyle name="SAPBEXtitle 2 6" xfId="21997"/>
    <cellStyle name="SAPBEXtitle 2 6 2" xfId="33431"/>
    <cellStyle name="SAPBEXtitle 2 6 3" xfId="34322"/>
    <cellStyle name="SAPBEXtitle 2 7" xfId="34186"/>
    <cellStyle name="SAPBEXtitle 3" xfId="708"/>
    <cellStyle name="SAPBEXtitle 3 2" xfId="1038"/>
    <cellStyle name="SAPBEXtitle 3 2 2" xfId="21998"/>
    <cellStyle name="SAPBEXtitle 3 2 2 2" xfId="33072"/>
    <cellStyle name="SAPBEXtitle 3 2 2 3" xfId="32575"/>
    <cellStyle name="SAPBEXtitle 3 2 2 4" xfId="34748"/>
    <cellStyle name="SAPBEXtitle 3 2 3" xfId="34252"/>
    <cellStyle name="SAPBEXtitle 3 3" xfId="2758"/>
    <cellStyle name="SAPBEXtitle 3 3 2" xfId="31069"/>
    <cellStyle name="SAPBEXtitle 3 4" xfId="2958"/>
    <cellStyle name="SAPBEXtitle 3 4 2" xfId="35412"/>
    <cellStyle name="SAPBEXtitle 3 5" xfId="4613"/>
    <cellStyle name="SAPBEXtitle 3 5 2" xfId="33598"/>
    <cellStyle name="SAPBEXtitle 3 5 3" xfId="31823"/>
    <cellStyle name="SAPBEXtitle 3 5 4" xfId="36202"/>
    <cellStyle name="SAPBEXtitle 3 6" xfId="5450"/>
    <cellStyle name="SAPBEXtitle 3 7" xfId="34237"/>
    <cellStyle name="SAPBEXtitle 4" xfId="1161"/>
    <cellStyle name="SAPBEXtitle 4 2" xfId="2759"/>
    <cellStyle name="SAPBEXtitle 4 2 2" xfId="21999"/>
    <cellStyle name="SAPBEXtitle 4 2 3" xfId="30936"/>
    <cellStyle name="SAPBEXtitle 4 2 4" xfId="35318"/>
    <cellStyle name="SAPBEXtitle 4 3" xfId="3364"/>
    <cellStyle name="SAPBEXtitle 4 3 2" xfId="35738"/>
    <cellStyle name="SAPBEXtitle 4 4" xfId="4614"/>
    <cellStyle name="SAPBEXtitle 4 4 2" xfId="36203"/>
    <cellStyle name="SAPBEXtitle 4 5" xfId="5451"/>
    <cellStyle name="SAPBEXtitle 5" xfId="2219"/>
    <cellStyle name="SAPBEXtitle 5 2" xfId="2761"/>
    <cellStyle name="SAPBEXtitle 5 2 2" xfId="35320"/>
    <cellStyle name="SAPBEXtitle 5 3" xfId="2760"/>
    <cellStyle name="SAPBEXtitle 5 3 2" xfId="35319"/>
    <cellStyle name="SAPBEXtitle 5 4" xfId="3365"/>
    <cellStyle name="SAPBEXtitle 5 4 2" xfId="35739"/>
    <cellStyle name="SAPBEXtitle 5 5" xfId="4615"/>
    <cellStyle name="SAPBEXtitle 5 6" xfId="5452"/>
    <cellStyle name="SAPBEXtitle 6" xfId="2310"/>
    <cellStyle name="SAPBEXtitle 6 2" xfId="3366"/>
    <cellStyle name="SAPBEXtitle 6 2 2" xfId="35740"/>
    <cellStyle name="SAPBEXtitle 6 3" xfId="5453"/>
    <cellStyle name="SAPBEXtitle 6 4" xfId="33280"/>
    <cellStyle name="SAPBEXtitle 6 5" xfId="35131"/>
    <cellStyle name="SAPBEXtitle 7" xfId="3367"/>
    <cellStyle name="SAPBEXtitle 7 2" xfId="32082"/>
    <cellStyle name="SAPBEXtitle 7 3" xfId="31363"/>
    <cellStyle name="SAPBEXtitle 7 4" xfId="35741"/>
    <cellStyle name="SAPBEXtitle 8" xfId="3368"/>
    <cellStyle name="SAPBEXtitle 8 2" xfId="33071"/>
    <cellStyle name="SAPBEXtitle 8 3" xfId="7072"/>
    <cellStyle name="SAPBEXtitle 8 4" xfId="35742"/>
    <cellStyle name="SAPBEXtitle 9" xfId="6859"/>
    <cellStyle name="SAPBEXtitle_1-13 2012 RDG po društvima" xfId="4616"/>
    <cellStyle name="SAPBEXunassignedItem" xfId="327"/>
    <cellStyle name="SAPBEXunassignedItem 2" xfId="1039"/>
    <cellStyle name="SAPBEXunassignedItem 2 2" xfId="22000"/>
    <cellStyle name="SAPBEXunassignedItem 2 3" xfId="22001"/>
    <cellStyle name="SAPBEXunassignedItem 2 4" xfId="22002"/>
    <cellStyle name="SAPBEXunassignedItem 3" xfId="2944"/>
    <cellStyle name="SAPBEXunassignedItem 3 2" xfId="35404"/>
    <cellStyle name="SAPBEXunassignedItem 4" xfId="5454"/>
    <cellStyle name="SAPBEXunassignedItem 5" xfId="709"/>
    <cellStyle name="SAPBEXundefined" xfId="328"/>
    <cellStyle name="SAPBEXundefined 10" xfId="30563"/>
    <cellStyle name="SAPBEXundefined 11" xfId="31229"/>
    <cellStyle name="SAPBEXundefined 12" xfId="6155"/>
    <cellStyle name="SAPBEXundefined 2" xfId="710"/>
    <cellStyle name="SAPBEXundefined 2 2" xfId="1040"/>
    <cellStyle name="SAPBEXundefined 2 2 2" xfId="22004"/>
    <cellStyle name="SAPBEXundefined 2 2 2 2" xfId="30081"/>
    <cellStyle name="SAPBEXundefined 2 2 2 3" xfId="30454"/>
    <cellStyle name="SAPBEXundefined 2 2 3" xfId="22003"/>
    <cellStyle name="SAPBEXundefined 2 2 4" xfId="32363"/>
    <cellStyle name="SAPBEXundefined 2 2 5" xfId="34749"/>
    <cellStyle name="SAPBEXundefined 2 3" xfId="2079"/>
    <cellStyle name="SAPBEXundefined 2 3 2" xfId="30848"/>
    <cellStyle name="SAPBEXundefined 2 3 3" xfId="35012"/>
    <cellStyle name="SAPBEXundefined 2 4" xfId="2762"/>
    <cellStyle name="SAPBEXundefined 2 4 2" xfId="30201"/>
    <cellStyle name="SAPBEXundefined 2 4 3" xfId="35321"/>
    <cellStyle name="SAPBEXundefined 2 5" xfId="3479"/>
    <cellStyle name="SAPBEXundefined 2 5 2" xfId="31147"/>
    <cellStyle name="SAPBEXundefined 2 5 3" xfId="7009"/>
    <cellStyle name="SAPBEXundefined 2 5 4" xfId="35844"/>
    <cellStyle name="SAPBEXundefined 2 6" xfId="5455"/>
    <cellStyle name="SAPBEXundefined 2 7" xfId="6023"/>
    <cellStyle name="SAPBEXundefined 2 8" xfId="34629"/>
    <cellStyle name="SAPBEXundefined 3" xfId="2218"/>
    <cellStyle name="SAPBEXundefined 3 2" xfId="2763"/>
    <cellStyle name="SAPBEXundefined 3 2 2" xfId="22005"/>
    <cellStyle name="SAPBEXundefined 3 2 2 2" xfId="30647"/>
    <cellStyle name="SAPBEXundefined 3 2 3" xfId="32277"/>
    <cellStyle name="SAPBEXundefined 3 3" xfId="3370"/>
    <cellStyle name="SAPBEXundefined 3 3 2" xfId="31784"/>
    <cellStyle name="SAPBEXundefined 3 3 3" xfId="35744"/>
    <cellStyle name="SAPBEXundefined 3 4" xfId="5456"/>
    <cellStyle name="SAPBEXundefined 3 4 2" xfId="31550"/>
    <cellStyle name="SAPBEXundefined 3 4 3" xfId="32640"/>
    <cellStyle name="SAPBEXundefined 3 5" xfId="7237"/>
    <cellStyle name="SAPBEXundefined 3 6" xfId="31854"/>
    <cellStyle name="SAPBEXundefined 4" xfId="2297"/>
    <cellStyle name="SAPBEXundefined 4 2" xfId="2764"/>
    <cellStyle name="SAPBEXundefined 4 2 2" xfId="35322"/>
    <cellStyle name="SAPBEXundefined 4 3" xfId="33463"/>
    <cellStyle name="SAPBEXundefined 4 4" xfId="35125"/>
    <cellStyle name="SAPBEXundefined 5" xfId="6022"/>
    <cellStyle name="SAPBEXundefined 5 2" xfId="7604"/>
    <cellStyle name="SAPBEXundefined 5 3" xfId="29800"/>
    <cellStyle name="SAPBEXundefined 5 4" xfId="31026"/>
    <cellStyle name="SAPBEXundefined 6" xfId="6710"/>
    <cellStyle name="SAPBEXundefined 6 2" xfId="22006"/>
    <cellStyle name="SAPBEXundefined 6 2 2" xfId="33668"/>
    <cellStyle name="SAPBEXundefined 6 3" xfId="7603"/>
    <cellStyle name="SAPBEXundefined 6 4" xfId="32644"/>
    <cellStyle name="SAPBEXundefined 7" xfId="22007"/>
    <cellStyle name="SAPBEXundefined 7 2" xfId="31148"/>
    <cellStyle name="SAPBEXundefined 7 3" xfId="31187"/>
    <cellStyle name="SAPBEXundefined 8" xfId="22008"/>
    <cellStyle name="SAPBEXundefined 8 2" xfId="31150"/>
    <cellStyle name="SAPBEXundefined 8 3" xfId="31891"/>
    <cellStyle name="SAPBEXundefined 9" xfId="6860"/>
    <cellStyle name="SAPBEXundefined_1-13 2012 RDG po društvima" xfId="4617"/>
    <cellStyle name="SAPOutput" xfId="1916"/>
    <cellStyle name="SAPOutput 2" xfId="1917"/>
    <cellStyle name="SAPOutput 2 2" xfId="37049"/>
    <cellStyle name="SAPOutput 3" xfId="37048"/>
    <cellStyle name="Schlecht" xfId="1918"/>
    <cellStyle name="SEM-BPS-data" xfId="329"/>
    <cellStyle name="SEM-BPS-data 2" xfId="1041"/>
    <cellStyle name="SEM-BPS-data 2 2" xfId="22009"/>
    <cellStyle name="SEM-BPS-data 2 3" xfId="34750"/>
    <cellStyle name="SEM-BPS-data 3" xfId="2938"/>
    <cellStyle name="SEM-BPS-data 3 2" xfId="35398"/>
    <cellStyle name="SEM-BPS-data 4" xfId="5457"/>
    <cellStyle name="SEM-BPS-data 5" xfId="711"/>
    <cellStyle name="SEM-BPS-head" xfId="330"/>
    <cellStyle name="SEM-BPS-head 2" xfId="1042"/>
    <cellStyle name="SEM-BPS-head 2 2" xfId="22010"/>
    <cellStyle name="SEM-BPS-head 2 3" xfId="34751"/>
    <cellStyle name="SEM-BPS-head 3" xfId="2933"/>
    <cellStyle name="SEM-BPS-head 3 2" xfId="35396"/>
    <cellStyle name="SEM-BPS-head 4" xfId="5458"/>
    <cellStyle name="SEM-BPS-head 5" xfId="712"/>
    <cellStyle name="SEM-BPS-headdata" xfId="331"/>
    <cellStyle name="SEM-BPS-headdata 2" xfId="1043"/>
    <cellStyle name="SEM-BPS-headdata 2 2" xfId="4618"/>
    <cellStyle name="SEM-BPS-headdata 2 3" xfId="22011"/>
    <cellStyle name="SEM-BPS-headdata 2 4" xfId="22012"/>
    <cellStyle name="SEM-BPS-headdata 2 5" xfId="34752"/>
    <cellStyle name="SEM-BPS-headdata 3" xfId="2940"/>
    <cellStyle name="SEM-BPS-headdata 3 2" xfId="35400"/>
    <cellStyle name="SEM-BPS-headdata 4" xfId="5459"/>
    <cellStyle name="SEM-BPS-headdata 5" xfId="713"/>
    <cellStyle name="SEM-BPS-headkey" xfId="332"/>
    <cellStyle name="SEM-BPS-headkey 2" xfId="1044"/>
    <cellStyle name="SEM-BPS-headkey 2 2" xfId="4619"/>
    <cellStyle name="SEM-BPS-headkey 2 3" xfId="22013"/>
    <cellStyle name="SEM-BPS-headkey 2 4" xfId="22014"/>
    <cellStyle name="SEM-BPS-headkey 2 5" xfId="34753"/>
    <cellStyle name="SEM-BPS-headkey 3" xfId="2939"/>
    <cellStyle name="SEM-BPS-headkey 3 2" xfId="35399"/>
    <cellStyle name="SEM-BPS-headkey 4" xfId="5460"/>
    <cellStyle name="SEM-BPS-headkey 5" xfId="714"/>
    <cellStyle name="SEM-BPS-input-on" xfId="333"/>
    <cellStyle name="SEM-BPS-input-on 2" xfId="1045"/>
    <cellStyle name="SEM-BPS-input-on 2 2" xfId="22015"/>
    <cellStyle name="SEM-BPS-input-on 2 3" xfId="34754"/>
    <cellStyle name="SEM-BPS-input-on 3" xfId="2932"/>
    <cellStyle name="SEM-BPS-input-on 3 2" xfId="35395"/>
    <cellStyle name="SEM-BPS-input-on 4" xfId="5461"/>
    <cellStyle name="SEM-BPS-input-on 5" xfId="715"/>
    <cellStyle name="SEM-BPS-key" xfId="334"/>
    <cellStyle name="SEM-BPS-key 2" xfId="1046"/>
    <cellStyle name="SEM-BPS-key 2 2" xfId="22016"/>
    <cellStyle name="SEM-BPS-key 2 3" xfId="34755"/>
    <cellStyle name="SEM-BPS-key 3" xfId="2931"/>
    <cellStyle name="SEM-BPS-key 3 2" xfId="35394"/>
    <cellStyle name="SEM-BPS-key 4" xfId="5462"/>
    <cellStyle name="SEM-BPS-key 5" xfId="716"/>
    <cellStyle name="SEM-BPS-sub1" xfId="335"/>
    <cellStyle name="SEM-BPS-sub1 2" xfId="1047"/>
    <cellStyle name="SEM-BPS-sub1 2 2" xfId="34756"/>
    <cellStyle name="SEM-BPS-sub1 3" xfId="2930"/>
    <cellStyle name="SEM-BPS-sub1 4" xfId="5463"/>
    <cellStyle name="SEM-BPS-sub1 5" xfId="717"/>
    <cellStyle name="SEM-BPS-sub2" xfId="336"/>
    <cellStyle name="SEM-BPS-sub2 2" xfId="1048"/>
    <cellStyle name="SEM-BPS-sub2 2 2" xfId="34757"/>
    <cellStyle name="SEM-BPS-sub2 3" xfId="2926"/>
    <cellStyle name="SEM-BPS-sub2 4" xfId="5464"/>
    <cellStyle name="SEM-BPS-sub2 5" xfId="718"/>
    <cellStyle name="SEM-BPS-total" xfId="337"/>
    <cellStyle name="SEM-BPS-total 2" xfId="1049"/>
    <cellStyle name="SEM-BPS-total 2 2" xfId="34758"/>
    <cellStyle name="SEM-BPS-total 3" xfId="2925"/>
    <cellStyle name="SEM-BPS-total 4" xfId="5465"/>
    <cellStyle name="SEM-BPS-total 5" xfId="719"/>
    <cellStyle name="Semleges 2" xfId="338"/>
    <cellStyle name="Semleges 2 2" xfId="1050"/>
    <cellStyle name="Semleges 2 2 2" xfId="22017"/>
    <cellStyle name="Semleges 2 2 3" xfId="22018"/>
    <cellStyle name="Semleges 2 2 4" xfId="34759"/>
    <cellStyle name="Semleges 2 2 5" xfId="37050"/>
    <cellStyle name="Semleges 2 3" xfId="1919"/>
    <cellStyle name="Semleges 2 3 2" xfId="22019"/>
    <cellStyle name="Semleges 2 4" xfId="5466"/>
    <cellStyle name="Semleges 2 5" xfId="720"/>
    <cellStyle name="Semleges 3" xfId="4620"/>
    <cellStyle name="Semleges 3 2" xfId="22020"/>
    <cellStyle name="Semleges 4" xfId="6044"/>
    <cellStyle name="Semleges 5" xfId="34355"/>
    <cellStyle name="Sheet Title" xfId="339"/>
    <cellStyle name="Sheet Title 2" xfId="1051"/>
    <cellStyle name="Sheet Title 2 2" xfId="22021"/>
    <cellStyle name="Sheet Title 2 3" xfId="22022"/>
    <cellStyle name="Sheet Title 2 4" xfId="34760"/>
    <cellStyle name="Sheet Title 3" xfId="5467"/>
    <cellStyle name="Sheet Title 3 2" xfId="34630"/>
    <cellStyle name="Sheet Title 4" xfId="721"/>
    <cellStyle name="síma" xfId="1162"/>
    <cellStyle name="síma 2" xfId="2766"/>
    <cellStyle name="síma 2 2" xfId="4179"/>
    <cellStyle name="síma 2 3" xfId="35323"/>
    <cellStyle name="síma 3" xfId="2765"/>
    <cellStyle name="síma 4" xfId="2920"/>
    <cellStyle name="síma 4 2" xfId="3609"/>
    <cellStyle name="síma 4 3" xfId="35392"/>
    <cellStyle name="Slabo" xfId="4621"/>
    <cellStyle name="Slabo 2" xfId="6711"/>
    <cellStyle name="Slabo 2 2" xfId="22023"/>
    <cellStyle name="Sledovaný hypertextový odkaz" xfId="4622"/>
    <cellStyle name="small" xfId="1920"/>
    <cellStyle name="Spolu" xfId="4623"/>
    <cellStyle name="Spolu 2" xfId="6712"/>
    <cellStyle name="Spolu 2 2" xfId="22024"/>
    <cellStyle name="Spolu 2 3" xfId="7605"/>
    <cellStyle name="Spolu 3" xfId="7239"/>
    <cellStyle name="Standaard_Adjust" xfId="340"/>
    <cellStyle name="Standard_~0027840" xfId="341"/>
    <cellStyle name="Stil 1" xfId="4624"/>
    <cellStyle name="Stil 1 2" xfId="4625"/>
    <cellStyle name="Stil 1 2 2" xfId="6713"/>
    <cellStyle name="Stil 1 2 2 2" xfId="22025"/>
    <cellStyle name="Stil 1 2 3" xfId="22026"/>
    <cellStyle name="Stil 1 3" xfId="6714"/>
    <cellStyle name="Stil 1 3 2" xfId="22027"/>
    <cellStyle name="Stil 1 4" xfId="22028"/>
    <cellStyle name="Stil 1_Bottom Up plan 2013- 2015 tablice 1 i 2_verzija3" xfId="4626"/>
    <cellStyle name="Stílus 1" xfId="342"/>
    <cellStyle name="Stílus 1 2" xfId="343"/>
    <cellStyle name="Stílus 1 2 2" xfId="1053"/>
    <cellStyle name="Stílus 1 2 2 2" xfId="22029"/>
    <cellStyle name="Stílus 1 2 2 2 2" xfId="22030"/>
    <cellStyle name="Stílus 1 2 2 3" xfId="22031"/>
    <cellStyle name="Stílus 1 2 2 3 2" xfId="22032"/>
    <cellStyle name="Stílus 1 2 2 4" xfId="22033"/>
    <cellStyle name="Stílus 1 2 2 5" xfId="22034"/>
    <cellStyle name="Stílus 1 2 3" xfId="5469"/>
    <cellStyle name="Stílus 1 2 3 2" xfId="22035"/>
    <cellStyle name="Stílus 1 2 3 3" xfId="34632"/>
    <cellStyle name="Stílus 1 2 4" xfId="723"/>
    <cellStyle name="Stílus 1 2 4 2" xfId="22036"/>
    <cellStyle name="Stílus 1 2 5" xfId="22037"/>
    <cellStyle name="Stílus 1 2 6" xfId="37052"/>
    <cellStyle name="Stílus 1 3" xfId="1052"/>
    <cellStyle name="Stílus 1 3 2" xfId="2767"/>
    <cellStyle name="Stílus 1 3 2 2" xfId="22039"/>
    <cellStyle name="Stílus 1 3 2 3" xfId="22038"/>
    <cellStyle name="Stílus 1 3 2 4" xfId="35324"/>
    <cellStyle name="Stílus 1 3 3" xfId="4627"/>
    <cellStyle name="Stílus 1 3 3 2" xfId="22040"/>
    <cellStyle name="Stílus 1 3 4" xfId="22041"/>
    <cellStyle name="Stílus 1 4" xfId="2916"/>
    <cellStyle name="Stílus 1 4 2" xfId="22042"/>
    <cellStyle name="Stílus 1 4 2 2" xfId="22043"/>
    <cellStyle name="Stílus 1 4 3" xfId="22044"/>
    <cellStyle name="Stílus 1 5" xfId="2915"/>
    <cellStyle name="Stílus 1 5 2" xfId="22045"/>
    <cellStyle name="Stílus 1 6" xfId="5468"/>
    <cellStyle name="Stílus 1 6 2" xfId="22046"/>
    <cellStyle name="Stílus 1 6 2 2" xfId="22047"/>
    <cellStyle name="Stílus 1 6 3" xfId="22048"/>
    <cellStyle name="Stílus 1 6 4" xfId="34631"/>
    <cellStyle name="Stílus 1 7" xfId="722"/>
    <cellStyle name="Stílus 1 7 2" xfId="22049"/>
    <cellStyle name="Stílus 1 8" xfId="6024"/>
    <cellStyle name="Stílus 1 9" xfId="37051"/>
    <cellStyle name="Stílus 1_2 Graf i faktori_NOVO radno" xfId="4628"/>
    <cellStyle name="Stílus 2" xfId="344"/>
    <cellStyle name="Stílus 2 2" xfId="1921"/>
    <cellStyle name="Stílus 2 3" xfId="2914"/>
    <cellStyle name="Stílus 3" xfId="345"/>
    <cellStyle name="Stílus 4" xfId="346"/>
    <cellStyle name="Stílus 5" xfId="347"/>
    <cellStyle name="Stílus 6" xfId="348"/>
    <cellStyle name="Stílus 7" xfId="349"/>
    <cellStyle name="Stílus 7 2" xfId="350"/>
    <cellStyle name="Štýl 1" xfId="4639"/>
    <cellStyle name="Štýl 1 2" xfId="22050"/>
    <cellStyle name="Štýl 2" xfId="4640"/>
    <cellStyle name="STYL0" xfId="351"/>
    <cellStyle name="STYL0 2" xfId="1054"/>
    <cellStyle name="STYL0 3" xfId="5470"/>
    <cellStyle name="STYL0 4" xfId="724"/>
    <cellStyle name="STYL1" xfId="352"/>
    <cellStyle name="STYL1 2" xfId="1055"/>
    <cellStyle name="STYL1 3" xfId="5471"/>
    <cellStyle name="STYL1 4" xfId="725"/>
    <cellStyle name="STYL2" xfId="353"/>
    <cellStyle name="STYL2 2" xfId="1056"/>
    <cellStyle name="STYL2 3" xfId="5472"/>
    <cellStyle name="STYL2 4" xfId="726"/>
    <cellStyle name="STYL3" xfId="354"/>
    <cellStyle name="STYL3 2" xfId="1057"/>
    <cellStyle name="STYL3 3" xfId="5473"/>
    <cellStyle name="STYL3 4" xfId="727"/>
    <cellStyle name="STYL4" xfId="355"/>
    <cellStyle name="STYL4 2" xfId="1058"/>
    <cellStyle name="STYL4 3" xfId="5474"/>
    <cellStyle name="STYL4 4" xfId="728"/>
    <cellStyle name="STYL5" xfId="356"/>
    <cellStyle name="STYL5 2" xfId="1059"/>
    <cellStyle name="STYL5 3" xfId="5475"/>
    <cellStyle name="STYL5 4" xfId="729"/>
    <cellStyle name="STYL6" xfId="357"/>
    <cellStyle name="STYL6 2" xfId="1060"/>
    <cellStyle name="STYL6 3" xfId="5476"/>
    <cellStyle name="STYL6 4" xfId="730"/>
    <cellStyle name="STYL7" xfId="358"/>
    <cellStyle name="STYL7 2" xfId="1061"/>
    <cellStyle name="STYL7 3" xfId="5477"/>
    <cellStyle name="STYL7 4" xfId="731"/>
    <cellStyle name="Style 1" xfId="1922"/>
    <cellStyle name="Style 1 2" xfId="1923"/>
    <cellStyle name="Style 1 2 2" xfId="6715"/>
    <cellStyle name="Style 1 2 2 2" xfId="22051"/>
    <cellStyle name="Style 1 2 3" xfId="22052"/>
    <cellStyle name="Style 1 2 4" xfId="37054"/>
    <cellStyle name="Style 1 3" xfId="1924"/>
    <cellStyle name="Style 1 3 2" xfId="4629"/>
    <cellStyle name="Style 1 3 2 2" xfId="22053"/>
    <cellStyle name="Style 1 3 2 3" xfId="36204"/>
    <cellStyle name="Style 1 3 3" xfId="22054"/>
    <cellStyle name="Style 1 4" xfId="4141"/>
    <cellStyle name="Style 1 4 2" xfId="22055"/>
    <cellStyle name="Style 1 4 3" xfId="36052"/>
    <cellStyle name="Style 1 5" xfId="22056"/>
    <cellStyle name="Style 1 5 2" xfId="22057"/>
    <cellStyle name="Style 1 6" xfId="22058"/>
    <cellStyle name="Style 1 7" xfId="37053"/>
    <cellStyle name="Style 1_BOTTOM UP 2013-2015 OCTOBER 19th" xfId="22059"/>
    <cellStyle name="Style 2" xfId="1925"/>
    <cellStyle name="Style 2 2" xfId="1926"/>
    <cellStyle name="Style 2 2 2" xfId="4631"/>
    <cellStyle name="Style 2 2 2 2" xfId="36205"/>
    <cellStyle name="Style 2 3" xfId="2913"/>
    <cellStyle name="Style 2 3 2" xfId="35391"/>
    <cellStyle name="Style 2 4" xfId="4630"/>
    <cellStyle name="Style 2_2 Graf i faktori_NOVO radno" xfId="4632"/>
    <cellStyle name="Style 21" xfId="2911"/>
    <cellStyle name="Style 21 2" xfId="22060"/>
    <cellStyle name="Style 21 2 2" xfId="29709"/>
    <cellStyle name="Style 21 2 3" xfId="29710"/>
    <cellStyle name="Style 21 2 4" xfId="29711"/>
    <cellStyle name="Style 21 3" xfId="22061"/>
    <cellStyle name="Style 21 3 2" xfId="29712"/>
    <cellStyle name="Style 21 3 3" xfId="29713"/>
    <cellStyle name="Style 21 3 4" xfId="29714"/>
    <cellStyle name="Style 21 4" xfId="29715"/>
    <cellStyle name="Style 21 5" xfId="29716"/>
    <cellStyle name="Style 21 6" xfId="29717"/>
    <cellStyle name="Style 22" xfId="2909"/>
    <cellStyle name="Style 22 2" xfId="22062"/>
    <cellStyle name="Style 22 2 2" xfId="29718"/>
    <cellStyle name="Style 22 2 3" xfId="29719"/>
    <cellStyle name="Style 22 2 4" xfId="29720"/>
    <cellStyle name="Style 22 3" xfId="22063"/>
    <cellStyle name="Style 22 3 2" xfId="29721"/>
    <cellStyle name="Style 22 3 3" xfId="29722"/>
    <cellStyle name="Style 22 3 4" xfId="29723"/>
    <cellStyle name="Style 22 4" xfId="29724"/>
    <cellStyle name="Style 22 5" xfId="29725"/>
    <cellStyle name="Style 22 6" xfId="29726"/>
    <cellStyle name="Style 23" xfId="359"/>
    <cellStyle name="Style 23 2" xfId="1062"/>
    <cellStyle name="Style 23 2 2" xfId="2905"/>
    <cellStyle name="Style 23 2 2 2" xfId="35386"/>
    <cellStyle name="Style 23 2 3" xfId="34761"/>
    <cellStyle name="Style 23 3" xfId="2907"/>
    <cellStyle name="Style 23 4" xfId="5478"/>
    <cellStyle name="Style 23 5" xfId="732"/>
    <cellStyle name="Style 24" xfId="360"/>
    <cellStyle name="Style 24 2" xfId="1063"/>
    <cellStyle name="Style 24 2 2" xfId="2901"/>
    <cellStyle name="Style 24 2 2 2" xfId="35383"/>
    <cellStyle name="Style 24 2 3" xfId="34762"/>
    <cellStyle name="Style 24 3" xfId="2903"/>
    <cellStyle name="Style 24 4" xfId="5479"/>
    <cellStyle name="Style 24 5" xfId="733"/>
    <cellStyle name="Style 25" xfId="2900"/>
    <cellStyle name="Style 25 2" xfId="2899"/>
    <cellStyle name="Style 25 2 2" xfId="35382"/>
    <cellStyle name="Style 26" xfId="361"/>
    <cellStyle name="Style 26 2" xfId="2896"/>
    <cellStyle name="Style 26 2 2" xfId="35381"/>
    <cellStyle name="Style 26 3" xfId="2898"/>
    <cellStyle name="Style 27" xfId="2895"/>
    <cellStyle name="Style 27 2" xfId="2894"/>
    <cellStyle name="Style 28" xfId="2893"/>
    <cellStyle name="Style 28 2" xfId="2892"/>
    <cellStyle name="Style 29" xfId="2891"/>
    <cellStyle name="Style 29 2" xfId="2890"/>
    <cellStyle name="Style 29 2 2" xfId="35380"/>
    <cellStyle name="Style 30" xfId="2889"/>
    <cellStyle name="Style 30 2" xfId="2888"/>
    <cellStyle name="Style 30 2 2" xfId="35379"/>
    <cellStyle name="Style 31" xfId="2887"/>
    <cellStyle name="Style 31 2" xfId="2886"/>
    <cellStyle name="Style 32" xfId="2885"/>
    <cellStyle name="Style 32 2" xfId="2884"/>
    <cellStyle name="Style 33" xfId="2883"/>
    <cellStyle name="Style 33 2" xfId="22064"/>
    <cellStyle name="Style 34" xfId="2882"/>
    <cellStyle name="Style 34 2" xfId="22065"/>
    <cellStyle name="Style 35" xfId="2881"/>
    <cellStyle name="Style 35 2" xfId="22066"/>
    <cellStyle name="subhead" xfId="362"/>
    <cellStyle name="subhead 2" xfId="1064"/>
    <cellStyle name="subhead 3" xfId="5480"/>
    <cellStyle name="subhead 4" xfId="734"/>
    <cellStyle name="swpBody01" xfId="363"/>
    <cellStyle name="swpBody01 2" xfId="1065"/>
    <cellStyle name="swpBody01 2 2" xfId="3580"/>
    <cellStyle name="swpBody01 2 3" xfId="34763"/>
    <cellStyle name="swpBody01 3" xfId="2300"/>
    <cellStyle name="swpBody01 3 2" xfId="3598"/>
    <cellStyle name="swpBody01 4" xfId="2195"/>
    <cellStyle name="swpBody01 5" xfId="3568"/>
    <cellStyle name="swpBody01 6" xfId="5481"/>
    <cellStyle name="swpBody01 7" xfId="735"/>
    <cellStyle name="swpBodyClean" xfId="364"/>
    <cellStyle name="swpBodyClean 2" xfId="1066"/>
    <cellStyle name="swpBodyClean 2 2" xfId="2879"/>
    <cellStyle name="swpBodyClean 2 2 2" xfId="35377"/>
    <cellStyle name="swpBodyClean 3" xfId="5482"/>
    <cellStyle name="swpBodyClean 3 2" xfId="22067"/>
    <cellStyle name="swpBodyClean 3 3" xfId="34633"/>
    <cellStyle name="swpBodyClean 4" xfId="736"/>
    <cellStyle name="swpBodyClean 5" xfId="37055"/>
    <cellStyle name="swpBodyFirstCol" xfId="365"/>
    <cellStyle name="swpBodyFirstCol 2" xfId="1067"/>
    <cellStyle name="swpBodyFirstCol 2 2" xfId="3581"/>
    <cellStyle name="swpBodyFirstCol 2 3" xfId="34764"/>
    <cellStyle name="swpBodyFirstCol 3" xfId="2301"/>
    <cellStyle name="swpBodyFirstCol 3 2" xfId="3599"/>
    <cellStyle name="swpBodyFirstCol 4" xfId="2194"/>
    <cellStyle name="swpBodyFirstCol 5" xfId="3569"/>
    <cellStyle name="swpBodyFirstCol 6" xfId="5483"/>
    <cellStyle name="swpBodyFirstCol 7" xfId="737"/>
    <cellStyle name="swpCaption" xfId="366"/>
    <cellStyle name="swpCaption 2" xfId="1068"/>
    <cellStyle name="swpCaption 2 2" xfId="34765"/>
    <cellStyle name="swpCaption 3" xfId="5484"/>
    <cellStyle name="swpCaption 4" xfId="738"/>
    <cellStyle name="swpClear" xfId="367"/>
    <cellStyle name="swpClear 2" xfId="1069"/>
    <cellStyle name="swpClear 2 2" xfId="2874"/>
    <cellStyle name="swpClear 2 2 2" xfId="35372"/>
    <cellStyle name="swpClear 3" xfId="5485"/>
    <cellStyle name="swpClear 3 2" xfId="22068"/>
    <cellStyle name="swpClear 3 3" xfId="34634"/>
    <cellStyle name="swpClear 4" xfId="739"/>
    <cellStyle name="swpClear 5" xfId="37056"/>
    <cellStyle name="swpDatum_english" xfId="368"/>
    <cellStyle name="swpHBBookTitle" xfId="369"/>
    <cellStyle name="swpHBBookTitle 2" xfId="1070"/>
    <cellStyle name="swpHBBookTitle 2 2" xfId="34766"/>
    <cellStyle name="swpHBBookTitle 3" xfId="5486"/>
    <cellStyle name="swpHBBookTitle 4" xfId="740"/>
    <cellStyle name="swpHBChapterTitle" xfId="370"/>
    <cellStyle name="swpHBChapterTitle 2" xfId="1071"/>
    <cellStyle name="swpHBChapterTitle 2 2" xfId="34767"/>
    <cellStyle name="swpHBChapterTitle 3" xfId="5487"/>
    <cellStyle name="swpHBChapterTitle 4" xfId="741"/>
    <cellStyle name="swpHead01" xfId="371"/>
    <cellStyle name="swpHead01 2" xfId="1072"/>
    <cellStyle name="swpHead01 2 2" xfId="34768"/>
    <cellStyle name="swpHead01 3" xfId="5488"/>
    <cellStyle name="swpHead01 4" xfId="742"/>
    <cellStyle name="swpHead01R" xfId="372"/>
    <cellStyle name="swpHead01R 2" xfId="1073"/>
    <cellStyle name="swpHead01R 2 2" xfId="34769"/>
    <cellStyle name="swpHead01R 3" xfId="5489"/>
    <cellStyle name="swpHead01R 4" xfId="743"/>
    <cellStyle name="swpHead02" xfId="373"/>
    <cellStyle name="swpHead02 2" xfId="1074"/>
    <cellStyle name="swpHead02 2 2" xfId="34770"/>
    <cellStyle name="swpHead02 3" xfId="5490"/>
    <cellStyle name="swpHead02 4" xfId="744"/>
    <cellStyle name="swpHead02R" xfId="374"/>
    <cellStyle name="swpHead02R 2" xfId="1075"/>
    <cellStyle name="swpHead02R 2 2" xfId="34771"/>
    <cellStyle name="swpHead02R 3" xfId="5491"/>
    <cellStyle name="swpHead02R 4" xfId="745"/>
    <cellStyle name="swpHead03" xfId="375"/>
    <cellStyle name="swpHead03 2" xfId="1076"/>
    <cellStyle name="swpHead03 2 2" xfId="34772"/>
    <cellStyle name="swpHead03 3" xfId="5492"/>
    <cellStyle name="swpHead03 4" xfId="746"/>
    <cellStyle name="swpHead03R" xfId="376"/>
    <cellStyle name="swpHead03R 2" xfId="1077"/>
    <cellStyle name="swpHead03R 2 2" xfId="34773"/>
    <cellStyle name="swpHead03R 3" xfId="5493"/>
    <cellStyle name="swpHead03R 4" xfId="747"/>
    <cellStyle name="swpHeadBraL" xfId="377"/>
    <cellStyle name="swpHeadBraL 2" xfId="1078"/>
    <cellStyle name="swpHeadBraL 2 2" xfId="2867"/>
    <cellStyle name="swpHeadBraL 2 2 2" xfId="35365"/>
    <cellStyle name="swpHeadBraL 2 3" xfId="3582"/>
    <cellStyle name="swpHeadBraL 3" xfId="2302"/>
    <cellStyle name="swpHeadBraL 3 2" xfId="3600"/>
    <cellStyle name="swpHeadBraL 3 2 2" xfId="35897"/>
    <cellStyle name="swpHeadBraL 4" xfId="2309"/>
    <cellStyle name="swpHeadBraL 4 2" xfId="35130"/>
    <cellStyle name="swpHeadBraL 5" xfId="3570"/>
    <cellStyle name="swpHeadBraL 6" xfId="5494"/>
    <cellStyle name="swpHeadBraL 7" xfId="748"/>
    <cellStyle name="swpHeadBraM" xfId="378"/>
    <cellStyle name="swpHeadBraM 2" xfId="1079"/>
    <cellStyle name="swpHeadBraM 2 2" xfId="2865"/>
    <cellStyle name="swpHeadBraM 2 2 2" xfId="35364"/>
    <cellStyle name="swpHeadBraM 2 3" xfId="3583"/>
    <cellStyle name="swpHeadBraM 3" xfId="2303"/>
    <cellStyle name="swpHeadBraM 3 2" xfId="3601"/>
    <cellStyle name="swpHeadBraM 3 2 2" xfId="35898"/>
    <cellStyle name="swpHeadBraM 4" xfId="2308"/>
    <cellStyle name="swpHeadBraM 4 2" xfId="35129"/>
    <cellStyle name="swpHeadBraM 5" xfId="3571"/>
    <cellStyle name="swpHeadBraM 6" xfId="5495"/>
    <cellStyle name="swpHeadBraM 7" xfId="749"/>
    <cellStyle name="swpHeadBraR" xfId="379"/>
    <cellStyle name="swpHeadBraR 2" xfId="1080"/>
    <cellStyle name="swpHeadBraR 2 2" xfId="2782"/>
    <cellStyle name="swpHeadBraR 2 2 2" xfId="35331"/>
    <cellStyle name="swpHeadBraR 2 3" xfId="3584"/>
    <cellStyle name="swpHeadBraR 3" xfId="2304"/>
    <cellStyle name="swpHeadBraR 3 2" xfId="3602"/>
    <cellStyle name="swpHeadBraR 3 2 2" xfId="35899"/>
    <cellStyle name="swpHeadBraR 4" xfId="2307"/>
    <cellStyle name="swpHeadBraR 4 2" xfId="35128"/>
    <cellStyle name="swpHeadBraR 5" xfId="3572"/>
    <cellStyle name="swpHeadBraR 6" xfId="5496"/>
    <cellStyle name="swpHeadBraR 7" xfId="750"/>
    <cellStyle name="swpTag" xfId="380"/>
    <cellStyle name="swpTotals" xfId="381"/>
    <cellStyle name="swpTotals 2" xfId="1081"/>
    <cellStyle name="swpTotals 2 2" xfId="34774"/>
    <cellStyle name="swpTotals 3" xfId="5497"/>
    <cellStyle name="swpTotals 4" xfId="751"/>
    <cellStyle name="swpTotalsNo" xfId="382"/>
    <cellStyle name="swpTotalsNo 2" xfId="1082"/>
    <cellStyle name="swpTotalsNo 2 2" xfId="34775"/>
    <cellStyle name="swpTotalsNo 3" xfId="5498"/>
    <cellStyle name="swpTotalsNo 3 2" xfId="34635"/>
    <cellStyle name="swpTotalsNo 4" xfId="752"/>
    <cellStyle name="swpTotalsTotal" xfId="383"/>
    <cellStyle name="swpTotalsTotal 2" xfId="1083"/>
    <cellStyle name="swpTotalsTotal 2 2" xfId="34776"/>
    <cellStyle name="swpTotalsTotal 3" xfId="5499"/>
    <cellStyle name="swpTotalsTotal 4" xfId="753"/>
    <cellStyle name="Számítás 2" xfId="384"/>
    <cellStyle name="Számítás 2 2" xfId="1084"/>
    <cellStyle name="Számítás 2 2 2" xfId="22069"/>
    <cellStyle name="Számítás 2 2 2 2" xfId="30085"/>
    <cellStyle name="Számítás 2 2 3" xfId="22070"/>
    <cellStyle name="Számítás 2 2 3 2" xfId="33418"/>
    <cellStyle name="Számítás 2 2 4" xfId="7607"/>
    <cellStyle name="Számítás 2 2 5" xfId="33155"/>
    <cellStyle name="Számítás 2 2 6" xfId="34777"/>
    <cellStyle name="Számítás 2 2 7" xfId="37057"/>
    <cellStyle name="Számítás 2 3" xfId="1927"/>
    <cellStyle name="Számítás 2 3 2" xfId="22071"/>
    <cellStyle name="Számítás 2 3 3" xfId="6824"/>
    <cellStyle name="Számítás 2 3 4" xfId="34986"/>
    <cellStyle name="Számítás 2 4" xfId="5500"/>
    <cellStyle name="Számítás 2 4 2" xfId="34636"/>
    <cellStyle name="Számítás 2 5" xfId="754"/>
    <cellStyle name="Számítás 2 6" xfId="34170"/>
    <cellStyle name="Számítás 3" xfId="4634"/>
    <cellStyle name="Számítás 3 2" xfId="22072"/>
    <cellStyle name="Számítás 3 3" xfId="7608"/>
    <cellStyle name="Számítás 3 4" xfId="30576"/>
    <cellStyle name="Számítás 4" xfId="6035"/>
    <cellStyle name="Számítás 5" xfId="34356"/>
    <cellStyle name="Százalék 10" xfId="1928"/>
    <cellStyle name="Százalék 10 2" xfId="4635"/>
    <cellStyle name="Százalék 11" xfId="2180"/>
    <cellStyle name="Százalék 12" xfId="2777"/>
    <cellStyle name="Százalék 12 2" xfId="3603"/>
    <cellStyle name="Százalék 13" xfId="6057"/>
    <cellStyle name="Százalék 14" xfId="36369"/>
    <cellStyle name="Százalék 15" xfId="36372"/>
    <cellStyle name="Százalék 16" xfId="37058"/>
    <cellStyle name="Százalék 2" xfId="385"/>
    <cellStyle name="Százalék 2 2" xfId="386"/>
    <cellStyle name="Százalék 2 2 2" xfId="1163"/>
    <cellStyle name="Százalék 2 2 2 2" xfId="2772"/>
    <cellStyle name="Százalék 2 2 2 2 2" xfId="35328"/>
    <cellStyle name="Százalék 2 2 2 3" xfId="37061"/>
    <cellStyle name="Százalék 2 2 3" xfId="2773"/>
    <cellStyle name="Százalék 2 2 3 2" xfId="35329"/>
    <cellStyle name="Százalék 2 2 4" xfId="22073"/>
    <cellStyle name="Százalék 2 2 4 2" xfId="34404"/>
    <cellStyle name="Százalék 2 2 5" xfId="37060"/>
    <cellStyle name="Százalék 2 3" xfId="1164"/>
    <cellStyle name="Százalék 2 3 2" xfId="1583"/>
    <cellStyle name="Százalék 2 3 2 2" xfId="34870"/>
    <cellStyle name="Százalék 2 3 2 3" xfId="37063"/>
    <cellStyle name="Százalék 2 3 3" xfId="2769"/>
    <cellStyle name="Százalék 2 3 3 2" xfId="35326"/>
    <cellStyle name="Százalék 2 3 4" xfId="4636"/>
    <cellStyle name="Százalék 2 3 5" xfId="37062"/>
    <cellStyle name="Százalék 2 4" xfId="1929"/>
    <cellStyle name="Százalék 2 4 2" xfId="3412"/>
    <cellStyle name="Százalék 2 4 2 2" xfId="35784"/>
    <cellStyle name="Százalék 2 4 2 3" xfId="37064"/>
    <cellStyle name="Százalék 2 4 3" xfId="5501"/>
    <cellStyle name="Százalék 2 4 4" xfId="22074"/>
    <cellStyle name="Százalék 2 4 4 2" xfId="29727"/>
    <cellStyle name="Százalék 2 4 5" xfId="29728"/>
    <cellStyle name="Százalék 2 4 6" xfId="7609"/>
    <cellStyle name="Százalék 2 5" xfId="2216"/>
    <cellStyle name="Százalék 2 5 2" xfId="22075"/>
    <cellStyle name="Százalék 2 5 3" xfId="35100"/>
    <cellStyle name="Százalék 2 6" xfId="22076"/>
    <cellStyle name="Százalék 2 6 2" xfId="34268"/>
    <cellStyle name="Százalék 2 7" xfId="22077"/>
    <cellStyle name="Százalék 2 8" xfId="37059"/>
    <cellStyle name="Százalék 3" xfId="387"/>
    <cellStyle name="Százalék 3 2" xfId="1585"/>
    <cellStyle name="Százalék 3 2 2" xfId="1930"/>
    <cellStyle name="Százalék 3 2 3" xfId="2787"/>
    <cellStyle name="Százalék 3 2 3 2" xfId="35335"/>
    <cellStyle name="Százalék 3 2 4" xfId="37066"/>
    <cellStyle name="Százalék 3 3" xfId="1931"/>
    <cellStyle name="Százalék 3 3 2" xfId="2792"/>
    <cellStyle name="Százalék 3 3 2 2" xfId="35338"/>
    <cellStyle name="Százalék 3 3 3" xfId="22078"/>
    <cellStyle name="Százalék 3 3 4" xfId="37067"/>
    <cellStyle name="Százalék 3 4" xfId="2794"/>
    <cellStyle name="Százalék 3 4 2" xfId="35340"/>
    <cellStyle name="Százalék 3 4 3" xfId="37068"/>
    <cellStyle name="Százalék 3 5" xfId="755"/>
    <cellStyle name="Százalék 3 5 2" xfId="37069"/>
    <cellStyle name="Százalék 3 6" xfId="34405"/>
    <cellStyle name="Százalék 3 7" xfId="34357"/>
    <cellStyle name="Százalék 3 8" xfId="37065"/>
    <cellStyle name="Százalék 4" xfId="756"/>
    <cellStyle name="Százalék 4 2" xfId="1587"/>
    <cellStyle name="Százalék 4 2 2" xfId="1932"/>
    <cellStyle name="Százalék 4 2 3" xfId="34871"/>
    <cellStyle name="Százalék 4 2 4" xfId="37071"/>
    <cellStyle name="Százalék 4 3" xfId="2788"/>
    <cellStyle name="Százalék 4 3 2" xfId="35336"/>
    <cellStyle name="Százalék 4 3 3" xfId="37072"/>
    <cellStyle name="Százalék 4 4" xfId="37073"/>
    <cellStyle name="Százalék 4 5" xfId="37074"/>
    <cellStyle name="Százalék 4 6" xfId="37070"/>
    <cellStyle name="Százalék 5" xfId="757"/>
    <cellStyle name="Százalék 5 2" xfId="1085"/>
    <cellStyle name="Százalék 5 2 2" xfId="1934"/>
    <cellStyle name="Százalék 5 2 3" xfId="2790"/>
    <cellStyle name="Százalék 5 2 4" xfId="34778"/>
    <cellStyle name="Százalék 5 3" xfId="1933"/>
    <cellStyle name="Százalék 5 3 2" xfId="34987"/>
    <cellStyle name="Százalék 5 4" xfId="2789"/>
    <cellStyle name="Százalék 5 5" xfId="34638"/>
    <cellStyle name="Százalék 5 6" xfId="37075"/>
    <cellStyle name="Százalék 6" xfId="1935"/>
    <cellStyle name="Százalék 6 2" xfId="1936"/>
    <cellStyle name="Százalék 6 2 2" xfId="34989"/>
    <cellStyle name="Százalék 6 3" xfId="34988"/>
    <cellStyle name="Százalék 6 4" xfId="37076"/>
    <cellStyle name="Százalék 7" xfId="1937"/>
    <cellStyle name="Százalék 7 2" xfId="34990"/>
    <cellStyle name="Százalék 8" xfId="1938"/>
    <cellStyle name="Százalék 9" xfId="1939"/>
    <cellStyle name="Szoveg" xfId="1165"/>
    <cellStyle name="Table  - Style6" xfId="1940"/>
    <cellStyle name="Table  - Style6 2" xfId="22079"/>
    <cellStyle name="Table  - Style6 2 2" xfId="31163"/>
    <cellStyle name="Table  - Style6 2 3" xfId="33119"/>
    <cellStyle name="Table  - Style6 3" xfId="7325"/>
    <cellStyle name="Table  - Style6 4" xfId="30074"/>
    <cellStyle name="Table  - Style6 5" xfId="32905"/>
    <cellStyle name="Tabulka" xfId="388"/>
    <cellStyle name="Tabulka 2" xfId="1166"/>
    <cellStyle name="Tabulka 3" xfId="2796"/>
    <cellStyle name="Tabulka č" xfId="389"/>
    <cellStyle name="Tabulka č 2" xfId="2798"/>
    <cellStyle name="Tabulka červ" xfId="390"/>
    <cellStyle name="Tabulka červ 2" xfId="2799"/>
    <cellStyle name="Tabulka u" xfId="391"/>
    <cellStyle name="Tabulka u 2" xfId="2800"/>
    <cellStyle name="Tabulka_06-11_RP_vs_BP_inventory_DEF" xfId="6331"/>
    <cellStyle name="TabulkaCentre" xfId="392"/>
    <cellStyle name="TabulkaCentre 2" xfId="2802"/>
    <cellStyle name="TabulkaCentreBor" xfId="393"/>
    <cellStyle name="TabulkaCentreBor 2" xfId="2803"/>
    <cellStyle name="TabulkaCentreW" xfId="394"/>
    <cellStyle name="TabulkaCentreW 2" xfId="2804"/>
    <cellStyle name="TabulkaCentreWR" xfId="395"/>
    <cellStyle name="TabulkaCentreWR 2" xfId="2805"/>
    <cellStyle name="TabulkaCenUnder" xfId="396"/>
    <cellStyle name="TabulkaCenUnder 2" xfId="1086"/>
    <cellStyle name="TabulkaCenUnder 2 2" xfId="22080"/>
    <cellStyle name="TabulkaCenUnder 2 2 2" xfId="31237"/>
    <cellStyle name="TabulkaCenUnder 2 3" xfId="22081"/>
    <cellStyle name="TabulkaCenUnder 2 3 2" xfId="31279"/>
    <cellStyle name="TabulkaCenUnder 2 4" xfId="31881"/>
    <cellStyle name="TabulkaCenUnder 3" xfId="2806"/>
    <cellStyle name="TabulkaCenUnder 3 2" xfId="30610"/>
    <cellStyle name="TabulkaCenUnder 3 3" xfId="35342"/>
    <cellStyle name="TabulkaCenUnder 4" xfId="5502"/>
    <cellStyle name="TabulkaCenUnder 4 2" xfId="34639"/>
    <cellStyle name="TabulkaCenUnder 5" xfId="758"/>
    <cellStyle name="Tabulkamodrá" xfId="397"/>
    <cellStyle name="Tabulkamodrá 2" xfId="2807"/>
    <cellStyle name="TabulkaRight" xfId="398"/>
    <cellStyle name="TabulkaRight 2" xfId="2808"/>
    <cellStyle name="TabulkaRightPercent" xfId="399"/>
    <cellStyle name="TabulkaRightPercent 2" xfId="2809"/>
    <cellStyle name="Tabulkašedkolem" xfId="400"/>
    <cellStyle name="Tabulkašedkolem 2" xfId="2810"/>
    <cellStyle name="Tabulkašedkolem 3" xfId="34406"/>
    <cellStyle name="TabulkašedkolemC" xfId="401"/>
    <cellStyle name="TabulkašedkolemC 2" xfId="2811"/>
    <cellStyle name="TabulkašedkolemC 3" xfId="34407"/>
    <cellStyle name="TabulkašedPercent" xfId="402"/>
    <cellStyle name="TabulkašedPercent 2" xfId="2812"/>
    <cellStyle name="TabulkašedPercent 3" xfId="34408"/>
    <cellStyle name="TabulkašedPerRight" xfId="403"/>
    <cellStyle name="TabulkašedPerRight 2" xfId="2813"/>
    <cellStyle name="TabulkašedPerRight 3" xfId="34409"/>
    <cellStyle name="TabulkaUnderRight" xfId="404"/>
    <cellStyle name="TabulkaUnderRight 2" xfId="2815"/>
    <cellStyle name="TabulkaUnderRight 2 2" xfId="30090"/>
    <cellStyle name="TabulkaUnderRight 2 3" xfId="35343"/>
    <cellStyle name="TabulkaUnderRight 3" xfId="7254"/>
    <cellStyle name="TabulkaUnderRight 4" xfId="29813"/>
    <cellStyle name="TabulkšedkolCU" xfId="405"/>
    <cellStyle name="TabulkšedkolCU 2" xfId="2816"/>
    <cellStyle name="TabulkšedkolCU 2 2" xfId="35344"/>
    <cellStyle name="TabulkšedkolCU 3" xfId="7255"/>
    <cellStyle name="ţ_x001d_đ§_x000c_çţ_x0017__x000d_ŕţU_x0001_˙_x000a__x0008__x001d__x0007__x0001__x0001_" xfId="2817"/>
    <cellStyle name="ţ_x001d_đ§_x000c_çţ_x0017__x000d_ŕţU_x0001_˙_x000a__x0008__x001d__x0007__x0001__x0001_ 2" xfId="22082"/>
    <cellStyle name="ţ_x001d_đ§_x000c_çţ_x0017__x000d_ŕţU_x0001_˙_x000a__x0008__x001d__x0007__x0001__x0001_ 2 2" xfId="22083"/>
    <cellStyle name="ţ_x001d_đ§_x000c_çţ_x0017__x000d_ŕţU_x0001_˙_x000a__x0008__x001d__x0007__x0001__x0001_ 3" xfId="22084"/>
    <cellStyle name="Tekst objašnjenja" xfId="1941"/>
    <cellStyle name="Tekst objašnjenja 2" xfId="4641"/>
    <cellStyle name="Tekst objašnjenja 2 2" xfId="6716"/>
    <cellStyle name="Tekst objašnjenja 2 2 2" xfId="22085"/>
    <cellStyle name="Tekst objašnjenja 3" xfId="6717"/>
    <cellStyle name="Tekst objašnjenja 3 2" xfId="22086"/>
    <cellStyle name="Tekst objašnjenja_BOTTOM UP 2013-2015 SEPTEMBER (5)" xfId="4642"/>
    <cellStyle name="Tekst upozorenja" xfId="1942"/>
    <cellStyle name="Tekst upozorenja 2" xfId="4643"/>
    <cellStyle name="Tekst upozorenja 2 2" xfId="6718"/>
    <cellStyle name="Tekst upozorenja 2 2 2" xfId="22087"/>
    <cellStyle name="Tekst upozorenja 3" xfId="6719"/>
    <cellStyle name="Tekst upozorenja 3 2" xfId="22088"/>
    <cellStyle name="Tekst upozorenja_BOTTOM UP 2013-2015 SEPTEMBER (5)" xfId="4644"/>
    <cellStyle name="Testo avviso" xfId="1943"/>
    <cellStyle name="Testo avviso 2" xfId="4645"/>
    <cellStyle name="Testo avviso 2 2" xfId="36208"/>
    <cellStyle name="Testo avviso 3" xfId="34991"/>
    <cellStyle name="Testo descrittivo" xfId="1944"/>
    <cellStyle name="Testo descrittivo 2" xfId="4646"/>
    <cellStyle name="Testo descrittivo 2 2" xfId="36209"/>
    <cellStyle name="Testo descrittivo 3" xfId="34992"/>
    <cellStyle name="text" xfId="1945"/>
    <cellStyle name="text 2" xfId="1946"/>
    <cellStyle name="text 2 2" xfId="6720"/>
    <cellStyle name="text 2 2 2" xfId="22089"/>
    <cellStyle name="text 2 3" xfId="22090"/>
    <cellStyle name="text 2 3 2" xfId="22091"/>
    <cellStyle name="text 2 4" xfId="22092"/>
    <cellStyle name="text 2 5" xfId="22093"/>
    <cellStyle name="text 2 6" xfId="37078"/>
    <cellStyle name="text 3" xfId="1947"/>
    <cellStyle name="text 3 2" xfId="22094"/>
    <cellStyle name="text 3 2 2" xfId="22095"/>
    <cellStyle name="text 3 3" xfId="22096"/>
    <cellStyle name="text 4" xfId="22097"/>
    <cellStyle name="text 4 2" xfId="22098"/>
    <cellStyle name="text 5" xfId="22099"/>
    <cellStyle name="text 6" xfId="37077"/>
    <cellStyle name="Text upozornenia" xfId="4647"/>
    <cellStyle name="Text upozornenia 2" xfId="6721"/>
    <cellStyle name="Text upozornenia 2 2" xfId="22100"/>
    <cellStyle name="text_Bottom Up plan 2013- 2015 Corporate functions" xfId="4648"/>
    <cellStyle name="Tickmark" xfId="1948"/>
    <cellStyle name="Titel" xfId="406"/>
    <cellStyle name="Titel 2" xfId="1087"/>
    <cellStyle name="Titel 3" xfId="5503"/>
    <cellStyle name="Titel 4" xfId="759"/>
    <cellStyle name="Title" xfId="760"/>
    <cellStyle name="Title  - Style1" xfId="1950"/>
    <cellStyle name="Title 10" xfId="2215"/>
    <cellStyle name="Title 11" xfId="1909"/>
    <cellStyle name="Title 12" xfId="2217"/>
    <cellStyle name="Title 13" xfId="2814"/>
    <cellStyle name="Title 14" xfId="2818"/>
    <cellStyle name="Title 15" xfId="3528"/>
    <cellStyle name="Title 16" xfId="2776"/>
    <cellStyle name="Title 17" xfId="3529"/>
    <cellStyle name="Title 18" xfId="3552"/>
    <cellStyle name="Title 19" xfId="3639"/>
    <cellStyle name="Title 2" xfId="1088"/>
    <cellStyle name="Title 2 2" xfId="2820"/>
    <cellStyle name="Title 2 2 2" xfId="4649"/>
    <cellStyle name="Title 2 2 2 2" xfId="22102"/>
    <cellStyle name="Title 2 2 3" xfId="35345"/>
    <cellStyle name="Title 2 3" xfId="4650"/>
    <cellStyle name="Title 2 3 2" xfId="22103"/>
    <cellStyle name="Title 2_Bottom Up plan 2013- 2015 Corporate functions" xfId="4651"/>
    <cellStyle name="Title 20" xfId="3692"/>
    <cellStyle name="Title 21" xfId="4189"/>
    <cellStyle name="Title 22" xfId="4042"/>
    <cellStyle name="Title 23" xfId="5000"/>
    <cellStyle name="Title 24" xfId="5793"/>
    <cellStyle name="Title 25" xfId="5790"/>
    <cellStyle name="Title 26" xfId="5850"/>
    <cellStyle name="Title 3" xfId="1951"/>
    <cellStyle name="Title 3 2" xfId="3437"/>
    <cellStyle name="Title 3 2 2" xfId="22104"/>
    <cellStyle name="Title 3 2 3" xfId="35809"/>
    <cellStyle name="Title 3 3" xfId="2821"/>
    <cellStyle name="Title 3 3 2" xfId="35346"/>
    <cellStyle name="Title 3 4" xfId="5504"/>
    <cellStyle name="Title 3_Realization 2013" xfId="22105"/>
    <cellStyle name="Title 4" xfId="1952"/>
    <cellStyle name="Title 4 2" xfId="22106"/>
    <cellStyle name="Title 5" xfId="1953"/>
    <cellStyle name="Title 5 2" xfId="4652"/>
    <cellStyle name="Title 6" xfId="1954"/>
    <cellStyle name="Title 6 2" xfId="4653"/>
    <cellStyle name="Title 7" xfId="1949"/>
    <cellStyle name="Title 7 2" xfId="4654"/>
    <cellStyle name="Title 8" xfId="2213"/>
    <cellStyle name="Title 8 2" xfId="4729"/>
    <cellStyle name="Title 9" xfId="1908"/>
    <cellStyle name="Title_2011 BRQ1_CAPEX_2011 05 10 (3)" xfId="1955"/>
    <cellStyle name="Titles" xfId="1167"/>
    <cellStyle name="Titles 2" xfId="2822"/>
    <cellStyle name="Titolo" xfId="1956"/>
    <cellStyle name="Titolo 1" xfId="1957"/>
    <cellStyle name="Titolo 1 2" xfId="4656"/>
    <cellStyle name="Titolo 1 2 2" xfId="36211"/>
    <cellStyle name="Titolo 1 3" xfId="34994"/>
    <cellStyle name="Titolo 2" xfId="1958"/>
    <cellStyle name="Titolo 2 2" xfId="4657"/>
    <cellStyle name="Titolo 2 2 2" xfId="36212"/>
    <cellStyle name="Titolo 2 3" xfId="34995"/>
    <cellStyle name="Titolo 3" xfId="1959"/>
    <cellStyle name="Titolo 3 2" xfId="4658"/>
    <cellStyle name="Titolo 3 2 2" xfId="36213"/>
    <cellStyle name="Titolo 3 3" xfId="34996"/>
    <cellStyle name="Titolo 4" xfId="1960"/>
    <cellStyle name="Titolo 4 2" xfId="4659"/>
    <cellStyle name="Titolo 4 2 2" xfId="36214"/>
    <cellStyle name="Titolo 4 3" xfId="34997"/>
    <cellStyle name="Titolo 5" xfId="4655"/>
    <cellStyle name="Titolo 5 2" xfId="36210"/>
    <cellStyle name="Titolo 6" xfId="34993"/>
    <cellStyle name="Titolo_hat_ker.2012-14" xfId="1961"/>
    <cellStyle name="Titul" xfId="4660"/>
    <cellStyle name="Titul 2" xfId="6722"/>
    <cellStyle name="Titul 2 2" xfId="22107"/>
    <cellStyle name="TopBorder" xfId="407"/>
    <cellStyle name="TopBorder 2" xfId="2823"/>
    <cellStyle name="TopBorder 2 2" xfId="35347"/>
    <cellStyle name="TopBorder 3" xfId="34410"/>
    <cellStyle name="TopGrey" xfId="1962"/>
    <cellStyle name="TopGrey 2" xfId="4661"/>
    <cellStyle name="TopGrey 2 2" xfId="22108"/>
    <cellStyle name="TopGrey_BR Q4_INA reserves" xfId="4662"/>
    <cellStyle name="Totaal" xfId="408"/>
    <cellStyle name="Totaal 2" xfId="1089"/>
    <cellStyle name="Totaal 3" xfId="5505"/>
    <cellStyle name="Totaal 4" xfId="761"/>
    <cellStyle name="Total" xfId="762"/>
    <cellStyle name="Total 10" xfId="6332"/>
    <cellStyle name="Total 10 2" xfId="22109"/>
    <cellStyle name="Total 10 2 2" xfId="22110"/>
    <cellStyle name="Total 10 3" xfId="22111"/>
    <cellStyle name="Total 10 4" xfId="7327"/>
    <cellStyle name="Total 10 5" xfId="30345"/>
    <cellStyle name="Total 10 6" xfId="34640"/>
    <cellStyle name="Total 11" xfId="22112"/>
    <cellStyle name="Total 11 2" xfId="22113"/>
    <cellStyle name="Total 11 2 2" xfId="7612"/>
    <cellStyle name="Total 11 3" xfId="30847"/>
    <cellStyle name="Total 12" xfId="22114"/>
    <cellStyle name="Total 12 2" xfId="30899"/>
    <cellStyle name="Total 13" xfId="6818"/>
    <cellStyle name="Total 2" xfId="1090"/>
    <cellStyle name="Total 2 10" xfId="5264"/>
    <cellStyle name="Total 2 10 2" xfId="22115"/>
    <cellStyle name="Total 2 11" xfId="22116"/>
    <cellStyle name="Total 2 11 2" xfId="22117"/>
    <cellStyle name="Total 2 11 2 2" xfId="22118"/>
    <cellStyle name="Total 2 11 3" xfId="22119"/>
    <cellStyle name="Total 2 12" xfId="22120"/>
    <cellStyle name="Total 2 12 2" xfId="22121"/>
    <cellStyle name="Total 2 12 2 2" xfId="22122"/>
    <cellStyle name="Total 2 12 3" xfId="22123"/>
    <cellStyle name="Total 2 13" xfId="22124"/>
    <cellStyle name="Total 2 13 2" xfId="22125"/>
    <cellStyle name="Total 2 14" xfId="22126"/>
    <cellStyle name="Total 2 14 2" xfId="22127"/>
    <cellStyle name="Total 2 15" xfId="22128"/>
    <cellStyle name="Total 2 15 2" xfId="33323"/>
    <cellStyle name="Total 2 16" xfId="22129"/>
    <cellStyle name="Total 2 16 2" xfId="33648"/>
    <cellStyle name="Total 2 17" xfId="34779"/>
    <cellStyle name="Total 2 2" xfId="1963"/>
    <cellStyle name="Total 2 2 10" xfId="22130"/>
    <cellStyle name="Total 2 2 10 2" xfId="22131"/>
    <cellStyle name="Total 2 2 11" xfId="22132"/>
    <cellStyle name="Total 2 2 2" xfId="2828"/>
    <cellStyle name="Total 2 2 2 2" xfId="4663"/>
    <cellStyle name="Total 2 2 2 2 2" xfId="22133"/>
    <cellStyle name="Total 2 2 2 2 3" xfId="7613"/>
    <cellStyle name="Total 2 2 2 3" xfId="22134"/>
    <cellStyle name="Total 2 2 2 3 2" xfId="22135"/>
    <cellStyle name="Total 2 2 2 4" xfId="22136"/>
    <cellStyle name="Total 2 2 2 5" xfId="7264"/>
    <cellStyle name="Total 2 2 2 6" xfId="35352"/>
    <cellStyle name="Total 2 2 2_Realization 2013" xfId="22137"/>
    <cellStyle name="Total 2 2 3" xfId="22138"/>
    <cellStyle name="Total 2 2 3 2" xfId="22139"/>
    <cellStyle name="Total 2 2 4" xfId="22140"/>
    <cellStyle name="Total 2 2 4 2" xfId="22141"/>
    <cellStyle name="Total 2 2 5" xfId="22142"/>
    <cellStyle name="Total 2 2 5 2" xfId="22143"/>
    <cellStyle name="Total 2 2 6" xfId="22144"/>
    <cellStyle name="Total 2 2 6 2" xfId="22145"/>
    <cellStyle name="Total 2 2 7" xfId="22146"/>
    <cellStyle name="Total 2 2 7 2" xfId="22147"/>
    <cellStyle name="Total 2 2 8" xfId="22148"/>
    <cellStyle name="Total 2 2 8 2" xfId="22149"/>
    <cellStyle name="Total 2 2 9" xfId="22150"/>
    <cellStyle name="Total 2 2 9 2" xfId="22151"/>
    <cellStyle name="Total 2 2_BOTTOM UP 2013-2015 OCTOBER 19th" xfId="22152"/>
    <cellStyle name="Total 2 3" xfId="3442"/>
    <cellStyle name="Total 2 3 2" xfId="4664"/>
    <cellStyle name="Total 2 3 2 2" xfId="22153"/>
    <cellStyle name="Total 2 3 3" xfId="22154"/>
    <cellStyle name="Total 2 3 4" xfId="35814"/>
    <cellStyle name="Total 2 3_Realization 2013" xfId="22155"/>
    <cellStyle name="Total 2 4" xfId="2826"/>
    <cellStyle name="Total 2 4 2" xfId="4665"/>
    <cellStyle name="Total 2 4 2 2" xfId="22156"/>
    <cellStyle name="Total 2 4 2 3" xfId="36215"/>
    <cellStyle name="Total 2 4 3" xfId="22157"/>
    <cellStyle name="Total 2 4 4" xfId="35350"/>
    <cellStyle name="Total 2 5" xfId="4666"/>
    <cellStyle name="Total 2 5 2" xfId="22158"/>
    <cellStyle name="Total 2 5 2 2" xfId="22159"/>
    <cellStyle name="Total 2 5 3" xfId="22160"/>
    <cellStyle name="Total 2 6" xfId="4667"/>
    <cellStyle name="Total 2 6 2" xfId="22161"/>
    <cellStyle name="Total 2 6 2 2" xfId="22162"/>
    <cellStyle name="Total 2 6 3" xfId="22163"/>
    <cellStyle name="Total 2 7" xfId="4730"/>
    <cellStyle name="Total 2 7 2" xfId="22164"/>
    <cellStyle name="Total 2 8" xfId="5506"/>
    <cellStyle name="Total 2 8 2" xfId="22165"/>
    <cellStyle name="Total 2 9" xfId="5624"/>
    <cellStyle name="Total 2 9 2" xfId="22166"/>
    <cellStyle name="Total 2_2013 CAPEX FC1 vs BU Plan and Commitments Final 15_4_12_00" xfId="22167"/>
    <cellStyle name="Total 3" xfId="1964"/>
    <cellStyle name="Total 3 2" xfId="1965"/>
    <cellStyle name="Total 3 2 2" xfId="22168"/>
    <cellStyle name="Total 3 3" xfId="3443"/>
    <cellStyle name="Total 3 3 2" xfId="35815"/>
    <cellStyle name="Total 3 4" xfId="2830"/>
    <cellStyle name="Total 3 5" xfId="5507"/>
    <cellStyle name="Total 3_2 Graf i faktori_NOVO radno" xfId="4668"/>
    <cellStyle name="Total 4" xfId="1966"/>
    <cellStyle name="Total 4 2" xfId="2833"/>
    <cellStyle name="Total 4 2 2" xfId="4670"/>
    <cellStyle name="Total 4 2 2 2" xfId="22169"/>
    <cellStyle name="Total 4 2 2 3" xfId="7614"/>
    <cellStyle name="Total 4 2 3" xfId="22170"/>
    <cellStyle name="Total 4 2 3 2" xfId="22171"/>
    <cellStyle name="Total 4 2 4" xfId="22172"/>
    <cellStyle name="Total 4 2 5" xfId="22173"/>
    <cellStyle name="Total 4 2 5 2" xfId="7369"/>
    <cellStyle name="Total 4 2 6" xfId="7266"/>
    <cellStyle name="Total 4 2 7" xfId="35353"/>
    <cellStyle name="Total 4 2_Realization 2013" xfId="22174"/>
    <cellStyle name="Total 4 3" xfId="4669"/>
    <cellStyle name="Total 4 3 2" xfId="22175"/>
    <cellStyle name="Total 4 3 2 2" xfId="30719"/>
    <cellStyle name="Total 4 3 3" xfId="33138"/>
    <cellStyle name="Total 4 4" xfId="22176"/>
    <cellStyle name="Total 4 4 2" xfId="22177"/>
    <cellStyle name="Total 4 5" xfId="22178"/>
    <cellStyle name="Total 4 5 2" xfId="22179"/>
    <cellStyle name="Total 4 6" xfId="22180"/>
    <cellStyle name="Total 4 6 2" xfId="22181"/>
    <cellStyle name="Total 4 6 2 2" xfId="31676"/>
    <cellStyle name="Total 4 6 3" xfId="32906"/>
    <cellStyle name="Total 4 7" xfId="22182"/>
    <cellStyle name="Total 4 7 2" xfId="32516"/>
    <cellStyle name="Total 4 8" xfId="7265"/>
    <cellStyle name="Total 4 9" xfId="32828"/>
    <cellStyle name="Total 4_BOTTOM UP 2013-2015 OCTOBER 19th" xfId="22183"/>
    <cellStyle name="Total 5" xfId="1967"/>
    <cellStyle name="Total 5 2" xfId="2834"/>
    <cellStyle name="Total 5 2 2" xfId="22184"/>
    <cellStyle name="Total 5 2 3" xfId="7615"/>
    <cellStyle name="Total 5 2 4" xfId="35354"/>
    <cellStyle name="Total 5 3" xfId="22185"/>
    <cellStyle name="Total 5 3 2" xfId="22186"/>
    <cellStyle name="Total 5 4" xfId="22187"/>
    <cellStyle name="Total 5 5" xfId="22188"/>
    <cellStyle name="Total 5 5 2" xfId="30409"/>
    <cellStyle name="Total 5 6" xfId="7267"/>
    <cellStyle name="Total 5_Realization 2013" xfId="22189"/>
    <cellStyle name="Total 6" xfId="1968"/>
    <cellStyle name="Total 6 2" xfId="6723"/>
    <cellStyle name="Total 6 2 2" xfId="22190"/>
    <cellStyle name="Total 6 2 3" xfId="7616"/>
    <cellStyle name="Total 6 3" xfId="22191"/>
    <cellStyle name="Total 6 3 2" xfId="31462"/>
    <cellStyle name="Total 6 4" xfId="7268"/>
    <cellStyle name="Total 7" xfId="1969"/>
    <cellStyle name="Total 7 2" xfId="4671"/>
    <cellStyle name="Total 7 2 2" xfId="22192"/>
    <cellStyle name="Total 7 3" xfId="22193"/>
    <cellStyle name="Total 7 4" xfId="34998"/>
    <cellStyle name="Total 8" xfId="1970"/>
    <cellStyle name="Total 8 2" xfId="6724"/>
    <cellStyle name="Total 8 2 2" xfId="22194"/>
    <cellStyle name="Total 8 2 3" xfId="7617"/>
    <cellStyle name="Total 8 3" xfId="7269"/>
    <cellStyle name="Total 9" xfId="4672"/>
    <cellStyle name="Total 9 2" xfId="22195"/>
    <cellStyle name="Total 9 2 2" xfId="22196"/>
    <cellStyle name="Total 9 3" xfId="22197"/>
    <cellStyle name="Total 9 4" xfId="7263"/>
    <cellStyle name="Total 9 5" xfId="30995"/>
    <cellStyle name="Total_Bottom Up plan SIS 2010- 2012 v2" xfId="1971"/>
    <cellStyle name="Totale" xfId="1972"/>
    <cellStyle name="Totale 2" xfId="4673"/>
    <cellStyle name="Totale 2 2" xfId="36216"/>
    <cellStyle name="Totale 3" xfId="7270"/>
    <cellStyle name="Totale 4" xfId="34999"/>
    <cellStyle name="Totals" xfId="1168"/>
    <cellStyle name="Totals 2" xfId="2840"/>
    <cellStyle name="Totals 2 2" xfId="35355"/>
    <cellStyle name="TotCol - Style5" xfId="1973"/>
    <cellStyle name="TotCol - Style5 2" xfId="2819"/>
    <cellStyle name="TotRow - Style4" xfId="1974"/>
    <cellStyle name="TotRow - Style4 2" xfId="22198"/>
    <cellStyle name="TotRow - Style4 2 2" xfId="30091"/>
    <cellStyle name="TotRow - Style4 2 3" xfId="32133"/>
    <cellStyle name="TotRow - Style4 3" xfId="7328"/>
    <cellStyle name="TotRow - Style4 4" xfId="32581"/>
    <cellStyle name="TotRow - Style4 5" xfId="32393"/>
    <cellStyle name="TSUIKA" xfId="409"/>
    <cellStyle name="TSUIKA 2" xfId="1091"/>
    <cellStyle name="TSUIKA 3" xfId="5508"/>
    <cellStyle name="TSUIKA 4" xfId="763"/>
    <cellStyle name="Überschrift" xfId="1977"/>
    <cellStyle name="Überschrift 1" xfId="1978"/>
    <cellStyle name="Überschrift 2" xfId="1979"/>
    <cellStyle name="Überschrift 3" xfId="1980"/>
    <cellStyle name="Überschrift 4" xfId="1981"/>
    <cellStyle name="Uitvoer" xfId="410"/>
    <cellStyle name="Uitvoer 2" xfId="1092"/>
    <cellStyle name="Uitvoer 3" xfId="5509"/>
    <cellStyle name="Uitvoer 4" xfId="764"/>
    <cellStyle name="Ukupni zbroj" xfId="1975"/>
    <cellStyle name="Ukupni zbroj 2" xfId="4674"/>
    <cellStyle name="Ukupni zbroj 2 2" xfId="6725"/>
    <cellStyle name="Ukupni zbroj 2 2 2" xfId="22199"/>
    <cellStyle name="Ukupni zbroj 2 2 3" xfId="7618"/>
    <cellStyle name="Ukupni zbroj 2 3" xfId="7272"/>
    <cellStyle name="Ukupni zbroj 3" xfId="6726"/>
    <cellStyle name="Ukupni zbroj 3 2" xfId="22200"/>
    <cellStyle name="Ukupni zbroj 3 3" xfId="7619"/>
    <cellStyle name="Ukupni zbroj 4" xfId="7271"/>
    <cellStyle name="Ukupni zbroj_BOTTOM UP 2013-2015 SEPTEMBER (5)" xfId="4675"/>
    <cellStyle name="Ukupno" xfId="4676"/>
    <cellStyle name="Ukupno 2" xfId="6727"/>
    <cellStyle name="Ukupno 2 2" xfId="22201"/>
    <cellStyle name="Ukupno 2 3" xfId="7620"/>
    <cellStyle name="Ukupno 3" xfId="7273"/>
    <cellStyle name="Underline" xfId="411"/>
    <cellStyle name="Underline 2" xfId="1093"/>
    <cellStyle name="Underline 2 2" xfId="22202"/>
    <cellStyle name="Underline 2 2 2" xfId="30003"/>
    <cellStyle name="Underline 2 3" xfId="22203"/>
    <cellStyle name="Underline 2 3 2" xfId="32132"/>
    <cellStyle name="Underline 2 4" xfId="30004"/>
    <cellStyle name="Underline 3" xfId="2306"/>
    <cellStyle name="Underline 3 2" xfId="33079"/>
    <cellStyle name="Underline 3 3" xfId="35127"/>
    <cellStyle name="Underline 4" xfId="5510"/>
    <cellStyle name="Underline 4 2" xfId="34641"/>
    <cellStyle name="Underline 5" xfId="765"/>
    <cellStyle name="UNI_STYLE_ATTC" xfId="412"/>
    <cellStyle name="Unos" xfId="1976"/>
    <cellStyle name="Unos 2" xfId="2334"/>
    <cellStyle name="Unos 2 2" xfId="4677"/>
    <cellStyle name="Unos 2 2 2" xfId="22204"/>
    <cellStyle name="Unos 2 2 2 2" xfId="33369"/>
    <cellStyle name="Unos 2 2 3" xfId="7621"/>
    <cellStyle name="Unos 2 2 4" xfId="31458"/>
    <cellStyle name="Unos 2 3" xfId="7275"/>
    <cellStyle name="Unos 2 4" xfId="31399"/>
    <cellStyle name="Unos 2 5" xfId="35144"/>
    <cellStyle name="Unos 3" xfId="6728"/>
    <cellStyle name="Unos 3 2" xfId="22205"/>
    <cellStyle name="Unos 3 2 2" xfId="33637"/>
    <cellStyle name="Unos 3 3" xfId="7622"/>
    <cellStyle name="Unos 3 4" xfId="31662"/>
    <cellStyle name="Unos 4" xfId="7274"/>
    <cellStyle name="Unos 5" xfId="33987"/>
    <cellStyle name="Unos_BOTTOM UP 2013-2015 SEPTEMBER (5)" xfId="4678"/>
    <cellStyle name="Unprot" xfId="2335"/>
    <cellStyle name="Unprot$" xfId="2336"/>
    <cellStyle name="Unprotect" xfId="3470"/>
    <cellStyle name="UnProtectedCalc" xfId="1169"/>
    <cellStyle name="UnProtectedCalc 2" xfId="3471"/>
    <cellStyle name="v_félk" xfId="1170"/>
    <cellStyle name="v_félk 2" xfId="2824"/>
    <cellStyle name="v_félk 2 2" xfId="22206"/>
    <cellStyle name="v_félk 2 3" xfId="35348"/>
    <cellStyle name="v_félk 3" xfId="3472"/>
    <cellStyle name="v_félk 3 2" xfId="3615"/>
    <cellStyle name="v_félk 3 3" xfId="35837"/>
    <cellStyle name="v_félk_BR Q4_INA reserves" xfId="4679"/>
    <cellStyle name="v_félk_BU 2013-2015 HRK (2)" xfId="22207"/>
    <cellStyle name="v_félk_BU 2013-2015 HRK (2) 2" xfId="22208"/>
    <cellStyle name="v_félk_CAPEX chart_BR Q4_Krisztina" xfId="4680"/>
    <cellStyle name="v_félk_Grafovi_slide 1" xfId="4681"/>
    <cellStyle name="v_félk_IT" xfId="6292"/>
    <cellStyle name="v_félk_IT 2" xfId="22209"/>
    <cellStyle name="v_félk_ROACE_INA d d _2010-2015 - final" xfId="4682"/>
    <cellStyle name="v_síma" xfId="1171"/>
    <cellStyle name="v_síma 2" xfId="2825"/>
    <cellStyle name="v_síma 2 2" xfId="22210"/>
    <cellStyle name="v_síma 2 3" xfId="35349"/>
    <cellStyle name="v_síma 3" xfId="3473"/>
    <cellStyle name="v_síma 3 2" xfId="3616"/>
    <cellStyle name="v_síma 3 3" xfId="35838"/>
    <cellStyle name="v_síma_BR Q4_INA reserves" xfId="4683"/>
    <cellStyle name="v_síma_BU 2013-2015 HRK (2)" xfId="22211"/>
    <cellStyle name="v_síma_BU 2013-2015 HRK (2) 2" xfId="22212"/>
    <cellStyle name="v_síma_CAPEX chart_BR Q4_Krisztina" xfId="4684"/>
    <cellStyle name="v_síma_Grafovi_slide 1" xfId="4685"/>
    <cellStyle name="v_síma_IT" xfId="6293"/>
    <cellStyle name="v_síma_IT 2" xfId="22213"/>
    <cellStyle name="v_síma_ROACE_INA d d _2010-2015 - final" xfId="4686"/>
    <cellStyle name="v_szürke" xfId="1172"/>
    <cellStyle name="v_szürke 2" xfId="3474"/>
    <cellStyle name="v_szürke 2 2" xfId="22214"/>
    <cellStyle name="v_szürke 2 3" xfId="35839"/>
    <cellStyle name="v_szürke 3" xfId="22215"/>
    <cellStyle name="Valore non valido" xfId="1982"/>
    <cellStyle name="Valore non valido 2" xfId="4687"/>
    <cellStyle name="Valore non valido 2 2" xfId="36217"/>
    <cellStyle name="Valore non valido 3" xfId="35000"/>
    <cellStyle name="Valore valido" xfId="1983"/>
    <cellStyle name="Valore valido 2" xfId="4688"/>
    <cellStyle name="Valore valido 2 2" xfId="36218"/>
    <cellStyle name="Valore valido 3" xfId="35001"/>
    <cellStyle name="Valuta (0)_~6829827" xfId="4689"/>
    <cellStyle name="Valuta [0]_rampcurve in ET as per 16092003" xfId="413"/>
    <cellStyle name="Valuta_a - y" xfId="22216"/>
    <cellStyle name="Verklarende tekst" xfId="414"/>
    <cellStyle name="Verklarende tekst 2" xfId="1094"/>
    <cellStyle name="Verklarende tekst 3" xfId="5511"/>
    <cellStyle name="Verklarende tekst 4" xfId="766"/>
    <cellStyle name="Verknüpfte Zelle" xfId="1984"/>
    <cellStyle name="Verknüpfte Zelle 2" xfId="3593"/>
    <cellStyle name="Vnos" xfId="4690"/>
    <cellStyle name="Vnos 2" xfId="6729"/>
    <cellStyle name="Vnos 2 2" xfId="22217"/>
    <cellStyle name="Vnos 2 2 2" xfId="33677"/>
    <cellStyle name="Vnos 2 3" xfId="7623"/>
    <cellStyle name="Vnos 2 4" xfId="33785"/>
    <cellStyle name="Vnos 3" xfId="7278"/>
    <cellStyle name="Vnos 4" xfId="32992"/>
    <cellStyle name="Vsota" xfId="4691"/>
    <cellStyle name="Vsota 2" xfId="6730"/>
    <cellStyle name="Vsota 2 2" xfId="22218"/>
    <cellStyle name="Vsota 2 3" xfId="7624"/>
    <cellStyle name="Vsota 3" xfId="7279"/>
    <cellStyle name="Vstup" xfId="4692"/>
    <cellStyle name="Vstup 2" xfId="6731"/>
    <cellStyle name="Vstup 2 2" xfId="22219"/>
    <cellStyle name="Vstup 2 2 2" xfId="31972"/>
    <cellStyle name="Vstup 2 3" xfId="7625"/>
    <cellStyle name="Vstup 2 4" xfId="31365"/>
    <cellStyle name="Vstup 3" xfId="7280"/>
    <cellStyle name="Vstup 4" xfId="30994"/>
    <cellStyle name="Výpočet" xfId="4693"/>
    <cellStyle name="Výpočet 2" xfId="6732"/>
    <cellStyle name="Výpočet 2 2" xfId="22220"/>
    <cellStyle name="Výpočet 2 2 2" xfId="30353"/>
    <cellStyle name="Výpočet 2 3" xfId="7626"/>
    <cellStyle name="Výpočet 2 4" xfId="34068"/>
    <cellStyle name="Výpočet 3" xfId="7281"/>
    <cellStyle name="Výpočet 4" xfId="30215"/>
    <cellStyle name="Výstup" xfId="4694"/>
    <cellStyle name="Výstup 2" xfId="6733"/>
    <cellStyle name="Výstup 2 2" xfId="22221"/>
    <cellStyle name="Výstup 2 2 2" xfId="33653"/>
    <cellStyle name="Výstup 2 3" xfId="7627"/>
    <cellStyle name="Výstup 2 4" xfId="31564"/>
    <cellStyle name="Výstup 3" xfId="7282"/>
    <cellStyle name="Výstup 4" xfId="32156"/>
    <cellStyle name="Vysvetľujúci text" xfId="4695"/>
    <cellStyle name="Vysvetľujúci text 2" xfId="6734"/>
    <cellStyle name="Vysvetľujúci text 2 2" xfId="22222"/>
    <cellStyle name="Waarschuwingstekst" xfId="415"/>
    <cellStyle name="Waarschuwingstekst 2" xfId="1095"/>
    <cellStyle name="Waarschuwingstekst 3" xfId="5512"/>
    <cellStyle name="Waarschuwingstekst 4" xfId="767"/>
    <cellStyle name="Währung [0]_99_alone_dec" xfId="416"/>
    <cellStyle name="Währung_99_alone_dec" xfId="417"/>
    <cellStyle name="Warnender Text" xfId="1985"/>
    <cellStyle name="Warning Text" xfId="768"/>
    <cellStyle name="Warning Text 10" xfId="22223"/>
    <cellStyle name="Warning Text 10 2" xfId="22224"/>
    <cellStyle name="Warning Text 11" xfId="22225"/>
    <cellStyle name="Warning Text 2" xfId="1096"/>
    <cellStyle name="Warning Text 2 2" xfId="1986"/>
    <cellStyle name="Warning Text 2 2 2" xfId="6736"/>
    <cellStyle name="Warning Text 2 2 2 2" xfId="22226"/>
    <cellStyle name="Warning Text 2 2 3" xfId="22227"/>
    <cellStyle name="Warning Text 2 2 4" xfId="22228"/>
    <cellStyle name="Warning Text 2 2 5" xfId="37079"/>
    <cellStyle name="Warning Text 2 3" xfId="2827"/>
    <cellStyle name="Warning Text 2 3 2" xfId="22229"/>
    <cellStyle name="Warning Text 2 3 3" xfId="35351"/>
    <cellStyle name="Warning Text 2 4" xfId="5513"/>
    <cellStyle name="Warning Text 2_BOTTOM UP 2013-2015 OCTOBER 19th" xfId="22230"/>
    <cellStyle name="Warning Text 3" xfId="2214"/>
    <cellStyle name="Warning Text 3 2" xfId="3454"/>
    <cellStyle name="Warning Text 3 2 2" xfId="22231"/>
    <cellStyle name="Warning Text 3 2 2 2" xfId="22232"/>
    <cellStyle name="Warning Text 3 2 3" xfId="22233"/>
    <cellStyle name="Warning Text 3 2 4" xfId="22234"/>
    <cellStyle name="Warning Text 3 2 5" xfId="35824"/>
    <cellStyle name="Warning Text 3 3" xfId="4696"/>
    <cellStyle name="Warning Text 3 3 2" xfId="22235"/>
    <cellStyle name="Warning Text 3 4" xfId="5514"/>
    <cellStyle name="Warning Text 3 5" xfId="22236"/>
    <cellStyle name="Warning Text 3_Realization 2013" xfId="22237"/>
    <cellStyle name="Warning Text 4" xfId="4697"/>
    <cellStyle name="Warning Text 4 2" xfId="22238"/>
    <cellStyle name="Warning Text 4 2 2" xfId="22239"/>
    <cellStyle name="Warning Text 4 3" xfId="22240"/>
    <cellStyle name="Warning Text 5" xfId="6737"/>
    <cellStyle name="Warning Text 5 2" xfId="22241"/>
    <cellStyle name="Warning Text 5 2 2" xfId="22242"/>
    <cellStyle name="Warning Text 5 3" xfId="22243"/>
    <cellStyle name="Warning Text 5 4" xfId="22244"/>
    <cellStyle name="Warning Text 5 5" xfId="34642"/>
    <cellStyle name="Warning Text 6" xfId="6735"/>
    <cellStyle name="Warning Text 6 2" xfId="22246"/>
    <cellStyle name="Warning Text 6 3" xfId="22247"/>
    <cellStyle name="Warning Text 6 4" xfId="22248"/>
    <cellStyle name="Warning Text 6 5" xfId="22245"/>
    <cellStyle name="Warning Text 7" xfId="22249"/>
    <cellStyle name="Warning Text 7 2" xfId="22250"/>
    <cellStyle name="Warning Text 8" xfId="22251"/>
    <cellStyle name="Warning Text 8 2" xfId="22252"/>
    <cellStyle name="Warning Text 9" xfId="22253"/>
    <cellStyle name="Warning Text 9 2" xfId="22254"/>
    <cellStyle name="WindowBackground" xfId="418"/>
    <cellStyle name="WindowBackground 2" xfId="1097"/>
    <cellStyle name="WindowBackground 3" xfId="5515"/>
    <cellStyle name="WindowBackground 4" xfId="769"/>
    <cellStyle name="XComma" xfId="1987"/>
    <cellStyle name="XComma 0.0" xfId="1988"/>
    <cellStyle name="XComma 0.00" xfId="1989"/>
    <cellStyle name="XComma 0.000" xfId="1990"/>
    <cellStyle name="XCurrency" xfId="1991"/>
    <cellStyle name="XCurrency 0.0" xfId="1992"/>
    <cellStyle name="XCurrency 0.00" xfId="1993"/>
    <cellStyle name="XCurrency 0.000" xfId="1994"/>
    <cellStyle name="Year" xfId="419"/>
    <cellStyle name="Year 2" xfId="1173"/>
    <cellStyle name="Year 2 2" xfId="22255"/>
    <cellStyle name="Year 2 3" xfId="37081"/>
    <cellStyle name="Year 3" xfId="4698"/>
    <cellStyle name="Year 4" xfId="6294"/>
    <cellStyle name="Year 5" xfId="37080"/>
    <cellStyle name="Year EN" xfId="1996"/>
    <cellStyle name="Year EN 2" xfId="22257"/>
    <cellStyle name="Year RU" xfId="1997"/>
    <cellStyle name="Year RU 2" xfId="22258"/>
    <cellStyle name="Year_2 Graf i faktori_NOVO radno" xfId="4699"/>
    <cellStyle name="Zelle überprüfen" xfId="1998"/>
    <cellStyle name="Zelle überprüfen 2" xfId="3594"/>
    <cellStyle name="Zlá" xfId="4700"/>
    <cellStyle name="Zlá 2" xfId="6738"/>
    <cellStyle name="Zlá 2 2" xfId="22259"/>
    <cellStyle name="Zvýraznenie1" xfId="4701"/>
    <cellStyle name="Zvýraznenie1 2" xfId="6739"/>
    <cellStyle name="Zvýraznenie1 2 2" xfId="22260"/>
    <cellStyle name="Zvýraznenie2" xfId="4702"/>
    <cellStyle name="Zvýraznenie2 2" xfId="6740"/>
    <cellStyle name="Zvýraznenie2 2 2" xfId="22261"/>
    <cellStyle name="Zvýraznenie3" xfId="4703"/>
    <cellStyle name="Zvýraznenie3 2" xfId="6741"/>
    <cellStyle name="Zvýraznenie3 2 2" xfId="22262"/>
    <cellStyle name="Zvýraznenie4" xfId="4704"/>
    <cellStyle name="Zvýraznenie4 2" xfId="6742"/>
    <cellStyle name="Zvýraznenie4 2 2" xfId="22263"/>
    <cellStyle name="Zvýraznenie5" xfId="4705"/>
    <cellStyle name="Zvýraznenie5 2" xfId="6743"/>
    <cellStyle name="Zvýraznenie5 2 2" xfId="22264"/>
    <cellStyle name="Zvýraznenie6" xfId="4706"/>
    <cellStyle name="Zvýraznenie6 2" xfId="6744"/>
    <cellStyle name="Zvýraznenie6 2 2" xfId="22265"/>
    <cellStyle name="Акцент1" xfId="1999"/>
    <cellStyle name="Акцент2" xfId="2000"/>
    <cellStyle name="Акцент3" xfId="2001"/>
    <cellStyle name="Акцент4" xfId="2002"/>
    <cellStyle name="Акцент5" xfId="2003"/>
    <cellStyle name="Акцент6" xfId="2004"/>
    <cellStyle name="Ввод " xfId="2005"/>
    <cellStyle name="Ввод  2" xfId="22266"/>
    <cellStyle name="Ввод  2 2" xfId="30159"/>
    <cellStyle name="Ввод  3" xfId="7330"/>
    <cellStyle name="Ввод  4" xfId="7429"/>
    <cellStyle name="Вывод" xfId="2006"/>
    <cellStyle name="Вывод 2" xfId="22267"/>
    <cellStyle name="Вывод 2 2" xfId="33916"/>
    <cellStyle name="Вывод 3" xfId="7331"/>
    <cellStyle name="Вывод 4" xfId="33561"/>
    <cellStyle name="Вычисление" xfId="2007"/>
    <cellStyle name="Вычисление 2" xfId="22268"/>
    <cellStyle name="Вычисление 2 2" xfId="30260"/>
    <cellStyle name="Вычисление 3" xfId="7332"/>
    <cellStyle name="Вычисление 4" xfId="32184"/>
    <cellStyle name="Заголовок 1" xfId="2008"/>
    <cellStyle name="Заголовок 2" xfId="2009"/>
    <cellStyle name="Заголовок 3" xfId="2010"/>
    <cellStyle name="Заголовок 3 2" xfId="35002"/>
    <cellStyle name="Заголовок 4" xfId="2011"/>
    <cellStyle name="Итог" xfId="2012"/>
    <cellStyle name="Итог 2" xfId="22269"/>
    <cellStyle name="Итог 3" xfId="7334"/>
    <cellStyle name="Контрольная ячейка" xfId="2013"/>
    <cellStyle name="Контрольная ячейка 2" xfId="2851"/>
    <cellStyle name="Название" xfId="2014"/>
    <cellStyle name="Нейтральный" xfId="2015"/>
    <cellStyle name="Обычный 2" xfId="2016"/>
    <cellStyle name="Обычный 3" xfId="2017"/>
    <cellStyle name="Обычный 4" xfId="2018"/>
    <cellStyle name="Обычный 5" xfId="2019"/>
    <cellStyle name="Обычный 6" xfId="2020"/>
    <cellStyle name="Обычный_2008 supl" xfId="2021"/>
    <cellStyle name="Плохой" xfId="2022"/>
    <cellStyle name="Пояснение" xfId="2023"/>
    <cellStyle name="Примечание" xfId="2024"/>
    <cellStyle name="Примечание 2" xfId="22270"/>
    <cellStyle name="Примечание 2 2" xfId="30653"/>
    <cellStyle name="Примечание 3" xfId="7337"/>
    <cellStyle name="Примечание 4" xfId="31141"/>
    <cellStyle name="Связанная ячейка" xfId="2025"/>
    <cellStyle name="Связанная ячейка 2" xfId="2861"/>
    <cellStyle name="Стиль 1" xfId="2026"/>
    <cellStyle name="Текст предупреждения" xfId="2027"/>
    <cellStyle name="Тысячи [0]_laroux" xfId="2028"/>
    <cellStyle name="Тысячи_laroux" xfId="2029"/>
    <cellStyle name="Финансовый_2008 supl" xfId="6333"/>
    <cellStyle name="Хороший" xfId="2030"/>
    <cellStyle name="パタ－ン－水色" xfId="420"/>
    <cellStyle name="パタ－ン－黄" xfId="421"/>
    <cellStyle name="上詰ｵﾘｶｴｼ" xfId="422"/>
    <cellStyle name="上詰ｵﾘｶｴｼ 2" xfId="1098"/>
    <cellStyle name="上詰ｵﾘｶｴｼ 3" xfId="5517"/>
    <cellStyle name="上詰ｵﾘｶｴｼ 4" xfId="770"/>
    <cellStyle name="上詰配置折返し" xfId="423"/>
    <cellStyle name="上詰配置折返し 2" xfId="1099"/>
    <cellStyle name="上詰配置折返し 3" xfId="5518"/>
    <cellStyle name="上詰配置折返し 4" xfId="771"/>
    <cellStyle name="下線(羅線)茶" xfId="424"/>
    <cellStyle name="両端均等ｽﾍﾟｰｽ" xfId="425"/>
    <cellStyle name="両端均等ｽﾍﾟｰｽ 2" xfId="1100"/>
    <cellStyle name="両端均等ｽﾍﾟｰｽ 3" xfId="5519"/>
    <cellStyle name="両端均等ｽﾍﾟｰｽ 4" xfId="772"/>
    <cellStyle name="中央表示" xfId="426"/>
    <cellStyle name="全文字ｾﾙ内表示" xfId="427"/>
    <cellStyle name="全文字ｾﾙ内表示 2" xfId="1101"/>
    <cellStyle name="全文字ｾﾙ内表示 3" xfId="5520"/>
    <cellStyle name="全文字ｾﾙ内表示 4" xfId="773"/>
    <cellStyle name="全文字表示" xfId="428"/>
    <cellStyle name="文字列" xfId="429"/>
    <cellStyle name="文字－赤" xfId="430"/>
    <cellStyle name="未定義" xfId="431"/>
    <cellStyle name="桁区切り [0.00]_Calc_vs_Actual" xfId="6334"/>
    <cellStyle name="桁区切り_Calc_vs_Actual" xfId="6335"/>
    <cellStyle name="標準(全角)" xfId="432"/>
    <cellStyle name="標準_98HY-1" xfId="6336"/>
    <cellStyle name="縦中央配置" xfId="433"/>
    <cellStyle name="縦中央配置 2" xfId="1103"/>
    <cellStyle name="縦中央配置 3" xfId="5523"/>
    <cellStyle name="縦中央配置 4" xfId="775"/>
    <cellStyle name="通貨 [0.00]_Calc_vs_Actual" xfId="6337"/>
    <cellStyle name="通貨_Calc_vs_Actual" xfId="6338"/>
  </cellStyles>
  <dxfs count="7">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double">
          <color rgb="FF000000"/>
        </top>
      </border>
    </dxf>
    <dxf>
      <font>
        <b/>
        <color rgb="FF000000"/>
      </font>
      <border>
        <bottom style="medium">
          <color rgb="FF000000"/>
        </bottom>
      </border>
    </dxf>
    <dxf>
      <font>
        <color rgb="FF000000"/>
      </font>
      <border>
        <left style="thin">
          <color rgb="FF000000"/>
        </left>
        <right style="thin">
          <color rgb="FF000000"/>
        </right>
        <top style="thin">
          <color rgb="FF000000"/>
        </top>
        <bottom style="thin">
          <color rgb="FF000000"/>
        </bottom>
        <vertical style="thin">
          <color rgb="FF000000"/>
        </vertical>
        <horizontal style="thin">
          <color rgb="FF000000"/>
        </horizontal>
      </border>
    </dxf>
  </dxfs>
  <tableStyles count="1" defaultTableStyle="TableStyleMedium2" defaultPivotStyle="PivotStyleLight16">
    <tableStyle name="TableStyleLight15 2"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A7A9AC"/>
      <color rgb="FFFFFF97"/>
      <color rgb="FF8DDEE4"/>
      <color rgb="FFE0E0E0"/>
      <color rgb="FFE6E6E6"/>
      <color rgb="FFB5E9ED"/>
      <color rgb="FF8082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hyperlink" Target="#Content!A1"/></Relationships>
</file>

<file path=xl/drawings/_rels/drawing11.xml.rels><?xml version="1.0" encoding="UTF-8" standalone="yes"?>
<Relationships xmlns="http://schemas.openxmlformats.org/package/2006/relationships"><Relationship Id="rId1" Type="http://schemas.openxmlformats.org/officeDocument/2006/relationships/hyperlink" Target="#Content!A1"/></Relationships>
</file>

<file path=xl/drawings/_rels/drawing12.xml.rels><?xml version="1.0" encoding="UTF-8" standalone="yes"?>
<Relationships xmlns="http://schemas.openxmlformats.org/package/2006/relationships"><Relationship Id="rId1" Type="http://schemas.openxmlformats.org/officeDocument/2006/relationships/hyperlink" Target="#Content!A1"/></Relationships>
</file>

<file path=xl/drawings/_rels/drawing13.xml.rels><?xml version="1.0" encoding="UTF-8" standalone="yes"?>
<Relationships xmlns="http://schemas.openxmlformats.org/package/2006/relationships"><Relationship Id="rId1" Type="http://schemas.openxmlformats.org/officeDocument/2006/relationships/hyperlink" Target="#Content!A1"/></Relationships>
</file>

<file path=xl/drawings/_rels/drawing14.xml.rels><?xml version="1.0" encoding="UTF-8" standalone="yes"?>
<Relationships xmlns="http://schemas.openxmlformats.org/package/2006/relationships"><Relationship Id="rId1" Type="http://schemas.openxmlformats.org/officeDocument/2006/relationships/hyperlink" Target="#Content!A1"/></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A1"/></Relationships>
</file>

<file path=xl/drawings/_rels/drawing16.xml.rels><?xml version="1.0" encoding="UTF-8" standalone="yes"?>
<Relationships xmlns="http://schemas.openxmlformats.org/package/2006/relationships"><Relationship Id="rId1" Type="http://schemas.openxmlformats.org/officeDocument/2006/relationships/hyperlink" Target="#Content!A1"/></Relationships>
</file>

<file path=xl/drawings/_rels/drawing17.xml.rels><?xml version="1.0" encoding="UTF-8" standalone="yes"?>
<Relationships xmlns="http://schemas.openxmlformats.org/package/2006/relationships"><Relationship Id="rId1" Type="http://schemas.openxmlformats.org/officeDocument/2006/relationships/hyperlink" Target="#Content!A1"/></Relationships>
</file>

<file path=xl/drawings/_rels/drawing18.xml.rels><?xml version="1.0" encoding="UTF-8" standalone="yes"?>
<Relationships xmlns="http://schemas.openxmlformats.org/package/2006/relationships"><Relationship Id="rId1" Type="http://schemas.openxmlformats.org/officeDocument/2006/relationships/hyperlink" Target="#Content!A1"/></Relationships>
</file>

<file path=xl/drawings/_rels/drawing19.xml.rels><?xml version="1.0" encoding="UTF-8" standalone="yes"?>
<Relationships xmlns="http://schemas.openxmlformats.org/package/2006/relationships"><Relationship Id="rId1" Type="http://schemas.openxmlformats.org/officeDocument/2006/relationships/hyperlink" Target="#Content!A1"/></Relationships>
</file>

<file path=xl/drawings/_rels/drawing2.xml.rels><?xml version="1.0" encoding="UTF-8" standalone="yes"?>
<Relationships xmlns="http://schemas.openxmlformats.org/package/2006/relationships"><Relationship Id="rId1" Type="http://schemas.openxmlformats.org/officeDocument/2006/relationships/hyperlink" Target="#Content!A1"/></Relationships>
</file>

<file path=xl/drawings/_rels/drawing20.xml.rels><?xml version="1.0" encoding="UTF-8" standalone="yes"?>
<Relationships xmlns="http://schemas.openxmlformats.org/package/2006/relationships"><Relationship Id="rId1" Type="http://schemas.openxmlformats.org/officeDocument/2006/relationships/hyperlink" Target="#Content!A1"/></Relationships>
</file>

<file path=xl/drawings/_rels/drawing21.xml.rels><?xml version="1.0" encoding="UTF-8" standalone="yes"?>
<Relationships xmlns="http://schemas.openxmlformats.org/package/2006/relationships"><Relationship Id="rId1" Type="http://schemas.openxmlformats.org/officeDocument/2006/relationships/hyperlink" Target="#Content!A1"/></Relationships>
</file>

<file path=xl/drawings/_rels/drawing22.xml.rels><?xml version="1.0" encoding="UTF-8" standalone="yes"?>
<Relationships xmlns="http://schemas.openxmlformats.org/package/2006/relationships"><Relationship Id="rId1" Type="http://schemas.openxmlformats.org/officeDocument/2006/relationships/hyperlink" Target="#Content!A1"/></Relationships>
</file>

<file path=xl/drawings/_rels/drawing23.xml.rels><?xml version="1.0" encoding="UTF-8" standalone="yes"?>
<Relationships xmlns="http://schemas.openxmlformats.org/package/2006/relationships"><Relationship Id="rId1" Type="http://schemas.openxmlformats.org/officeDocument/2006/relationships/hyperlink" Target="#Content!A1"/></Relationships>
</file>

<file path=xl/drawings/_rels/drawing3.xml.rels><?xml version="1.0" encoding="UTF-8" standalone="yes"?>
<Relationships xmlns="http://schemas.openxmlformats.org/package/2006/relationships"><Relationship Id="rId1" Type="http://schemas.openxmlformats.org/officeDocument/2006/relationships/hyperlink" Target="#Content!A1"/></Relationships>
</file>

<file path=xl/drawings/_rels/drawing4.xml.rels><?xml version="1.0" encoding="UTF-8" standalone="yes"?>
<Relationships xmlns="http://schemas.openxmlformats.org/package/2006/relationships"><Relationship Id="rId1" Type="http://schemas.openxmlformats.org/officeDocument/2006/relationships/hyperlink" Target="#Content!A1"/></Relationships>
</file>

<file path=xl/drawings/_rels/drawing5.xml.rels><?xml version="1.0" encoding="UTF-8" standalone="yes"?>
<Relationships xmlns="http://schemas.openxmlformats.org/package/2006/relationships"><Relationship Id="rId1" Type="http://schemas.openxmlformats.org/officeDocument/2006/relationships/hyperlink" Target="#Content!A1"/></Relationships>
</file>

<file path=xl/drawings/_rels/drawing6.xml.rels><?xml version="1.0" encoding="UTF-8" standalone="yes"?>
<Relationships xmlns="http://schemas.openxmlformats.org/package/2006/relationships"><Relationship Id="rId1" Type="http://schemas.openxmlformats.org/officeDocument/2006/relationships/hyperlink" Target="#Content!A1"/></Relationships>
</file>

<file path=xl/drawings/_rels/drawing7.xml.rels><?xml version="1.0" encoding="UTF-8" standalone="yes"?>
<Relationships xmlns="http://schemas.openxmlformats.org/package/2006/relationships"><Relationship Id="rId1" Type="http://schemas.openxmlformats.org/officeDocument/2006/relationships/hyperlink" Target="#Content!A1"/></Relationships>
</file>

<file path=xl/drawings/_rels/drawing8.xml.rels><?xml version="1.0" encoding="UTF-8" standalone="yes"?>
<Relationships xmlns="http://schemas.openxmlformats.org/package/2006/relationships"><Relationship Id="rId1" Type="http://schemas.openxmlformats.org/officeDocument/2006/relationships/hyperlink" Target="#Content!A1"/></Relationships>
</file>

<file path=xl/drawings/_rels/drawing9.xml.rels><?xml version="1.0" encoding="UTF-8" standalone="yes"?>
<Relationships xmlns="http://schemas.openxmlformats.org/package/2006/relationships"><Relationship Id="rId1" Type="http://schemas.openxmlformats.org/officeDocument/2006/relationships/hyperlink" Target="#Content!A1"/></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95249</xdr:rowOff>
    </xdr:from>
    <xdr:to>
      <xdr:col>1</xdr:col>
      <xdr:colOff>2533650</xdr:colOff>
      <xdr:row>0</xdr:row>
      <xdr:rowOff>512762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0031" y="95249"/>
          <a:ext cx="2533650" cy="41751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1535906</xdr:colOff>
      <xdr:row>0</xdr:row>
      <xdr:rowOff>166687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2047875" y="0"/>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1535906</xdr:colOff>
      <xdr:row>0</xdr:row>
      <xdr:rowOff>166687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4069773" y="0"/>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1535906</xdr:colOff>
      <xdr:row>0</xdr:row>
      <xdr:rowOff>166687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4280065" y="0"/>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1535906</xdr:colOff>
      <xdr:row>0</xdr:row>
      <xdr:rowOff>166687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4152900" y="0"/>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595312</xdr:colOff>
      <xdr:row>0</xdr:row>
      <xdr:rowOff>11907</xdr:rowOff>
    </xdr:from>
    <xdr:to>
      <xdr:col>2</xdr:col>
      <xdr:colOff>2131218</xdr:colOff>
      <xdr:row>0</xdr:row>
      <xdr:rowOff>178594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3786187" y="11907"/>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23813</xdr:colOff>
      <xdr:row>0</xdr:row>
      <xdr:rowOff>35718</xdr:rowOff>
    </xdr:from>
    <xdr:to>
      <xdr:col>2</xdr:col>
      <xdr:colOff>1559719</xdr:colOff>
      <xdr:row>0</xdr:row>
      <xdr:rowOff>202405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3395663" y="35718"/>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twoCellAnchor editAs="oneCell">
    <xdr:from>
      <xdr:col>23</xdr:col>
      <xdr:colOff>0</xdr:colOff>
      <xdr:row>63</xdr:row>
      <xdr:rowOff>0</xdr:rowOff>
    </xdr:from>
    <xdr:to>
      <xdr:col>28</xdr:col>
      <xdr:colOff>123825</xdr:colOff>
      <xdr:row>63</xdr:row>
      <xdr:rowOff>123825</xdr:rowOff>
    </xdr:to>
    <xdr:pic>
      <xdr:nvPicPr>
        <xdr:cNvPr id="3" name="BExZTJAFNOP53VLJR8KI9RKTNWEF" descr="OGALGWX1U7Q08Y56DHSGQ3DAI" hidden="1">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49352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63</xdr:row>
      <xdr:rowOff>0</xdr:rowOff>
    </xdr:from>
    <xdr:to>
      <xdr:col>28</xdr:col>
      <xdr:colOff>123825</xdr:colOff>
      <xdr:row>63</xdr:row>
      <xdr:rowOff>123825</xdr:rowOff>
    </xdr:to>
    <xdr:pic>
      <xdr:nvPicPr>
        <xdr:cNvPr id="4" name="BExZTJAFNOP53VLJR8KI9RKTNWEF" descr="OGALGWX1U7Q08Y56DHSGQ3DAI" hidden="1">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49352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63</xdr:row>
      <xdr:rowOff>0</xdr:rowOff>
    </xdr:from>
    <xdr:to>
      <xdr:col>28</xdr:col>
      <xdr:colOff>123825</xdr:colOff>
      <xdr:row>63</xdr:row>
      <xdr:rowOff>123825</xdr:rowOff>
    </xdr:to>
    <xdr:pic>
      <xdr:nvPicPr>
        <xdr:cNvPr id="5" name="BExZTJAFNOP53VLJR8KI9RKTNWEF" descr="OGALGWX1U7Q08Y56DHSGQ3DAI" hidden="1">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49352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6" name="BExKPGC6PKQ60GQK1U6E4J3RGQCB" descr="Q38EKZT35M7RSSVRMZ1CDK4EY" hidden="1">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7" name="BExKPGC6PKQ60GQK1U6E4J3RGQCB" descr="Q38EKZT35M7RSSVRMZ1CDK4EY" hidden="1">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8" name="BExKPGC6PKQ60GQK1U6E4J3RGQCB" descr="Q38EKZT35M7RSSVRMZ1CDK4EY" hidden="1">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9" name="BExKPGC6PKQ60GQK1U6E4J3RGQCB" descr="Q38EKZT35M7RSSVRMZ1CDK4EY" hidden="1">
          <a:extLst>
            <a:ext uri="{FF2B5EF4-FFF2-40B4-BE49-F238E27FC236}">
              <a16:creationId xmlns:a16="http://schemas.microsoft.com/office/drawing/2014/main" id="{00000000-0008-0000-0E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10" name="BExKPGC6PKQ60GQK1U6E4J3RGQCB" descr="Q38EKZT35M7RSSVRMZ1CDK4EY" hidden="1">
          <a:extLst>
            <a:ext uri="{FF2B5EF4-FFF2-40B4-BE49-F238E27FC236}">
              <a16:creationId xmlns:a16="http://schemas.microsoft.com/office/drawing/2014/main" id="{00000000-0008-0000-0E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11" name="BExKPGC6PKQ60GQK1U6E4J3RGQCB" descr="Q38EKZT35M7RSSVRMZ1CDK4EY" hidden="1">
          <a:extLst>
            <a:ext uri="{FF2B5EF4-FFF2-40B4-BE49-F238E27FC236}">
              <a16:creationId xmlns:a16="http://schemas.microsoft.com/office/drawing/2014/main" id="{00000000-0008-0000-0E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12" name="BExKPGC6PKQ60GQK1U6E4J3RGQCB" descr="Q38EKZT35M7RSSVRMZ1CDK4EY" hidden="1">
          <a:extLst>
            <a:ext uri="{FF2B5EF4-FFF2-40B4-BE49-F238E27FC236}">
              <a16:creationId xmlns:a16="http://schemas.microsoft.com/office/drawing/2014/main" id="{00000000-0008-0000-0E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13" name="BExKPGC6PKQ60GQK1U6E4J3RGQCB" descr="Q38EKZT35M7RSSVRMZ1CDK4EY" hidden="1">
          <a:extLst>
            <a:ext uri="{FF2B5EF4-FFF2-40B4-BE49-F238E27FC236}">
              <a16:creationId xmlns:a16="http://schemas.microsoft.com/office/drawing/2014/main" id="{00000000-0008-0000-0E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14" name="BExKPGC6PKQ60GQK1U6E4J3RGQCB" descr="Q38EKZT35M7RSSVRMZ1CDK4EY" hidden="1">
          <a:extLst>
            <a:ext uri="{FF2B5EF4-FFF2-40B4-BE49-F238E27FC236}">
              <a16:creationId xmlns:a16="http://schemas.microsoft.com/office/drawing/2014/main" id="{00000000-0008-0000-0E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15" name="BExKPGC6PKQ60GQK1U6E4J3RGQCB" descr="Q38EKZT35M7RSSVRMZ1CDK4EY" hidden="1">
          <a:extLst>
            <a:ext uri="{FF2B5EF4-FFF2-40B4-BE49-F238E27FC236}">
              <a16:creationId xmlns:a16="http://schemas.microsoft.com/office/drawing/2014/main" id="{00000000-0008-0000-0E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16" name="BExKPGC6PKQ60GQK1U6E4J3RGQCB" descr="Q38EKZT35M7RSSVRMZ1CDK4EY" hidden="1">
          <a:extLst>
            <a:ext uri="{FF2B5EF4-FFF2-40B4-BE49-F238E27FC236}">
              <a16:creationId xmlns:a16="http://schemas.microsoft.com/office/drawing/2014/main" id="{00000000-0008-0000-0E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17" name="BExKPGC6PKQ60GQK1U6E4J3RGQCB" descr="Q38EKZT35M7RSSVRMZ1CDK4EY" hidden="1">
          <a:extLst>
            <a:ext uri="{FF2B5EF4-FFF2-40B4-BE49-F238E27FC236}">
              <a16:creationId xmlns:a16="http://schemas.microsoft.com/office/drawing/2014/main" id="{00000000-0008-0000-0E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63</xdr:row>
      <xdr:rowOff>0</xdr:rowOff>
    </xdr:from>
    <xdr:to>
      <xdr:col>28</xdr:col>
      <xdr:colOff>123825</xdr:colOff>
      <xdr:row>63</xdr:row>
      <xdr:rowOff>123825</xdr:rowOff>
    </xdr:to>
    <xdr:pic>
      <xdr:nvPicPr>
        <xdr:cNvPr id="18" name="BExZTJAFNOP53VLJR8KI9RKTNWEF" descr="OGALGWX1U7Q08Y56DHSGQ3DAI" hidden="1">
          <a:extLst>
            <a:ext uri="{FF2B5EF4-FFF2-40B4-BE49-F238E27FC236}">
              <a16:creationId xmlns:a16="http://schemas.microsoft.com/office/drawing/2014/main" id="{00000000-0008-0000-0E00-00001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49352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63</xdr:row>
      <xdr:rowOff>0</xdr:rowOff>
    </xdr:from>
    <xdr:to>
      <xdr:col>28</xdr:col>
      <xdr:colOff>123825</xdr:colOff>
      <xdr:row>63</xdr:row>
      <xdr:rowOff>123825</xdr:rowOff>
    </xdr:to>
    <xdr:pic>
      <xdr:nvPicPr>
        <xdr:cNvPr id="19" name="BExZTJAFNOP53VLJR8KI9RKTNWEF" descr="OGALGWX1U7Q08Y56DHSGQ3DAI" hidden="1">
          <a:extLst>
            <a:ext uri="{FF2B5EF4-FFF2-40B4-BE49-F238E27FC236}">
              <a16:creationId xmlns:a16="http://schemas.microsoft.com/office/drawing/2014/main" id="{00000000-0008-0000-0E00-00001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49352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63</xdr:row>
      <xdr:rowOff>0</xdr:rowOff>
    </xdr:from>
    <xdr:to>
      <xdr:col>28</xdr:col>
      <xdr:colOff>123825</xdr:colOff>
      <xdr:row>63</xdr:row>
      <xdr:rowOff>123825</xdr:rowOff>
    </xdr:to>
    <xdr:pic>
      <xdr:nvPicPr>
        <xdr:cNvPr id="20" name="BExZTJAFNOP53VLJR8KI9RKTNWEF" descr="OGALGWX1U7Q08Y56DHSGQ3DAI" hidden="1">
          <a:extLst>
            <a:ext uri="{FF2B5EF4-FFF2-40B4-BE49-F238E27FC236}">
              <a16:creationId xmlns:a16="http://schemas.microsoft.com/office/drawing/2014/main" id="{00000000-0008-0000-0E00-00001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49352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21" name="BExKPGC6PKQ60GQK1U6E4J3RGQCB" descr="Q38EKZT35M7RSSVRMZ1CDK4EY" hidden="1">
          <a:extLst>
            <a:ext uri="{FF2B5EF4-FFF2-40B4-BE49-F238E27FC236}">
              <a16:creationId xmlns:a16="http://schemas.microsoft.com/office/drawing/2014/main" id="{00000000-0008-0000-0E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22" name="BExKPGC6PKQ60GQK1U6E4J3RGQCB" descr="Q38EKZT35M7RSSVRMZ1CDK4EY" hidden="1">
          <a:extLst>
            <a:ext uri="{FF2B5EF4-FFF2-40B4-BE49-F238E27FC236}">
              <a16:creationId xmlns:a16="http://schemas.microsoft.com/office/drawing/2014/main" id="{00000000-0008-0000-0E00-00001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23" name="BExKPGC6PKQ60GQK1U6E4J3RGQCB" descr="Q38EKZT35M7RSSVRMZ1CDK4EY" hidden="1">
          <a:extLst>
            <a:ext uri="{FF2B5EF4-FFF2-40B4-BE49-F238E27FC236}">
              <a16:creationId xmlns:a16="http://schemas.microsoft.com/office/drawing/2014/main" id="{00000000-0008-0000-0E00-00001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24" name="BExKPGC6PKQ60GQK1U6E4J3RGQCB" descr="Q38EKZT35M7RSSVRMZ1CDK4EY" hidden="1">
          <a:extLst>
            <a:ext uri="{FF2B5EF4-FFF2-40B4-BE49-F238E27FC236}">
              <a16:creationId xmlns:a16="http://schemas.microsoft.com/office/drawing/2014/main" id="{00000000-0008-0000-0E00-00001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25" name="BExKPGC6PKQ60GQK1U6E4J3RGQCB" descr="Q38EKZT35M7RSSVRMZ1CDK4EY" hidden="1">
          <a:extLst>
            <a:ext uri="{FF2B5EF4-FFF2-40B4-BE49-F238E27FC236}">
              <a16:creationId xmlns:a16="http://schemas.microsoft.com/office/drawing/2014/main" id="{00000000-0008-0000-0E00-00001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26" name="BExKPGC6PKQ60GQK1U6E4J3RGQCB" descr="Q38EKZT35M7RSSVRMZ1CDK4EY" hidden="1">
          <a:extLst>
            <a:ext uri="{FF2B5EF4-FFF2-40B4-BE49-F238E27FC236}">
              <a16:creationId xmlns:a16="http://schemas.microsoft.com/office/drawing/2014/main" id="{00000000-0008-0000-0E00-00001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27" name="BExKPGC6PKQ60GQK1U6E4J3RGQCB" descr="Q38EKZT35M7RSSVRMZ1CDK4EY" hidden="1">
          <a:extLst>
            <a:ext uri="{FF2B5EF4-FFF2-40B4-BE49-F238E27FC236}">
              <a16:creationId xmlns:a16="http://schemas.microsoft.com/office/drawing/2014/main" id="{00000000-0008-0000-0E00-00001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28" name="BExKPGC6PKQ60GQK1U6E4J3RGQCB" descr="Q38EKZT35M7RSSVRMZ1CDK4EY" hidden="1">
          <a:extLst>
            <a:ext uri="{FF2B5EF4-FFF2-40B4-BE49-F238E27FC236}">
              <a16:creationId xmlns:a16="http://schemas.microsoft.com/office/drawing/2014/main" id="{00000000-0008-0000-0E00-00001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29" name="BExKPGC6PKQ60GQK1U6E4J3RGQCB" descr="Q38EKZT35M7RSSVRMZ1CDK4EY" hidden="1">
          <a:extLst>
            <a:ext uri="{FF2B5EF4-FFF2-40B4-BE49-F238E27FC236}">
              <a16:creationId xmlns:a16="http://schemas.microsoft.com/office/drawing/2014/main" id="{00000000-0008-0000-0E00-00001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30" name="BExKPGC6PKQ60GQK1U6E4J3RGQCB" descr="Q38EKZT35M7RSSVRMZ1CDK4EY" hidden="1">
          <a:extLst>
            <a:ext uri="{FF2B5EF4-FFF2-40B4-BE49-F238E27FC236}">
              <a16:creationId xmlns:a16="http://schemas.microsoft.com/office/drawing/2014/main" id="{00000000-0008-0000-0E00-00001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31" name="BExKPGC6PKQ60GQK1U6E4J3RGQCB" descr="Q38EKZT35M7RSSVRMZ1CDK4EY" hidden="1">
          <a:extLst>
            <a:ext uri="{FF2B5EF4-FFF2-40B4-BE49-F238E27FC236}">
              <a16:creationId xmlns:a16="http://schemas.microsoft.com/office/drawing/2014/main" id="{00000000-0008-0000-0E00-00001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32" name="BExKPGC6PKQ60GQK1U6E4J3RGQCB" descr="Q38EKZT35M7RSSVRMZ1CDK4EY" hidden="1">
          <a:extLst>
            <a:ext uri="{FF2B5EF4-FFF2-40B4-BE49-F238E27FC236}">
              <a16:creationId xmlns:a16="http://schemas.microsoft.com/office/drawing/2014/main" id="{00000000-0008-0000-0E00-00002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63</xdr:row>
      <xdr:rowOff>0</xdr:rowOff>
    </xdr:from>
    <xdr:to>
      <xdr:col>28</xdr:col>
      <xdr:colOff>123825</xdr:colOff>
      <xdr:row>63</xdr:row>
      <xdr:rowOff>123825</xdr:rowOff>
    </xdr:to>
    <xdr:pic>
      <xdr:nvPicPr>
        <xdr:cNvPr id="33" name="BExZTJAFNOP53VLJR8KI9RKTNWEF" descr="OGALGWX1U7Q08Y56DHSGQ3DAI" hidden="1">
          <a:extLst>
            <a:ext uri="{FF2B5EF4-FFF2-40B4-BE49-F238E27FC236}">
              <a16:creationId xmlns:a16="http://schemas.microsoft.com/office/drawing/2014/main" id="{00000000-0008-0000-0E00-00002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49352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63</xdr:row>
      <xdr:rowOff>0</xdr:rowOff>
    </xdr:from>
    <xdr:to>
      <xdr:col>28</xdr:col>
      <xdr:colOff>123825</xdr:colOff>
      <xdr:row>63</xdr:row>
      <xdr:rowOff>123825</xdr:rowOff>
    </xdr:to>
    <xdr:pic>
      <xdr:nvPicPr>
        <xdr:cNvPr id="34" name="BExZTJAFNOP53VLJR8KI9RKTNWEF" descr="OGALGWX1U7Q08Y56DHSGQ3DAI" hidden="1">
          <a:extLst>
            <a:ext uri="{FF2B5EF4-FFF2-40B4-BE49-F238E27FC236}">
              <a16:creationId xmlns:a16="http://schemas.microsoft.com/office/drawing/2014/main" id="{00000000-0008-0000-0E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49352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63</xdr:row>
      <xdr:rowOff>0</xdr:rowOff>
    </xdr:from>
    <xdr:to>
      <xdr:col>28</xdr:col>
      <xdr:colOff>123825</xdr:colOff>
      <xdr:row>63</xdr:row>
      <xdr:rowOff>123825</xdr:rowOff>
    </xdr:to>
    <xdr:pic>
      <xdr:nvPicPr>
        <xdr:cNvPr id="35" name="BExZTJAFNOP53VLJR8KI9RKTNWEF" descr="OGALGWX1U7Q08Y56DHSGQ3DAI" hidden="1">
          <a:extLst>
            <a:ext uri="{FF2B5EF4-FFF2-40B4-BE49-F238E27FC236}">
              <a16:creationId xmlns:a16="http://schemas.microsoft.com/office/drawing/2014/main" id="{00000000-0008-0000-0E00-00002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49352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36" name="BExKPGC6PKQ60GQK1U6E4J3RGQCB" descr="Q38EKZT35M7RSSVRMZ1CDK4EY" hidden="1">
          <a:extLst>
            <a:ext uri="{FF2B5EF4-FFF2-40B4-BE49-F238E27FC236}">
              <a16:creationId xmlns:a16="http://schemas.microsoft.com/office/drawing/2014/main" id="{00000000-0008-0000-0E00-00002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37" name="BExKPGC6PKQ60GQK1U6E4J3RGQCB" descr="Q38EKZT35M7RSSVRMZ1CDK4EY" hidden="1">
          <a:extLst>
            <a:ext uri="{FF2B5EF4-FFF2-40B4-BE49-F238E27FC236}">
              <a16:creationId xmlns:a16="http://schemas.microsoft.com/office/drawing/2014/main" id="{00000000-0008-0000-0E00-00002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38" name="BExKPGC6PKQ60GQK1U6E4J3RGQCB" descr="Q38EKZT35M7RSSVRMZ1CDK4EY" hidden="1">
          <a:extLst>
            <a:ext uri="{FF2B5EF4-FFF2-40B4-BE49-F238E27FC236}">
              <a16:creationId xmlns:a16="http://schemas.microsoft.com/office/drawing/2014/main" id="{00000000-0008-0000-0E00-00002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39" name="BExKPGC6PKQ60GQK1U6E4J3RGQCB" descr="Q38EKZT35M7RSSVRMZ1CDK4EY" hidden="1">
          <a:extLst>
            <a:ext uri="{FF2B5EF4-FFF2-40B4-BE49-F238E27FC236}">
              <a16:creationId xmlns:a16="http://schemas.microsoft.com/office/drawing/2014/main" id="{00000000-0008-0000-0E00-00002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40" name="BExKPGC6PKQ60GQK1U6E4J3RGQCB" descr="Q38EKZT35M7RSSVRMZ1CDK4EY" hidden="1">
          <a:extLst>
            <a:ext uri="{FF2B5EF4-FFF2-40B4-BE49-F238E27FC236}">
              <a16:creationId xmlns:a16="http://schemas.microsoft.com/office/drawing/2014/main" id="{00000000-0008-0000-0E00-00002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41" name="BExKPGC6PKQ60GQK1U6E4J3RGQCB" descr="Q38EKZT35M7RSSVRMZ1CDK4EY" hidden="1">
          <a:extLst>
            <a:ext uri="{FF2B5EF4-FFF2-40B4-BE49-F238E27FC236}">
              <a16:creationId xmlns:a16="http://schemas.microsoft.com/office/drawing/2014/main" id="{00000000-0008-0000-0E00-00002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42" name="BExKPGC6PKQ60GQK1U6E4J3RGQCB" descr="Q38EKZT35M7RSSVRMZ1CDK4EY" hidden="1">
          <a:extLst>
            <a:ext uri="{FF2B5EF4-FFF2-40B4-BE49-F238E27FC236}">
              <a16:creationId xmlns:a16="http://schemas.microsoft.com/office/drawing/2014/main" id="{00000000-0008-0000-0E00-00002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43" name="BExKPGC6PKQ60GQK1U6E4J3RGQCB" descr="Q38EKZT35M7RSSVRMZ1CDK4EY" hidden="1">
          <a:extLst>
            <a:ext uri="{FF2B5EF4-FFF2-40B4-BE49-F238E27FC236}">
              <a16:creationId xmlns:a16="http://schemas.microsoft.com/office/drawing/2014/main" id="{00000000-0008-0000-0E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44" name="BExKPGC6PKQ60GQK1U6E4J3RGQCB" descr="Q38EKZT35M7RSSVRMZ1CDK4EY" hidden="1">
          <a:extLst>
            <a:ext uri="{FF2B5EF4-FFF2-40B4-BE49-F238E27FC236}">
              <a16:creationId xmlns:a16="http://schemas.microsoft.com/office/drawing/2014/main" id="{00000000-0008-0000-0E00-00002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45" name="BExKPGC6PKQ60GQK1U6E4J3RGQCB" descr="Q38EKZT35M7RSSVRMZ1CDK4EY" hidden="1">
          <a:extLst>
            <a:ext uri="{FF2B5EF4-FFF2-40B4-BE49-F238E27FC236}">
              <a16:creationId xmlns:a16="http://schemas.microsoft.com/office/drawing/2014/main" id="{00000000-0008-0000-0E00-00002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46" name="BExKPGC6PKQ60GQK1U6E4J3RGQCB" descr="Q38EKZT35M7RSSVRMZ1CDK4EY" hidden="1">
          <a:extLst>
            <a:ext uri="{FF2B5EF4-FFF2-40B4-BE49-F238E27FC236}">
              <a16:creationId xmlns:a16="http://schemas.microsoft.com/office/drawing/2014/main" id="{00000000-0008-0000-0E00-00002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47" name="BExKPGC6PKQ60GQK1U6E4J3RGQCB" descr="Q38EKZT35M7RSSVRMZ1CDK4EY" hidden="1">
          <a:extLst>
            <a:ext uri="{FF2B5EF4-FFF2-40B4-BE49-F238E27FC236}">
              <a16:creationId xmlns:a16="http://schemas.microsoft.com/office/drawing/2014/main" id="{00000000-0008-0000-0E00-00002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11906</xdr:colOff>
      <xdr:row>0</xdr:row>
      <xdr:rowOff>35719</xdr:rowOff>
    </xdr:from>
    <xdr:to>
      <xdr:col>2</xdr:col>
      <xdr:colOff>1547812</xdr:colOff>
      <xdr:row>0</xdr:row>
      <xdr:rowOff>202406</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3250406" y="35719"/>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1535906</xdr:colOff>
      <xdr:row>1</xdr:row>
      <xdr:rowOff>-1</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a:xfrm>
          <a:off x="1905000" y="0"/>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1535906</xdr:colOff>
      <xdr:row>0</xdr:row>
      <xdr:rowOff>166687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3733800" y="0"/>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1535906</xdr:colOff>
      <xdr:row>0</xdr:row>
      <xdr:rowOff>166687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3893344" y="0"/>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1535906</xdr:colOff>
      <xdr:row>0</xdr:row>
      <xdr:rowOff>166687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2524125" y="0"/>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1535906</xdr:colOff>
      <xdr:row>0</xdr:row>
      <xdr:rowOff>166687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2869406" y="0"/>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1535906</xdr:colOff>
      <xdr:row>0</xdr:row>
      <xdr:rowOff>166687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3536156" y="0"/>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1535906</xdr:colOff>
      <xdr:row>0</xdr:row>
      <xdr:rowOff>166687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2821781" y="0"/>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3</xdr:col>
      <xdr:colOff>0</xdr:colOff>
      <xdr:row>0</xdr:row>
      <xdr:rowOff>0</xdr:rowOff>
    </xdr:from>
    <xdr:to>
      <xdr:col>5</xdr:col>
      <xdr:colOff>329406</xdr:colOff>
      <xdr:row>0</xdr:row>
      <xdr:rowOff>166687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1600-000002000000}"/>
            </a:ext>
          </a:extLst>
        </xdr:cNvPr>
        <xdr:cNvSpPr/>
      </xdr:nvSpPr>
      <xdr:spPr>
        <a:xfrm>
          <a:off x="15716250" y="0"/>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1535906</xdr:colOff>
      <xdr:row>0</xdr:row>
      <xdr:rowOff>166687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2250281" y="0"/>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1535906</xdr:colOff>
      <xdr:row>0</xdr:row>
      <xdr:rowOff>166687</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3059906" y="0"/>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1535906</xdr:colOff>
      <xdr:row>0</xdr:row>
      <xdr:rowOff>166687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3929063" y="0"/>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1535906</xdr:colOff>
      <xdr:row>0</xdr:row>
      <xdr:rowOff>166687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2881313" y="0"/>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85725</xdr:colOff>
      <xdr:row>0</xdr:row>
      <xdr:rowOff>0</xdr:rowOff>
    </xdr:from>
    <xdr:to>
      <xdr:col>4</xdr:col>
      <xdr:colOff>402431</xdr:colOff>
      <xdr:row>0</xdr:row>
      <xdr:rowOff>166687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5343525" y="0"/>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1535906</xdr:colOff>
      <xdr:row>0</xdr:row>
      <xdr:rowOff>166687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2726531" y="0"/>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1535906</xdr:colOff>
      <xdr:row>0</xdr:row>
      <xdr:rowOff>166687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2476500" y="0"/>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ir/FlashReport/1%20-%20Actual%20Flash%20Report/08%20-%20Accounting%20and%20Central%20Controlling/FR%20background%20tables/Flash_Background_Reportin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Parameters"/>
      <sheetName val="Clean_CCS"/>
      <sheetName val="Clean_CCS_T"/>
      <sheetName val="Cover"/>
      <sheetName val="Tax_HUF"/>
      <sheetName val="Tax_USD"/>
      <sheetName val="Debt"/>
      <sheetName val="IS_CF_HUF"/>
      <sheetName val="IS_CF_USD"/>
      <sheetName val="BS_HUF"/>
      <sheetName val="BS_USD"/>
      <sheetName val="Changes_in_Equity"/>
      <sheetName val="Segment_CAPEX_HUF"/>
      <sheetName val="Segment_CAPEX_USD"/>
      <sheetName val="Segment_HUF"/>
      <sheetName val="Segment_USDth"/>
      <sheetName val="Segment_USD"/>
      <sheetName val="Tangible_HUF"/>
      <sheetName val="Tangible_USD"/>
      <sheetName val="Special_HUF"/>
      <sheetName val="Special_USD"/>
      <sheetName val="1_Cover_a_ENG"/>
      <sheetName val="1_Cover_b_ENG"/>
      <sheetName val="1_Cover_a_HUN"/>
      <sheetName val="1_Cover_b_HUN"/>
      <sheetName val="2_Tax_ENG"/>
      <sheetName val="2_Tax_HUN"/>
      <sheetName val="3_Debt_ENG"/>
      <sheetName val="3_Debt_HUN"/>
      <sheetName val="4_IS_ENG"/>
      <sheetName val="4_IS_HUN"/>
      <sheetName val="4_IS_USD_ENG "/>
      <sheetName val="5_Other_ENG"/>
      <sheetName val="5_Other_HUN"/>
      <sheetName val="6_BS_ENG"/>
      <sheetName val="6_BS_HUN"/>
      <sheetName val="6_BS_USD_ENG"/>
      <sheetName val="7_Ch_Equity_ENG"/>
      <sheetName val="7_Ch_Equity_HUN"/>
      <sheetName val="8_CF_ENG"/>
      <sheetName val="8_CF_HUN"/>
      <sheetName val="8_CF_USD_ENG"/>
      <sheetName val="9_Seg_HUF1_ENG"/>
      <sheetName val="9_Seg_HUF2_ENG"/>
      <sheetName val="9_Seg_HUF1_HUN"/>
      <sheetName val="9_Seg_HUF2_HUN"/>
      <sheetName val="12_Seg_USD1_ENG"/>
      <sheetName val="12_Seg_USD2_ENG"/>
      <sheetName val="12_Seg_USD1_HUN"/>
      <sheetName val="12_Seg_USD2_HUN"/>
      <sheetName val="10_Tan_HUF_ENG"/>
      <sheetName val="10_Tan_HUF_HUN"/>
      <sheetName val="11_Spec_HUF_ENG"/>
      <sheetName val="11_Spec_HUF_HUN"/>
      <sheetName val="13_Tan_USD_ENG"/>
      <sheetName val="13_Tan_USD_HUN"/>
      <sheetName val="14_Spec_USD_ENG"/>
      <sheetName val="14_Spec_USD_HUN"/>
      <sheetName val="0_Quarterly_T"/>
      <sheetName val="0_Conf_Call_Quarterly"/>
      <sheetName val="0_Conf_Call_Quarterly_FCF"/>
      <sheetName val="0_Conf_Call_YTD"/>
      <sheetName val="0_Conf_Call_YTD_FCF"/>
      <sheetName val="0_Conf_Call_QoQ"/>
      <sheetName val="0_Conf_Call_Waterfall_EBITDA"/>
      <sheetName val="0_Conf_Call_IS_CF"/>
      <sheetName val="0_Conf_Call_Historical_Q"/>
      <sheetName val="0_Conf_Call_Historical_Y"/>
      <sheetName val="FR_Table_FH"/>
      <sheetName val="FR_Table_FS_HUF"/>
      <sheetName val="FR_Table_FS_USD"/>
      <sheetName val="FR_Table_CiE"/>
      <sheetName val="FR_Table_SE"/>
      <sheetName val="FR_Table_T_HUF"/>
      <sheetName val="FR_Table_T_USD"/>
      <sheetName val="FR_Table_SH"/>
      <sheetName val="FR_Table_SU"/>
      <sheetName val="FR_Table_C"/>
      <sheetName val="MD_Table_summary"/>
      <sheetName val="References"/>
      <sheetName val="MD_Table_SHUF"/>
      <sheetName val="MD_Table_SUSD"/>
      <sheetName val="MD_Table_C"/>
    </sheetNames>
    <sheetDataSet>
      <sheetData sheetId="0"/>
      <sheetData sheetId="1">
        <row r="5">
          <cell r="B5" t="str">
            <v>Q3 2018</v>
          </cell>
          <cell r="C5" t="str">
            <v>Q4 2018</v>
          </cell>
          <cell r="D5" t="str">
            <v>Q4 2017</v>
          </cell>
          <cell r="F5" t="str">
            <v>FY 2017</v>
          </cell>
          <cell r="G5" t="str">
            <v>FY 2018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WVK45"/>
  <sheetViews>
    <sheetView view="pageBreakPreview" zoomScale="80" zoomScaleNormal="80" zoomScaleSheetLayoutView="80" workbookViewId="0">
      <selection activeCell="B2" sqref="B2:C2"/>
    </sheetView>
  </sheetViews>
  <sheetFormatPr defaultColWidth="0" defaultRowHeight="12.75" customHeight="1" zeroHeight="1"/>
  <cols>
    <col min="1" max="1" width="3.7109375" style="6" customWidth="1"/>
    <col min="2" max="2" width="82.28515625" style="6" customWidth="1"/>
    <col min="3" max="3" width="6.7109375" style="6" hidden="1" customWidth="1"/>
    <col min="4" max="256" width="0" style="6" hidden="1"/>
    <col min="257" max="257" width="3.7109375" style="6" hidden="1" customWidth="1"/>
    <col min="258" max="258" width="82.28515625" style="6" hidden="1" customWidth="1"/>
    <col min="259" max="259" width="9.140625" style="6" hidden="1" customWidth="1"/>
    <col min="260" max="512" width="0" style="6" hidden="1"/>
    <col min="513" max="513" width="3.7109375" style="6" hidden="1" customWidth="1"/>
    <col min="514" max="514" width="82.28515625" style="6" hidden="1" customWidth="1"/>
    <col min="515" max="515" width="9.140625" style="6" hidden="1" customWidth="1"/>
    <col min="516" max="768" width="0" style="6" hidden="1"/>
    <col min="769" max="769" width="3.7109375" style="6" hidden="1" customWidth="1"/>
    <col min="770" max="770" width="82.28515625" style="6" hidden="1" customWidth="1"/>
    <col min="771" max="771" width="9.140625" style="6" hidden="1" customWidth="1"/>
    <col min="772" max="1024" width="0" style="6" hidden="1"/>
    <col min="1025" max="1025" width="3.7109375" style="6" hidden="1" customWidth="1"/>
    <col min="1026" max="1026" width="82.28515625" style="6" hidden="1" customWidth="1"/>
    <col min="1027" max="1027" width="9.140625" style="6" hidden="1" customWidth="1"/>
    <col min="1028" max="1280" width="0" style="6" hidden="1"/>
    <col min="1281" max="1281" width="3.7109375" style="6" hidden="1" customWidth="1"/>
    <col min="1282" max="1282" width="82.28515625" style="6" hidden="1" customWidth="1"/>
    <col min="1283" max="1283" width="9.140625" style="6" hidden="1" customWidth="1"/>
    <col min="1284" max="1536" width="0" style="6" hidden="1"/>
    <col min="1537" max="1537" width="3.7109375" style="6" hidden="1" customWidth="1"/>
    <col min="1538" max="1538" width="82.28515625" style="6" hidden="1" customWidth="1"/>
    <col min="1539" max="1539" width="9.140625" style="6" hidden="1" customWidth="1"/>
    <col min="1540" max="1792" width="0" style="6" hidden="1"/>
    <col min="1793" max="1793" width="3.7109375" style="6" hidden="1" customWidth="1"/>
    <col min="1794" max="1794" width="82.28515625" style="6" hidden="1" customWidth="1"/>
    <col min="1795" max="1795" width="9.140625" style="6" hidden="1" customWidth="1"/>
    <col min="1796" max="2048" width="0" style="6" hidden="1"/>
    <col min="2049" max="2049" width="3.7109375" style="6" hidden="1" customWidth="1"/>
    <col min="2050" max="2050" width="82.28515625" style="6" hidden="1" customWidth="1"/>
    <col min="2051" max="2051" width="9.140625" style="6" hidden="1" customWidth="1"/>
    <col min="2052" max="2304" width="0" style="6" hidden="1"/>
    <col min="2305" max="2305" width="3.7109375" style="6" hidden="1" customWidth="1"/>
    <col min="2306" max="2306" width="82.28515625" style="6" hidden="1" customWidth="1"/>
    <col min="2307" max="2307" width="9.140625" style="6" hidden="1" customWidth="1"/>
    <col min="2308" max="2560" width="0" style="6" hidden="1"/>
    <col min="2561" max="2561" width="3.7109375" style="6" hidden="1" customWidth="1"/>
    <col min="2562" max="2562" width="82.28515625" style="6" hidden="1" customWidth="1"/>
    <col min="2563" max="2563" width="9.140625" style="6" hidden="1" customWidth="1"/>
    <col min="2564" max="2816" width="0" style="6" hidden="1"/>
    <col min="2817" max="2817" width="3.7109375" style="6" hidden="1" customWidth="1"/>
    <col min="2818" max="2818" width="82.28515625" style="6" hidden="1" customWidth="1"/>
    <col min="2819" max="2819" width="9.140625" style="6" hidden="1" customWidth="1"/>
    <col min="2820" max="3072" width="0" style="6" hidden="1"/>
    <col min="3073" max="3073" width="3.7109375" style="6" hidden="1" customWidth="1"/>
    <col min="3074" max="3074" width="82.28515625" style="6" hidden="1" customWidth="1"/>
    <col min="3075" max="3075" width="9.140625" style="6" hidden="1" customWidth="1"/>
    <col min="3076" max="3328" width="0" style="6" hidden="1"/>
    <col min="3329" max="3329" width="3.7109375" style="6" hidden="1" customWidth="1"/>
    <col min="3330" max="3330" width="82.28515625" style="6" hidden="1" customWidth="1"/>
    <col min="3331" max="3331" width="9.140625" style="6" hidden="1" customWidth="1"/>
    <col min="3332" max="3584" width="0" style="6" hidden="1"/>
    <col min="3585" max="3585" width="3.7109375" style="6" hidden="1" customWidth="1"/>
    <col min="3586" max="3586" width="82.28515625" style="6" hidden="1" customWidth="1"/>
    <col min="3587" max="3587" width="9.140625" style="6" hidden="1" customWidth="1"/>
    <col min="3588" max="3840" width="0" style="6" hidden="1"/>
    <col min="3841" max="3841" width="3.7109375" style="6" hidden="1" customWidth="1"/>
    <col min="3842" max="3842" width="82.28515625" style="6" hidden="1" customWidth="1"/>
    <col min="3843" max="3843" width="9.140625" style="6" hidden="1" customWidth="1"/>
    <col min="3844" max="4096" width="0" style="6" hidden="1"/>
    <col min="4097" max="4097" width="3.7109375" style="6" hidden="1" customWidth="1"/>
    <col min="4098" max="4098" width="82.28515625" style="6" hidden="1" customWidth="1"/>
    <col min="4099" max="4099" width="9.140625" style="6" hidden="1" customWidth="1"/>
    <col min="4100" max="4352" width="0" style="6" hidden="1"/>
    <col min="4353" max="4353" width="3.7109375" style="6" hidden="1" customWidth="1"/>
    <col min="4354" max="4354" width="82.28515625" style="6" hidden="1" customWidth="1"/>
    <col min="4355" max="4355" width="9.140625" style="6" hidden="1" customWidth="1"/>
    <col min="4356" max="4608" width="0" style="6" hidden="1"/>
    <col min="4609" max="4609" width="3.7109375" style="6" hidden="1" customWidth="1"/>
    <col min="4610" max="4610" width="82.28515625" style="6" hidden="1" customWidth="1"/>
    <col min="4611" max="4611" width="9.140625" style="6" hidden="1" customWidth="1"/>
    <col min="4612" max="4864" width="0" style="6" hidden="1"/>
    <col min="4865" max="4865" width="3.7109375" style="6" hidden="1" customWidth="1"/>
    <col min="4866" max="4866" width="82.28515625" style="6" hidden="1" customWidth="1"/>
    <col min="4867" max="4867" width="9.140625" style="6" hidden="1" customWidth="1"/>
    <col min="4868" max="5120" width="0" style="6" hidden="1"/>
    <col min="5121" max="5121" width="3.7109375" style="6" hidden="1" customWidth="1"/>
    <col min="5122" max="5122" width="82.28515625" style="6" hidden="1" customWidth="1"/>
    <col min="5123" max="5123" width="9.140625" style="6" hidden="1" customWidth="1"/>
    <col min="5124" max="5376" width="0" style="6" hidden="1"/>
    <col min="5377" max="5377" width="3.7109375" style="6" hidden="1" customWidth="1"/>
    <col min="5378" max="5378" width="82.28515625" style="6" hidden="1" customWidth="1"/>
    <col min="5379" max="5379" width="9.140625" style="6" hidden="1" customWidth="1"/>
    <col min="5380" max="5632" width="0" style="6" hidden="1"/>
    <col min="5633" max="5633" width="3.7109375" style="6" hidden="1" customWidth="1"/>
    <col min="5634" max="5634" width="82.28515625" style="6" hidden="1" customWidth="1"/>
    <col min="5635" max="5635" width="9.140625" style="6" hidden="1" customWidth="1"/>
    <col min="5636" max="5888" width="0" style="6" hidden="1"/>
    <col min="5889" max="5889" width="3.7109375" style="6" hidden="1" customWidth="1"/>
    <col min="5890" max="5890" width="82.28515625" style="6" hidden="1" customWidth="1"/>
    <col min="5891" max="5891" width="9.140625" style="6" hidden="1" customWidth="1"/>
    <col min="5892" max="6144" width="0" style="6" hidden="1"/>
    <col min="6145" max="6145" width="3.7109375" style="6" hidden="1" customWidth="1"/>
    <col min="6146" max="6146" width="82.28515625" style="6" hidden="1" customWidth="1"/>
    <col min="6147" max="6147" width="9.140625" style="6" hidden="1" customWidth="1"/>
    <col min="6148" max="6400" width="0" style="6" hidden="1"/>
    <col min="6401" max="6401" width="3.7109375" style="6" hidden="1" customWidth="1"/>
    <col min="6402" max="6402" width="82.28515625" style="6" hidden="1" customWidth="1"/>
    <col min="6403" max="6403" width="9.140625" style="6" hidden="1" customWidth="1"/>
    <col min="6404" max="6656" width="0" style="6" hidden="1"/>
    <col min="6657" max="6657" width="3.7109375" style="6" hidden="1" customWidth="1"/>
    <col min="6658" max="6658" width="82.28515625" style="6" hidden="1" customWidth="1"/>
    <col min="6659" max="6659" width="9.140625" style="6" hidden="1" customWidth="1"/>
    <col min="6660" max="6912" width="0" style="6" hidden="1"/>
    <col min="6913" max="6913" width="3.7109375" style="6" hidden="1" customWidth="1"/>
    <col min="6914" max="6914" width="82.28515625" style="6" hidden="1" customWidth="1"/>
    <col min="6915" max="6915" width="9.140625" style="6" hidden="1" customWidth="1"/>
    <col min="6916" max="7168" width="0" style="6" hidden="1"/>
    <col min="7169" max="7169" width="3.7109375" style="6" hidden="1" customWidth="1"/>
    <col min="7170" max="7170" width="82.28515625" style="6" hidden="1" customWidth="1"/>
    <col min="7171" max="7171" width="9.140625" style="6" hidden="1" customWidth="1"/>
    <col min="7172" max="7424" width="0" style="6" hidden="1"/>
    <col min="7425" max="7425" width="3.7109375" style="6" hidden="1" customWidth="1"/>
    <col min="7426" max="7426" width="82.28515625" style="6" hidden="1" customWidth="1"/>
    <col min="7427" max="7427" width="9.140625" style="6" hidden="1" customWidth="1"/>
    <col min="7428" max="7680" width="0" style="6" hidden="1"/>
    <col min="7681" max="7681" width="3.7109375" style="6" hidden="1" customWidth="1"/>
    <col min="7682" max="7682" width="82.28515625" style="6" hidden="1" customWidth="1"/>
    <col min="7683" max="7683" width="9.140625" style="6" hidden="1" customWidth="1"/>
    <col min="7684" max="7936" width="0" style="6" hidden="1"/>
    <col min="7937" max="7937" width="3.7109375" style="6" hidden="1" customWidth="1"/>
    <col min="7938" max="7938" width="82.28515625" style="6" hidden="1" customWidth="1"/>
    <col min="7939" max="7939" width="9.140625" style="6" hidden="1" customWidth="1"/>
    <col min="7940" max="8192" width="0" style="6" hidden="1"/>
    <col min="8193" max="8193" width="3.7109375" style="6" hidden="1" customWidth="1"/>
    <col min="8194" max="8194" width="82.28515625" style="6" hidden="1" customWidth="1"/>
    <col min="8195" max="8195" width="9.140625" style="6" hidden="1" customWidth="1"/>
    <col min="8196" max="8448" width="0" style="6" hidden="1"/>
    <col min="8449" max="8449" width="3.7109375" style="6" hidden="1" customWidth="1"/>
    <col min="8450" max="8450" width="82.28515625" style="6" hidden="1" customWidth="1"/>
    <col min="8451" max="8451" width="9.140625" style="6" hidden="1" customWidth="1"/>
    <col min="8452" max="8704" width="0" style="6" hidden="1"/>
    <col min="8705" max="8705" width="3.7109375" style="6" hidden="1" customWidth="1"/>
    <col min="8706" max="8706" width="82.28515625" style="6" hidden="1" customWidth="1"/>
    <col min="8707" max="8707" width="9.140625" style="6" hidden="1" customWidth="1"/>
    <col min="8708" max="8960" width="0" style="6" hidden="1"/>
    <col min="8961" max="8961" width="3.7109375" style="6" hidden="1" customWidth="1"/>
    <col min="8962" max="8962" width="82.28515625" style="6" hidden="1" customWidth="1"/>
    <col min="8963" max="8963" width="9.140625" style="6" hidden="1" customWidth="1"/>
    <col min="8964" max="9216" width="0" style="6" hidden="1"/>
    <col min="9217" max="9217" width="3.7109375" style="6" hidden="1" customWidth="1"/>
    <col min="9218" max="9218" width="82.28515625" style="6" hidden="1" customWidth="1"/>
    <col min="9219" max="9219" width="9.140625" style="6" hidden="1" customWidth="1"/>
    <col min="9220" max="9472" width="0" style="6" hidden="1"/>
    <col min="9473" max="9473" width="3.7109375" style="6" hidden="1" customWidth="1"/>
    <col min="9474" max="9474" width="82.28515625" style="6" hidden="1" customWidth="1"/>
    <col min="9475" max="9475" width="9.140625" style="6" hidden="1" customWidth="1"/>
    <col min="9476" max="9728" width="0" style="6" hidden="1"/>
    <col min="9729" max="9729" width="3.7109375" style="6" hidden="1" customWidth="1"/>
    <col min="9730" max="9730" width="82.28515625" style="6" hidden="1" customWidth="1"/>
    <col min="9731" max="9731" width="9.140625" style="6" hidden="1" customWidth="1"/>
    <col min="9732" max="9984" width="0" style="6" hidden="1"/>
    <col min="9985" max="9985" width="3.7109375" style="6" hidden="1" customWidth="1"/>
    <col min="9986" max="9986" width="82.28515625" style="6" hidden="1" customWidth="1"/>
    <col min="9987" max="9987" width="9.140625" style="6" hidden="1" customWidth="1"/>
    <col min="9988" max="10240" width="0" style="6" hidden="1"/>
    <col min="10241" max="10241" width="3.7109375" style="6" hidden="1" customWidth="1"/>
    <col min="10242" max="10242" width="82.28515625" style="6" hidden="1" customWidth="1"/>
    <col min="10243" max="10243" width="9.140625" style="6" hidden="1" customWidth="1"/>
    <col min="10244" max="10496" width="0" style="6" hidden="1"/>
    <col min="10497" max="10497" width="3.7109375" style="6" hidden="1" customWidth="1"/>
    <col min="10498" max="10498" width="82.28515625" style="6" hidden="1" customWidth="1"/>
    <col min="10499" max="10499" width="9.140625" style="6" hidden="1" customWidth="1"/>
    <col min="10500" max="10752" width="0" style="6" hidden="1"/>
    <col min="10753" max="10753" width="3.7109375" style="6" hidden="1" customWidth="1"/>
    <col min="10754" max="10754" width="82.28515625" style="6" hidden="1" customWidth="1"/>
    <col min="10755" max="10755" width="9.140625" style="6" hidden="1" customWidth="1"/>
    <col min="10756" max="11008" width="0" style="6" hidden="1"/>
    <col min="11009" max="11009" width="3.7109375" style="6" hidden="1" customWidth="1"/>
    <col min="11010" max="11010" width="82.28515625" style="6" hidden="1" customWidth="1"/>
    <col min="11011" max="11011" width="9.140625" style="6" hidden="1" customWidth="1"/>
    <col min="11012" max="11264" width="0" style="6" hidden="1"/>
    <col min="11265" max="11265" width="3.7109375" style="6" hidden="1" customWidth="1"/>
    <col min="11266" max="11266" width="82.28515625" style="6" hidden="1" customWidth="1"/>
    <col min="11267" max="11267" width="9.140625" style="6" hidden="1" customWidth="1"/>
    <col min="11268" max="11520" width="0" style="6" hidden="1"/>
    <col min="11521" max="11521" width="3.7109375" style="6" hidden="1" customWidth="1"/>
    <col min="11522" max="11522" width="82.28515625" style="6" hidden="1" customWidth="1"/>
    <col min="11523" max="11523" width="9.140625" style="6" hidden="1" customWidth="1"/>
    <col min="11524" max="11776" width="0" style="6" hidden="1"/>
    <col min="11777" max="11777" width="3.7109375" style="6" hidden="1" customWidth="1"/>
    <col min="11778" max="11778" width="82.28515625" style="6" hidden="1" customWidth="1"/>
    <col min="11779" max="11779" width="9.140625" style="6" hidden="1" customWidth="1"/>
    <col min="11780" max="12032" width="0" style="6" hidden="1"/>
    <col min="12033" max="12033" width="3.7109375" style="6" hidden="1" customWidth="1"/>
    <col min="12034" max="12034" width="82.28515625" style="6" hidden="1" customWidth="1"/>
    <col min="12035" max="12035" width="9.140625" style="6" hidden="1" customWidth="1"/>
    <col min="12036" max="12288" width="0" style="6" hidden="1"/>
    <col min="12289" max="12289" width="3.7109375" style="6" hidden="1" customWidth="1"/>
    <col min="12290" max="12290" width="82.28515625" style="6" hidden="1" customWidth="1"/>
    <col min="12291" max="12291" width="9.140625" style="6" hidden="1" customWidth="1"/>
    <col min="12292" max="12544" width="0" style="6" hidden="1"/>
    <col min="12545" max="12545" width="3.7109375" style="6" hidden="1" customWidth="1"/>
    <col min="12546" max="12546" width="82.28515625" style="6" hidden="1" customWidth="1"/>
    <col min="12547" max="12547" width="9.140625" style="6" hidden="1" customWidth="1"/>
    <col min="12548" max="12800" width="0" style="6" hidden="1"/>
    <col min="12801" max="12801" width="3.7109375" style="6" hidden="1" customWidth="1"/>
    <col min="12802" max="12802" width="82.28515625" style="6" hidden="1" customWidth="1"/>
    <col min="12803" max="12803" width="9.140625" style="6" hidden="1" customWidth="1"/>
    <col min="12804" max="13056" width="0" style="6" hidden="1"/>
    <col min="13057" max="13057" width="3.7109375" style="6" hidden="1" customWidth="1"/>
    <col min="13058" max="13058" width="82.28515625" style="6" hidden="1" customWidth="1"/>
    <col min="13059" max="13059" width="9.140625" style="6" hidden="1" customWidth="1"/>
    <col min="13060" max="13312" width="0" style="6" hidden="1"/>
    <col min="13313" max="13313" width="3.7109375" style="6" hidden="1" customWidth="1"/>
    <col min="13314" max="13314" width="82.28515625" style="6" hidden="1" customWidth="1"/>
    <col min="13315" max="13315" width="9.140625" style="6" hidden="1" customWidth="1"/>
    <col min="13316" max="13568" width="0" style="6" hidden="1"/>
    <col min="13569" max="13569" width="3.7109375" style="6" hidden="1" customWidth="1"/>
    <col min="13570" max="13570" width="82.28515625" style="6" hidden="1" customWidth="1"/>
    <col min="13571" max="13571" width="9.140625" style="6" hidden="1" customWidth="1"/>
    <col min="13572" max="13824" width="0" style="6" hidden="1"/>
    <col min="13825" max="13825" width="3.7109375" style="6" hidden="1" customWidth="1"/>
    <col min="13826" max="13826" width="82.28515625" style="6" hidden="1" customWidth="1"/>
    <col min="13827" max="13827" width="9.140625" style="6" hidden="1" customWidth="1"/>
    <col min="13828" max="14080" width="0" style="6" hidden="1"/>
    <col min="14081" max="14081" width="3.7109375" style="6" hidden="1" customWidth="1"/>
    <col min="14082" max="14082" width="82.28515625" style="6" hidden="1" customWidth="1"/>
    <col min="14083" max="14083" width="9.140625" style="6" hidden="1" customWidth="1"/>
    <col min="14084" max="14336" width="0" style="6" hidden="1"/>
    <col min="14337" max="14337" width="3.7109375" style="6" hidden="1" customWidth="1"/>
    <col min="14338" max="14338" width="82.28515625" style="6" hidden="1" customWidth="1"/>
    <col min="14339" max="14339" width="9.140625" style="6" hidden="1" customWidth="1"/>
    <col min="14340" max="14592" width="0" style="6" hidden="1"/>
    <col min="14593" max="14593" width="3.7109375" style="6" hidden="1" customWidth="1"/>
    <col min="14594" max="14594" width="82.28515625" style="6" hidden="1" customWidth="1"/>
    <col min="14595" max="14595" width="9.140625" style="6" hidden="1" customWidth="1"/>
    <col min="14596" max="14848" width="0" style="6" hidden="1"/>
    <col min="14849" max="14849" width="3.7109375" style="6" hidden="1" customWidth="1"/>
    <col min="14850" max="14850" width="82.28515625" style="6" hidden="1" customWidth="1"/>
    <col min="14851" max="14851" width="9.140625" style="6" hidden="1" customWidth="1"/>
    <col min="14852" max="15104" width="0" style="6" hidden="1"/>
    <col min="15105" max="15105" width="3.7109375" style="6" hidden="1" customWidth="1"/>
    <col min="15106" max="15106" width="82.28515625" style="6" hidden="1" customWidth="1"/>
    <col min="15107" max="15107" width="9.140625" style="6" hidden="1" customWidth="1"/>
    <col min="15108" max="15360" width="0" style="6" hidden="1"/>
    <col min="15361" max="15361" width="3.7109375" style="6" hidden="1" customWidth="1"/>
    <col min="15362" max="15362" width="82.28515625" style="6" hidden="1" customWidth="1"/>
    <col min="15363" max="15363" width="9.140625" style="6" hidden="1" customWidth="1"/>
    <col min="15364" max="15616" width="0" style="6" hidden="1"/>
    <col min="15617" max="15617" width="3.7109375" style="6" hidden="1" customWidth="1"/>
    <col min="15618" max="15618" width="82.28515625" style="6" hidden="1" customWidth="1"/>
    <col min="15619" max="15619" width="9.140625" style="6" hidden="1" customWidth="1"/>
    <col min="15620" max="15872" width="0" style="6" hidden="1"/>
    <col min="15873" max="15873" width="3.7109375" style="6" hidden="1" customWidth="1"/>
    <col min="15874" max="15874" width="82.28515625" style="6" hidden="1" customWidth="1"/>
    <col min="15875" max="15875" width="9.140625" style="6" hidden="1" customWidth="1"/>
    <col min="15876" max="16128" width="0" style="6" hidden="1"/>
    <col min="16129" max="16129" width="3.7109375" style="6" hidden="1" customWidth="1"/>
    <col min="16130" max="16130" width="82.28515625" style="6" hidden="1" customWidth="1"/>
    <col min="16131" max="16131" width="9.140625" style="6" hidden="1" customWidth="1"/>
    <col min="16132" max="16384" width="0" style="6" hidden="1"/>
  </cols>
  <sheetData>
    <row r="1" spans="2:3" ht="46.5" customHeight="1"/>
    <row r="2" spans="2:3" ht="110.25" customHeight="1">
      <c r="B2" s="490" t="s">
        <v>1296</v>
      </c>
      <c r="C2" s="490"/>
    </row>
    <row r="3" spans="2:3" ht="24" customHeight="1">
      <c r="B3" s="54" t="s">
        <v>51</v>
      </c>
      <c r="C3" s="452" t="s">
        <v>1255</v>
      </c>
    </row>
    <row r="4" spans="2:3" s="8" customFormat="1" ht="20.100000000000001" customHeight="1">
      <c r="B4" s="454" t="s">
        <v>1155</v>
      </c>
      <c r="C4" s="453">
        <v>1</v>
      </c>
    </row>
    <row r="5" spans="2:3" s="7" customFormat="1" ht="20.100000000000001" customHeight="1">
      <c r="B5" s="454" t="s">
        <v>1159</v>
      </c>
      <c r="C5" s="453">
        <v>2</v>
      </c>
    </row>
    <row r="6" spans="2:3" s="7" customFormat="1" ht="20.100000000000001" customHeight="1">
      <c r="B6" s="454" t="s">
        <v>1154</v>
      </c>
      <c r="C6" s="453">
        <v>3</v>
      </c>
    </row>
    <row r="7" spans="2:3" s="7" customFormat="1" ht="20.100000000000001" customHeight="1">
      <c r="B7" s="454" t="s">
        <v>1160</v>
      </c>
      <c r="C7" s="453">
        <v>6</v>
      </c>
    </row>
    <row r="8" spans="2:3" s="7" customFormat="1" ht="20.100000000000001" customHeight="1">
      <c r="B8" s="454" t="s">
        <v>109</v>
      </c>
      <c r="C8" s="453">
        <v>8</v>
      </c>
    </row>
    <row r="9" spans="2:3" s="7" customFormat="1" ht="20.100000000000001" customHeight="1">
      <c r="B9" s="454" t="s">
        <v>1256</v>
      </c>
      <c r="C9" s="453">
        <v>11</v>
      </c>
    </row>
    <row r="10" spans="2:3" s="7" customFormat="1" ht="20.100000000000001" customHeight="1">
      <c r="B10" s="454" t="s">
        <v>1229</v>
      </c>
      <c r="C10" s="453">
        <v>12</v>
      </c>
    </row>
    <row r="11" spans="2:3" s="7" customFormat="1" ht="20.100000000000001" customHeight="1">
      <c r="B11" s="454" t="s">
        <v>1230</v>
      </c>
      <c r="C11" s="453">
        <v>13</v>
      </c>
    </row>
    <row r="12" spans="2:3" s="7" customFormat="1" ht="20.100000000000001" customHeight="1">
      <c r="B12" s="454" t="s">
        <v>1161</v>
      </c>
      <c r="C12" s="453">
        <v>15</v>
      </c>
    </row>
    <row r="13" spans="2:3" s="7" customFormat="1" ht="20.100000000000001" customHeight="1">
      <c r="B13" s="454" t="s">
        <v>1297</v>
      </c>
      <c r="C13" s="453">
        <v>16</v>
      </c>
    </row>
    <row r="14" spans="2:3" s="7" customFormat="1" ht="20.100000000000001" customHeight="1">
      <c r="B14" s="454" t="s">
        <v>1298</v>
      </c>
      <c r="C14" s="453">
        <v>19</v>
      </c>
    </row>
    <row r="15" spans="2:3" s="7" customFormat="1" ht="20.100000000000001" customHeight="1">
      <c r="B15" s="454" t="s">
        <v>1163</v>
      </c>
      <c r="C15" s="453">
        <v>22</v>
      </c>
    </row>
    <row r="16" spans="2:3" s="7" customFormat="1" ht="20.100000000000001" customHeight="1">
      <c r="B16" s="454" t="s">
        <v>1231</v>
      </c>
      <c r="C16" s="453">
        <v>25</v>
      </c>
    </row>
    <row r="17" spans="2:3" s="7" customFormat="1" ht="20.100000000000001" customHeight="1">
      <c r="B17" s="454" t="s">
        <v>291</v>
      </c>
      <c r="C17" s="453">
        <v>26</v>
      </c>
    </row>
    <row r="18" spans="2:3" s="7" customFormat="1" ht="20.100000000000001" customHeight="1">
      <c r="B18" s="454" t="s">
        <v>292</v>
      </c>
      <c r="C18" s="453">
        <v>28</v>
      </c>
    </row>
    <row r="19" spans="2:3" s="7" customFormat="1" ht="20.100000000000001" customHeight="1">
      <c r="B19" s="454" t="s">
        <v>929</v>
      </c>
      <c r="C19" s="453">
        <v>30</v>
      </c>
    </row>
    <row r="20" spans="2:3" s="7" customFormat="1" ht="20.100000000000001" customHeight="1">
      <c r="B20" s="454" t="s">
        <v>1162</v>
      </c>
      <c r="C20" s="453">
        <v>31</v>
      </c>
    </row>
    <row r="21" spans="2:3" s="7" customFormat="1" ht="20.100000000000001" customHeight="1">
      <c r="B21" s="454" t="s">
        <v>293</v>
      </c>
      <c r="C21" s="453">
        <v>32</v>
      </c>
    </row>
    <row r="22" spans="2:3" s="7" customFormat="1" ht="20.100000000000001" customHeight="1">
      <c r="B22" s="454" t="s">
        <v>1156</v>
      </c>
      <c r="C22" s="453">
        <v>33</v>
      </c>
    </row>
    <row r="23" spans="2:3" s="7" customFormat="1" ht="20.100000000000001" customHeight="1">
      <c r="B23" s="454" t="s">
        <v>294</v>
      </c>
      <c r="C23" s="453">
        <v>34</v>
      </c>
    </row>
    <row r="24" spans="2:3" s="7" customFormat="1" ht="20.100000000000001" customHeight="1">
      <c r="B24" s="454" t="s">
        <v>295</v>
      </c>
      <c r="C24" s="453">
        <v>35</v>
      </c>
    </row>
    <row r="25" spans="2:3" s="7" customFormat="1" ht="15" customHeight="1">
      <c r="B25" s="53"/>
      <c r="C25" s="453"/>
    </row>
    <row r="26" spans="2:3" s="7" customFormat="1" ht="40.5" customHeight="1">
      <c r="B26" s="233" t="s">
        <v>1153</v>
      </c>
      <c r="C26" s="453"/>
    </row>
    <row r="27" spans="2:3" ht="12.75" customHeight="1"/>
    <row r="28" spans="2:3" ht="12.75" hidden="1" customHeight="1"/>
    <row r="29" spans="2:3" ht="12.75" hidden="1" customHeight="1"/>
    <row r="30" spans="2:3" ht="12.75" hidden="1" customHeight="1"/>
    <row r="31" spans="2:3" ht="12.75" hidden="1" customHeight="1"/>
    <row r="32" spans="2:3"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customHeight="1"/>
    <row r="42" ht="12.75" customHeight="1"/>
    <row r="43" ht="12.75" customHeight="1"/>
    <row r="44" ht="12.75" customHeight="1"/>
    <row r="45" ht="12.75" customHeight="1"/>
  </sheetData>
  <mergeCells count="1">
    <mergeCell ref="B2:C2"/>
  </mergeCells>
  <hyperlinks>
    <hyperlink ref="B5" location="'E&amp;P financial results'!A1" display="Exploration &amp; Production segment IFRS results (in HUF bn)"/>
    <hyperlink ref="B6" location="'E&amp;P operational data'!A1" display="Exploration &amp; Production - operational data"/>
    <hyperlink ref="B7" location="'Downstream financial result'!A1" display="Downstream financial highlights"/>
    <hyperlink ref="B8" location="'Downstream operational data'!A1" display="Downstream operational data"/>
    <hyperlink ref="B12" location="'Gas financial results'!A1" display="Gas financial results"/>
    <hyperlink ref="B14" location="'Financial statem. 2015-2017 USD'!Print_Area" display="Financial Statements 2015-2017 (USD mn)"/>
    <hyperlink ref="B16" location="Tax!A1" display="Tax (HUF mn, USD mn)"/>
    <hyperlink ref="B18" location="'Segmental data (USD mn)'!A1" display="Segmental data (USD mn)"/>
    <hyperlink ref="B21" location="Sustainability!A1" display="Sustanability figures"/>
    <hyperlink ref="B22" location="CAPEX!A1" display="CAPEX (HUF bn)"/>
    <hyperlink ref="B24" location="'Shareholders structure'!A1" display="Shareholders structure"/>
    <hyperlink ref="B17" location="'Segmental data (HUF mn)'!A1" display="Segmental data (HUF mn)"/>
    <hyperlink ref="B19" location="'Changes in equity'!A1" display="Changes in equity (HUF mn)"/>
    <hyperlink ref="B20" location="'Special Items'!A1" display="Special items (HUF mn)"/>
    <hyperlink ref="B4" location="'Financial highlights'!A1" display="Financial highlights (HUF/USD)"/>
    <hyperlink ref="B23" location="'External parameters'!A1" display="External parameters"/>
    <hyperlink ref="B13" location="'Financial statem. 2015-2017 HUF'!Print_Area" display="Financial Statements 2015-2017* (HUF mn)"/>
    <hyperlink ref="B10" location="'Consumer Services financial'!A1" display="Consumer Services financial results (HUF bn, USD mn)"/>
    <hyperlink ref="B11" location="'Consumer Services operational'!A1" display="Consumer Services operational data"/>
    <hyperlink ref="B15" location="'Financial statements 2012-2015'!Print_Area" display="Financial Statements 2012-2015 (HUF mn)"/>
    <hyperlink ref="B9" location="'Downstream market &amp; sales data'!Print_Area" display="Downstream market &amp; sales data"/>
  </hyperlinks>
  <pageMargins left="0.75" right="0.75" top="1" bottom="1" header="0.5" footer="0.5"/>
  <pageSetup paperSize="9" scale="67" fitToWidth="0" orientation="landscape" horizontalDpi="1200" verticalDpi="1200" r:id="rId1"/>
  <headerFooter alignWithMargins="0">
    <oddHeader>&amp;L&amp;A</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A2:AL17"/>
  <sheetViews>
    <sheetView view="pageBreakPreview" zoomScale="80" zoomScaleNormal="80" zoomScaleSheetLayoutView="80" workbookViewId="0">
      <pane xSplit="3" ySplit="2" topLeftCell="X3" activePane="bottomRight" state="frozen"/>
      <selection activeCell="AN10" sqref="AN10"/>
      <selection pane="topRight" activeCell="AN10" sqref="AN10"/>
      <selection pane="bottomLeft" activeCell="AN10" sqref="AN10"/>
      <selection pane="bottomRight" activeCell="AL17" sqref="AL17"/>
    </sheetView>
  </sheetViews>
  <sheetFormatPr defaultRowHeight="15" outlineLevelCol="2"/>
  <cols>
    <col min="1" max="1" width="4.85546875" customWidth="1"/>
    <col min="2" max="2" width="25.85546875" customWidth="1"/>
    <col min="3" max="3" width="28.7109375" customWidth="1"/>
    <col min="4" max="7" width="9.140625" hidden="1" customWidth="1" outlineLevel="2"/>
    <col min="8" max="8" width="9.140625" hidden="1" customWidth="1" outlineLevel="1" collapsed="1"/>
    <col min="9" max="12" width="0" hidden="1" customWidth="1" outlineLevel="2"/>
    <col min="13" max="13" width="9.140625" hidden="1" customWidth="1" outlineLevel="1" collapsed="1"/>
    <col min="14" max="17" width="0" hidden="1" customWidth="1" outlineLevel="2"/>
    <col min="18" max="18" width="9.140625" hidden="1" customWidth="1" outlineLevel="1" collapsed="1"/>
    <col min="19" max="22" width="0" hidden="1" customWidth="1" outlineLevel="2"/>
    <col min="23" max="23" width="9.140625" hidden="1" customWidth="1" outlineLevel="1" collapsed="1"/>
    <col min="24" max="24" width="0" hidden="1" customWidth="1" outlineLevel="1" collapsed="1"/>
    <col min="25" max="28" width="0" hidden="1" customWidth="1" outlineLevel="1"/>
    <col min="29" max="29" width="9.140625" collapsed="1"/>
  </cols>
  <sheetData>
    <row r="2" spans="1:38" s="170" customFormat="1" ht="25.5">
      <c r="A2" s="179" t="s">
        <v>854</v>
      </c>
      <c r="B2" s="132" t="s">
        <v>550</v>
      </c>
      <c r="C2" s="22" t="s">
        <v>112</v>
      </c>
      <c r="D2" s="262" t="s">
        <v>52</v>
      </c>
      <c r="E2" s="262" t="s">
        <v>4</v>
      </c>
      <c r="F2" s="262" t="s">
        <v>5</v>
      </c>
      <c r="G2" s="262" t="s">
        <v>8</v>
      </c>
      <c r="H2" s="262" t="s">
        <v>10</v>
      </c>
      <c r="I2" s="262" t="s">
        <v>12</v>
      </c>
      <c r="J2" s="262" t="s">
        <v>14</v>
      </c>
      <c r="K2" s="262" t="s">
        <v>15</v>
      </c>
      <c r="L2" s="262" t="s">
        <v>16</v>
      </c>
      <c r="M2" s="262" t="s">
        <v>17</v>
      </c>
      <c r="N2" s="262" t="s">
        <v>18</v>
      </c>
      <c r="O2" s="262" t="s">
        <v>19</v>
      </c>
      <c r="P2" s="262" t="s">
        <v>20</v>
      </c>
      <c r="Q2" s="262" t="s">
        <v>111</v>
      </c>
      <c r="R2" s="262" t="s">
        <v>30</v>
      </c>
      <c r="S2" s="262" t="s">
        <v>301</v>
      </c>
      <c r="T2" s="262" t="s">
        <v>326</v>
      </c>
      <c r="U2" s="262" t="s">
        <v>331</v>
      </c>
      <c r="V2" s="262" t="s">
        <v>335</v>
      </c>
      <c r="W2" s="262" t="s">
        <v>336</v>
      </c>
      <c r="X2" s="262" t="s">
        <v>355</v>
      </c>
      <c r="Y2" s="262" t="s">
        <v>370</v>
      </c>
      <c r="Z2" s="262" t="s">
        <v>930</v>
      </c>
      <c r="AA2" s="262" t="s">
        <v>998</v>
      </c>
      <c r="AB2" s="262" t="s">
        <v>1000</v>
      </c>
      <c r="AC2" s="262" t="s">
        <v>1203</v>
      </c>
      <c r="AD2" s="447" t="s">
        <v>1239</v>
      </c>
      <c r="AE2" s="455" t="s">
        <v>1257</v>
      </c>
      <c r="AF2" s="18" t="s">
        <v>1272</v>
      </c>
      <c r="AG2" s="18" t="s">
        <v>1273</v>
      </c>
      <c r="AH2" s="486" t="s">
        <v>1286</v>
      </c>
      <c r="AI2" s="486" t="s">
        <v>1294</v>
      </c>
      <c r="AJ2" s="486" t="s">
        <v>1315</v>
      </c>
      <c r="AK2" s="18" t="s">
        <v>1328</v>
      </c>
      <c r="AL2" s="18" t="s">
        <v>1329</v>
      </c>
    </row>
    <row r="3" spans="1:38" s="170" customFormat="1">
      <c r="A3" s="383"/>
      <c r="B3" s="133"/>
      <c r="C3" s="34"/>
      <c r="D3" s="35"/>
      <c r="E3" s="35"/>
      <c r="F3" s="35"/>
      <c r="G3" s="35"/>
      <c r="H3" s="35"/>
      <c r="I3" s="35"/>
      <c r="J3" s="35"/>
      <c r="K3" s="35"/>
      <c r="L3" s="35"/>
      <c r="M3" s="35"/>
      <c r="N3" s="35"/>
      <c r="O3" s="35"/>
      <c r="P3" s="35"/>
      <c r="Q3" s="35"/>
      <c r="R3" s="35"/>
      <c r="S3" s="35"/>
      <c r="T3" s="35"/>
      <c r="U3" s="35"/>
      <c r="V3" s="35"/>
      <c r="W3" s="35"/>
      <c r="X3" s="35"/>
      <c r="Y3" s="35"/>
      <c r="Z3" s="35"/>
      <c r="AA3" s="35"/>
      <c r="AB3" s="35"/>
      <c r="AC3" s="35"/>
      <c r="AH3" s="35"/>
    </row>
    <row r="4" spans="1:38" s="170" customFormat="1">
      <c r="A4" s="179"/>
      <c r="B4" s="167" t="s">
        <v>22</v>
      </c>
      <c r="C4" s="167" t="s">
        <v>22</v>
      </c>
      <c r="D4" s="162">
        <v>17.7</v>
      </c>
      <c r="E4" s="162">
        <v>13.5</v>
      </c>
      <c r="F4" s="162">
        <v>17.899999999999999</v>
      </c>
      <c r="G4" s="162">
        <v>9</v>
      </c>
      <c r="H4" s="164">
        <v>57.8</v>
      </c>
      <c r="I4" s="162">
        <v>15.311999999999999</v>
      </c>
      <c r="J4" s="162">
        <v>13.87</v>
      </c>
      <c r="K4" s="162">
        <v>18.537000000000006</v>
      </c>
      <c r="L4" s="162">
        <v>8.2110000000000003</v>
      </c>
      <c r="M4" s="164">
        <v>55.93</v>
      </c>
      <c r="N4" s="162">
        <v>-5.7830000000000004</v>
      </c>
      <c r="O4" s="162">
        <v>16.183674026000002</v>
      </c>
      <c r="P4" s="162">
        <v>11.929</v>
      </c>
      <c r="Q4" s="162">
        <v>14.8</v>
      </c>
      <c r="R4" s="164">
        <v>58.5</v>
      </c>
      <c r="S4" s="162">
        <v>18</v>
      </c>
      <c r="T4" s="162">
        <v>10.3</v>
      </c>
      <c r="U4" s="162">
        <v>12.3</v>
      </c>
      <c r="V4" s="162">
        <v>18.899999999999999</v>
      </c>
      <c r="W4" s="164">
        <v>59.6</v>
      </c>
      <c r="X4" s="162">
        <v>19.173999999999999</v>
      </c>
      <c r="Y4" s="162">
        <v>8.269932138999998</v>
      </c>
      <c r="Z4" s="162">
        <v>12.478811448999995</v>
      </c>
      <c r="AA4" s="162">
        <v>14.56506588700001</v>
      </c>
      <c r="AB4" s="164">
        <v>54.487919477000005</v>
      </c>
      <c r="AC4" s="162">
        <v>20.452053500000002</v>
      </c>
      <c r="AD4" s="162">
        <v>10.366070989000001</v>
      </c>
      <c r="AE4" s="162">
        <v>11.458231120999994</v>
      </c>
      <c r="AF4" s="162">
        <v>19.077839541000003</v>
      </c>
      <c r="AG4" s="164">
        <v>61.354195150999999</v>
      </c>
      <c r="AH4" s="162">
        <v>21.569556385999999</v>
      </c>
      <c r="AI4" s="162">
        <v>8.2010124500000003</v>
      </c>
      <c r="AJ4" s="162">
        <v>7.0396350220000024</v>
      </c>
      <c r="AK4" s="162">
        <v>13.515640166999994</v>
      </c>
      <c r="AL4" s="164">
        <v>50.325844024999995</v>
      </c>
    </row>
    <row r="5" spans="1:38" s="170" customFormat="1" ht="26.25">
      <c r="A5" s="179"/>
      <c r="B5" s="167" t="s">
        <v>437</v>
      </c>
      <c r="C5" s="168" t="s">
        <v>41</v>
      </c>
      <c r="D5" s="162"/>
      <c r="E5" s="162"/>
      <c r="F5" s="162"/>
      <c r="G5" s="162"/>
      <c r="H5" s="164"/>
      <c r="I5" s="162">
        <f>+I4</f>
        <v>15.311999999999999</v>
      </c>
      <c r="J5" s="162">
        <f>+J4</f>
        <v>13.87</v>
      </c>
      <c r="K5" s="162">
        <f>+K4</f>
        <v>18.537000000000006</v>
      </c>
      <c r="L5" s="162">
        <v>11.061999999999999</v>
      </c>
      <c r="M5" s="164">
        <v>58.781000000000006</v>
      </c>
      <c r="N5" s="162">
        <f>+N4</f>
        <v>-5.7830000000000004</v>
      </c>
      <c r="O5" s="162">
        <f>+O4</f>
        <v>16.183674026000002</v>
      </c>
      <c r="P5" s="162">
        <f>+P4</f>
        <v>11.929</v>
      </c>
      <c r="Q5" s="162">
        <v>14.8</v>
      </c>
      <c r="R5" s="164">
        <v>58.5</v>
      </c>
      <c r="S5" s="162">
        <v>18</v>
      </c>
      <c r="T5" s="162">
        <v>10.3</v>
      </c>
      <c r="U5" s="162">
        <v>12.3</v>
      </c>
      <c r="V5" s="162">
        <v>18.899999999999999</v>
      </c>
      <c r="W5" s="164">
        <v>59.6</v>
      </c>
      <c r="X5" s="162">
        <v>19.173999999999999</v>
      </c>
      <c r="Y5" s="162">
        <v>8.269932138999998</v>
      </c>
      <c r="Z5" s="162">
        <v>12.478811448999995</v>
      </c>
      <c r="AA5" s="162">
        <v>14.56506588700001</v>
      </c>
      <c r="AB5" s="164">
        <v>54.487919477000005</v>
      </c>
      <c r="AC5" s="162">
        <v>20.452053500000002</v>
      </c>
      <c r="AD5" s="162">
        <v>10.366070989000001</v>
      </c>
      <c r="AE5" s="162">
        <v>11.458231120999994</v>
      </c>
      <c r="AF5" s="162">
        <v>19.077839541000003</v>
      </c>
      <c r="AG5" s="164">
        <v>61.354195150999999</v>
      </c>
      <c r="AH5" s="162">
        <v>21.569556385999999</v>
      </c>
      <c r="AI5" s="162">
        <v>8.2010124500000003</v>
      </c>
      <c r="AJ5" s="162">
        <v>7.0396350220000024</v>
      </c>
      <c r="AK5" s="162">
        <v>13.515640166999994</v>
      </c>
      <c r="AL5" s="164">
        <v>50.325844024999995</v>
      </c>
    </row>
    <row r="6" spans="1:38" s="170" customFormat="1">
      <c r="A6" s="179"/>
      <c r="B6" s="167" t="s">
        <v>432</v>
      </c>
      <c r="C6" s="168" t="s">
        <v>110</v>
      </c>
      <c r="D6" s="162">
        <v>12.4</v>
      </c>
      <c r="E6" s="162">
        <v>8</v>
      </c>
      <c r="F6" s="162">
        <v>12.6</v>
      </c>
      <c r="G6" s="162">
        <v>2.7</v>
      </c>
      <c r="H6" s="164">
        <v>35.5</v>
      </c>
      <c r="I6" s="162">
        <v>10.007</v>
      </c>
      <c r="J6" s="162">
        <v>8.488999999999999</v>
      </c>
      <c r="K6" s="162">
        <v>12.950999999999999</v>
      </c>
      <c r="L6" s="162">
        <v>2.5619999999999998</v>
      </c>
      <c r="M6" s="164">
        <v>34</v>
      </c>
      <c r="N6" s="162">
        <v>-9.1110000000000007</v>
      </c>
      <c r="O6" s="162">
        <v>12.918811981000001</v>
      </c>
      <c r="P6" s="162">
        <v>8.6080000000000005</v>
      </c>
      <c r="Q6" s="162">
        <v>11.2</v>
      </c>
      <c r="R6" s="164">
        <v>45.1</v>
      </c>
      <c r="S6" s="162">
        <v>14.6</v>
      </c>
      <c r="T6" s="162">
        <v>6.9</v>
      </c>
      <c r="U6" s="162">
        <v>8.8000000000000007</v>
      </c>
      <c r="V6" s="162">
        <v>15.3</v>
      </c>
      <c r="W6" s="164">
        <v>45.6</v>
      </c>
      <c r="X6" s="162">
        <v>15.91</v>
      </c>
      <c r="Y6" s="162">
        <v>4.9869338910000014</v>
      </c>
      <c r="Z6" s="162">
        <v>9.173211626999997</v>
      </c>
      <c r="AA6" s="162">
        <v>11.368401047000003</v>
      </c>
      <c r="AB6" s="164">
        <v>41.439009784</v>
      </c>
      <c r="AC6" s="162">
        <v>17.242405702999999</v>
      </c>
      <c r="AD6" s="162">
        <v>7.2059951330000018</v>
      </c>
      <c r="AE6" s="162">
        <v>8.2640855030000004</v>
      </c>
      <c r="AF6" s="162">
        <v>15.514711379000005</v>
      </c>
      <c r="AG6" s="164">
        <v>48.227197718000006</v>
      </c>
      <c r="AH6" s="162">
        <v>18.593856143</v>
      </c>
      <c r="AI6" s="162">
        <v>4.7315552350000019</v>
      </c>
      <c r="AJ6" s="162">
        <v>3.6982214969999987</v>
      </c>
      <c r="AK6" s="162">
        <v>9.5919960240000002</v>
      </c>
      <c r="AL6" s="164">
        <v>36.615628899000001</v>
      </c>
    </row>
    <row r="7" spans="1:38" s="170" customFormat="1" ht="26.25">
      <c r="A7" s="179"/>
      <c r="B7" s="167" t="s">
        <v>439</v>
      </c>
      <c r="C7" s="168" t="s">
        <v>205</v>
      </c>
      <c r="D7" s="162"/>
      <c r="E7" s="162"/>
      <c r="F7" s="162"/>
      <c r="G7" s="162"/>
      <c r="H7" s="164"/>
      <c r="I7" s="162">
        <f>+I6</f>
        <v>10.007</v>
      </c>
      <c r="J7" s="162">
        <f>+J6</f>
        <v>8.488999999999999</v>
      </c>
      <c r="K7" s="162">
        <f>+K6</f>
        <v>12.950999999999999</v>
      </c>
      <c r="L7" s="162">
        <v>5.4130000000000003</v>
      </c>
      <c r="M7" s="164">
        <v>36.86</v>
      </c>
      <c r="N7" s="162">
        <f>+N6</f>
        <v>-9.1110000000000007</v>
      </c>
      <c r="O7" s="162">
        <f>+O6</f>
        <v>12.918811981000001</v>
      </c>
      <c r="P7" s="162">
        <f>+P6</f>
        <v>8.6080000000000005</v>
      </c>
      <c r="Q7" s="162">
        <v>11.2</v>
      </c>
      <c r="R7" s="164">
        <v>45.1</v>
      </c>
      <c r="S7" s="162">
        <v>14.6</v>
      </c>
      <c r="T7" s="162">
        <v>6.9</v>
      </c>
      <c r="U7" s="162">
        <v>8.8000000000000007</v>
      </c>
      <c r="V7" s="162">
        <v>15.3</v>
      </c>
      <c r="W7" s="164">
        <v>45.6</v>
      </c>
      <c r="X7" s="162">
        <v>15.91</v>
      </c>
      <c r="Y7" s="162">
        <v>4.9869338910000014</v>
      </c>
      <c r="Z7" s="162">
        <v>9.173211626999997</v>
      </c>
      <c r="AA7" s="162">
        <v>11.368401047000003</v>
      </c>
      <c r="AB7" s="164">
        <v>41.439009784</v>
      </c>
      <c r="AC7" s="162">
        <v>17.242405702999999</v>
      </c>
      <c r="AD7" s="162">
        <v>7.2059951330000018</v>
      </c>
      <c r="AE7" s="162">
        <v>8.2640855030000004</v>
      </c>
      <c r="AF7" s="162">
        <v>15.514711379000005</v>
      </c>
      <c r="AG7" s="164">
        <v>48.227197718000006</v>
      </c>
      <c r="AH7" s="162">
        <v>18.593856143</v>
      </c>
      <c r="AI7" s="162">
        <v>4.7315552350000019</v>
      </c>
      <c r="AJ7" s="162">
        <v>3.6982214969999987</v>
      </c>
      <c r="AK7" s="162">
        <v>9.5919960240000002</v>
      </c>
      <c r="AL7" s="164">
        <v>36.615628899000001</v>
      </c>
    </row>
    <row r="8" spans="1:38" s="170" customFormat="1" ht="26.25">
      <c r="A8" s="179">
        <v>23</v>
      </c>
      <c r="B8" s="167" t="s">
        <v>446</v>
      </c>
      <c r="C8" s="168" t="s">
        <v>856</v>
      </c>
      <c r="D8">
        <v>0.93</v>
      </c>
      <c r="E8">
        <v>0.74</v>
      </c>
      <c r="F8">
        <v>2.6960000000000002</v>
      </c>
      <c r="G8">
        <v>5.58</v>
      </c>
      <c r="H8" s="164">
        <v>9.9499999999999993</v>
      </c>
      <c r="I8" s="162">
        <v>0.171355911</v>
      </c>
      <c r="J8" s="162">
        <v>0.17044396000000001</v>
      </c>
      <c r="K8" s="162">
        <v>1.4887621409999996</v>
      </c>
      <c r="L8" s="162">
        <v>6.2098833760000005</v>
      </c>
      <c r="M8" s="164">
        <v>8.0400000000000009</v>
      </c>
      <c r="N8" s="162">
        <v>7.4999999999999997E-2</v>
      </c>
      <c r="O8" s="162">
        <v>0.34399999999999997</v>
      </c>
      <c r="P8" s="162">
        <v>1.9970000000000001</v>
      </c>
      <c r="Q8" s="162">
        <v>1.4</v>
      </c>
      <c r="R8" s="164">
        <v>3.8162929889999999</v>
      </c>
      <c r="S8" s="162">
        <v>5.0990580000000001E-2</v>
      </c>
      <c r="T8" s="162">
        <v>0.29212927700000002</v>
      </c>
      <c r="U8" s="162">
        <v>1.5093059609999999</v>
      </c>
      <c r="V8" s="162">
        <v>3.8654685</v>
      </c>
      <c r="W8" s="164">
        <v>5.7178943179999999</v>
      </c>
      <c r="X8" s="162">
        <v>7.1999999999999995E-2</v>
      </c>
      <c r="Y8" s="162">
        <v>0.68500000000000005</v>
      </c>
      <c r="Z8" s="162">
        <v>2.5880000000000001</v>
      </c>
      <c r="AA8" s="162">
        <v>4.197075635</v>
      </c>
      <c r="AB8" s="164">
        <v>7.5418116350000002</v>
      </c>
      <c r="AC8" s="162">
        <v>0.15401610000000002</v>
      </c>
      <c r="AD8" s="162">
        <v>1.4267266540000001</v>
      </c>
      <c r="AE8" s="162">
        <v>1.4505832009999999</v>
      </c>
      <c r="AF8" s="162">
        <v>1.8263622850000001</v>
      </c>
      <c r="AG8" s="164">
        <v>4.8576882399999999</v>
      </c>
      <c r="AH8" s="162">
        <v>0.53970580000000001</v>
      </c>
      <c r="AI8" s="162">
        <v>1.5101815919999999</v>
      </c>
      <c r="AJ8" s="162">
        <v>2.27834367673703</v>
      </c>
      <c r="AK8" s="162">
        <v>5.1153600431518553</v>
      </c>
      <c r="AL8" s="164">
        <v>9.4435911118888853</v>
      </c>
    </row>
    <row r="9" spans="1:38" s="170" customFormat="1">
      <c r="A9" s="179"/>
      <c r="B9" s="483"/>
      <c r="C9" s="184"/>
      <c r="D9" s="385"/>
      <c r="E9" s="385"/>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row>
    <row r="10" spans="1:38" s="170" customFormat="1">
      <c r="A10" s="165"/>
      <c r="B10" s="382"/>
      <c r="C10" s="251" t="s">
        <v>33</v>
      </c>
      <c r="D10" s="252"/>
      <c r="E10" s="252"/>
      <c r="F10" s="252"/>
      <c r="G10" s="252"/>
      <c r="H10" s="252"/>
      <c r="I10" s="252"/>
      <c r="J10" s="252"/>
      <c r="K10" s="252"/>
      <c r="L10" s="252"/>
      <c r="M10" s="252"/>
      <c r="N10" s="252"/>
      <c r="O10" s="252"/>
      <c r="P10" s="252"/>
      <c r="Q10" s="165"/>
      <c r="R10" s="165"/>
      <c r="S10" s="165"/>
      <c r="T10" s="165"/>
      <c r="U10" s="165"/>
      <c r="V10" s="165"/>
      <c r="W10" s="165"/>
      <c r="X10" s="165"/>
      <c r="Y10" s="165"/>
      <c r="Z10" s="165"/>
      <c r="AA10" s="165"/>
      <c r="AB10" s="165"/>
      <c r="AC10" s="165"/>
      <c r="AD10" s="165"/>
      <c r="AE10" s="165"/>
      <c r="AF10" s="165"/>
      <c r="AG10" s="165"/>
      <c r="AH10" s="165"/>
      <c r="AI10" s="165"/>
      <c r="AJ10" s="165"/>
      <c r="AK10" s="165"/>
      <c r="AL10" s="165"/>
    </row>
    <row r="11" spans="1:38" s="170" customFormat="1" ht="25.5">
      <c r="A11" s="179" t="s">
        <v>854</v>
      </c>
      <c r="B11" s="132" t="s">
        <v>1197</v>
      </c>
      <c r="C11" s="22" t="s">
        <v>1198</v>
      </c>
      <c r="D11" s="262" t="s">
        <v>52</v>
      </c>
      <c r="E11" s="262" t="s">
        <v>4</v>
      </c>
      <c r="F11" s="262" t="s">
        <v>5</v>
      </c>
      <c r="G11" s="262" t="s">
        <v>8</v>
      </c>
      <c r="H11" s="262" t="s">
        <v>10</v>
      </c>
      <c r="I11" s="262" t="s">
        <v>12</v>
      </c>
      <c r="J11" s="262" t="s">
        <v>14</v>
      </c>
      <c r="K11" s="262" t="s">
        <v>15</v>
      </c>
      <c r="L11" s="262" t="s">
        <v>16</v>
      </c>
      <c r="M11" s="262" t="s">
        <v>17</v>
      </c>
      <c r="N11" s="262" t="s">
        <v>18</v>
      </c>
      <c r="O11" s="262" t="s">
        <v>19</v>
      </c>
      <c r="P11" s="262" t="s">
        <v>20</v>
      </c>
      <c r="Q11" s="262" t="s">
        <v>111</v>
      </c>
      <c r="R11" s="262" t="s">
        <v>30</v>
      </c>
      <c r="S11" s="262" t="s">
        <v>301</v>
      </c>
      <c r="T11" s="262" t="s">
        <v>326</v>
      </c>
      <c r="U11" s="262" t="s">
        <v>331</v>
      </c>
      <c r="V11" s="262" t="s">
        <v>335</v>
      </c>
      <c r="W11" s="262" t="s">
        <v>336</v>
      </c>
      <c r="X11" s="262" t="s">
        <v>355</v>
      </c>
      <c r="Y11" s="262" t="s">
        <v>370</v>
      </c>
      <c r="Z11" s="262" t="s">
        <v>930</v>
      </c>
      <c r="AA11" s="262" t="s">
        <v>998</v>
      </c>
      <c r="AB11" s="262" t="s">
        <v>1000</v>
      </c>
      <c r="AC11" s="262" t="s">
        <v>1203</v>
      </c>
      <c r="AD11" s="447" t="s">
        <v>1239</v>
      </c>
      <c r="AE11" s="455" t="s">
        <v>1257</v>
      </c>
      <c r="AF11" s="468" t="s">
        <v>1272</v>
      </c>
      <c r="AG11" s="468" t="s">
        <v>1273</v>
      </c>
      <c r="AH11" s="486" t="s">
        <v>1286</v>
      </c>
      <c r="AI11" s="486" t="s">
        <v>1294</v>
      </c>
      <c r="AJ11" s="486" t="s">
        <v>1315</v>
      </c>
      <c r="AK11" s="486" t="s">
        <v>1328</v>
      </c>
      <c r="AL11" s="486" t="s">
        <v>1329</v>
      </c>
    </row>
    <row r="12" spans="1:38" s="170" customFormat="1">
      <c r="A12" s="383"/>
      <c r="B12" s="133"/>
      <c r="C12" s="34"/>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row>
    <row r="13" spans="1:38" s="170" customFormat="1">
      <c r="A13" s="179"/>
      <c r="B13" s="167" t="s">
        <v>22</v>
      </c>
      <c r="C13" s="167" t="s">
        <v>22</v>
      </c>
      <c r="D13" s="270"/>
      <c r="E13" s="270"/>
      <c r="F13" s="270"/>
      <c r="G13" s="270"/>
      <c r="H13" s="271"/>
      <c r="I13" s="270"/>
      <c r="J13" s="270"/>
      <c r="K13" s="270"/>
      <c r="L13" s="270"/>
      <c r="M13" s="271"/>
      <c r="N13" s="270"/>
      <c r="O13" s="270"/>
      <c r="P13" s="270"/>
      <c r="Q13" s="270"/>
      <c r="R13" s="271"/>
      <c r="S13" s="270"/>
      <c r="T13" s="270"/>
      <c r="U13" s="270"/>
      <c r="V13" s="270"/>
      <c r="W13" s="271"/>
      <c r="X13" s="162">
        <v>67.68532004395874</v>
      </c>
      <c r="Y13" s="162">
        <v>29.782163185375524</v>
      </c>
      <c r="Z13" s="162">
        <v>44.807794681293117</v>
      </c>
      <c r="AA13" s="162">
        <v>51.224756551526781</v>
      </c>
      <c r="AB13" s="164">
        <v>193.50003446215416</v>
      </c>
      <c r="AC13" s="162">
        <v>70.44412907988324</v>
      </c>
      <c r="AD13" s="162">
        <v>36.818290125322051</v>
      </c>
      <c r="AE13" s="162">
        <v>44.000394351648694</v>
      </c>
      <c r="AF13" s="162">
        <v>72.070796604413715</v>
      </c>
      <c r="AG13" s="164">
        <v>223.3336101612677</v>
      </c>
      <c r="AH13" s="162">
        <v>85.25012572944398</v>
      </c>
      <c r="AI13" s="162">
        <v>30.862184327455381</v>
      </c>
      <c r="AJ13" s="162">
        <v>25.245586019212084</v>
      </c>
      <c r="AK13" s="162">
        <v>47.722985933220002</v>
      </c>
      <c r="AL13" s="164">
        <v>189.08088200933145</v>
      </c>
    </row>
    <row r="14" spans="1:38" s="170" customFormat="1" ht="26.25">
      <c r="A14" s="179"/>
      <c r="B14" s="167" t="s">
        <v>437</v>
      </c>
      <c r="C14" s="168" t="s">
        <v>41</v>
      </c>
      <c r="D14" s="270"/>
      <c r="E14" s="270"/>
      <c r="F14" s="270"/>
      <c r="G14" s="270"/>
      <c r="H14" s="271"/>
      <c r="I14" s="270"/>
      <c r="J14" s="270"/>
      <c r="K14" s="270"/>
      <c r="L14" s="270"/>
      <c r="M14" s="271"/>
      <c r="N14" s="270"/>
      <c r="O14" s="270"/>
      <c r="P14" s="270"/>
      <c r="Q14" s="270"/>
      <c r="R14" s="271"/>
      <c r="S14" s="270"/>
      <c r="T14" s="270"/>
      <c r="U14" s="270"/>
      <c r="V14" s="270"/>
      <c r="W14" s="271"/>
      <c r="X14" s="162">
        <v>67.68532004395874</v>
      </c>
      <c r="Y14" s="162">
        <v>29.782163185375524</v>
      </c>
      <c r="Z14" s="162">
        <v>44.807794681293117</v>
      </c>
      <c r="AA14" s="162">
        <v>51.224756551526781</v>
      </c>
      <c r="AB14" s="164">
        <v>193.50003446215416</v>
      </c>
      <c r="AC14" s="162">
        <v>70.44412907988324</v>
      </c>
      <c r="AD14" s="162">
        <v>36.818290125322051</v>
      </c>
      <c r="AE14" s="162">
        <v>44.000394351648694</v>
      </c>
      <c r="AF14" s="162">
        <v>72.070796604413715</v>
      </c>
      <c r="AG14" s="164">
        <v>223.3336101612677</v>
      </c>
      <c r="AH14" s="162">
        <v>85.25012572944398</v>
      </c>
      <c r="AI14" s="162">
        <v>30.862184327455381</v>
      </c>
      <c r="AJ14" s="162">
        <v>25.245586019212084</v>
      </c>
      <c r="AK14" s="162">
        <v>47.722985933220002</v>
      </c>
      <c r="AL14" s="164">
        <v>189.08088200933145</v>
      </c>
    </row>
    <row r="15" spans="1:38" s="170" customFormat="1">
      <c r="A15" s="179"/>
      <c r="B15" s="167" t="s">
        <v>432</v>
      </c>
      <c r="C15" s="168" t="s">
        <v>110</v>
      </c>
      <c r="D15" s="270"/>
      <c r="E15" s="270"/>
      <c r="F15" s="270"/>
      <c r="G15" s="270"/>
      <c r="H15" s="271"/>
      <c r="I15" s="270"/>
      <c r="J15" s="270"/>
      <c r="K15" s="270"/>
      <c r="L15" s="270"/>
      <c r="M15" s="271"/>
      <c r="N15" s="270"/>
      <c r="O15" s="270"/>
      <c r="P15" s="270"/>
      <c r="Q15" s="270"/>
      <c r="R15" s="271"/>
      <c r="S15" s="270"/>
      <c r="T15" s="270"/>
      <c r="U15" s="270"/>
      <c r="V15" s="270"/>
      <c r="W15" s="271"/>
      <c r="X15" s="162">
        <v>56.157960378741549</v>
      </c>
      <c r="Y15" s="162">
        <v>17.946581396619891</v>
      </c>
      <c r="Z15" s="162">
        <v>32.952598069601805</v>
      </c>
      <c r="AA15" s="162">
        <v>40.047864195785479</v>
      </c>
      <c r="AB15" s="164">
        <v>147.10500404074872</v>
      </c>
      <c r="AC15" s="162">
        <v>59.386978385332945</v>
      </c>
      <c r="AD15" s="162">
        <v>25.594926980987545</v>
      </c>
      <c r="AE15" s="162">
        <v>31.76108074321651</v>
      </c>
      <c r="AF15" s="162">
        <v>58.608521951613213</v>
      </c>
      <c r="AG15" s="164">
        <v>175.35150806115021</v>
      </c>
      <c r="AH15" s="162">
        <v>73.491278535716674</v>
      </c>
      <c r="AI15" s="162">
        <v>17.775726187152046</v>
      </c>
      <c r="AJ15" s="162">
        <v>13.25662458687539</v>
      </c>
      <c r="AK15" s="162">
        <v>33.872250747531666</v>
      </c>
      <c r="AL15" s="164">
        <v>138.39588005727578</v>
      </c>
    </row>
    <row r="16" spans="1:38" s="170" customFormat="1" ht="26.25">
      <c r="A16" s="179"/>
      <c r="B16" s="167" t="s">
        <v>439</v>
      </c>
      <c r="C16" s="168" t="s">
        <v>205</v>
      </c>
      <c r="D16" s="270"/>
      <c r="E16" s="270"/>
      <c r="F16" s="270"/>
      <c r="G16" s="270"/>
      <c r="H16" s="271"/>
      <c r="I16" s="270"/>
      <c r="J16" s="270"/>
      <c r="K16" s="270"/>
      <c r="L16" s="270"/>
      <c r="M16" s="271"/>
      <c r="N16" s="270"/>
      <c r="O16" s="270"/>
      <c r="P16" s="270"/>
      <c r="Q16" s="270"/>
      <c r="R16" s="271"/>
      <c r="S16" s="270"/>
      <c r="T16" s="270"/>
      <c r="U16" s="270"/>
      <c r="V16" s="270"/>
      <c r="W16" s="271"/>
      <c r="X16" s="162">
        <v>56.157960378741549</v>
      </c>
      <c r="Y16" s="162">
        <v>17.946581396619891</v>
      </c>
      <c r="Z16" s="162">
        <v>32.952598069601805</v>
      </c>
      <c r="AA16" s="162">
        <v>40.047864195785479</v>
      </c>
      <c r="AB16" s="164">
        <v>147.10500404074872</v>
      </c>
      <c r="AC16" s="162">
        <v>59.386978385332945</v>
      </c>
      <c r="AD16" s="162">
        <v>25.594926980987545</v>
      </c>
      <c r="AE16" s="162">
        <v>31.76108074321651</v>
      </c>
      <c r="AF16" s="162">
        <v>58.608521951613213</v>
      </c>
      <c r="AG16" s="164">
        <v>175.35150806115021</v>
      </c>
      <c r="AH16" s="162">
        <v>73.491278535716674</v>
      </c>
      <c r="AI16" s="162">
        <v>17.775726187152046</v>
      </c>
      <c r="AJ16" s="162">
        <v>13.25662458687539</v>
      </c>
      <c r="AK16" s="162">
        <v>33.872250747531666</v>
      </c>
      <c r="AL16" s="164">
        <v>138.39588005727578</v>
      </c>
    </row>
    <row r="17" spans="1:38" s="170" customFormat="1" ht="26.25">
      <c r="A17" s="179">
        <v>23</v>
      </c>
      <c r="B17" s="167" t="s">
        <v>446</v>
      </c>
      <c r="C17" s="168" t="s">
        <v>856</v>
      </c>
      <c r="D17" s="270"/>
      <c r="E17" s="270"/>
      <c r="F17" s="270"/>
      <c r="G17" s="270"/>
      <c r="H17" s="271"/>
      <c r="I17" s="270"/>
      <c r="J17" s="270"/>
      <c r="K17" s="270"/>
      <c r="L17" s="270"/>
      <c r="M17" s="271"/>
      <c r="N17" s="270"/>
      <c r="O17" s="270"/>
      <c r="P17" s="270"/>
      <c r="Q17" s="270"/>
      <c r="R17" s="271"/>
      <c r="S17" s="270"/>
      <c r="T17" s="270"/>
      <c r="U17" s="270"/>
      <c r="V17" s="270"/>
      <c r="W17" s="271"/>
      <c r="X17" s="162">
        <v>0.25584314000000002</v>
      </c>
      <c r="Y17" s="162">
        <v>2.4647813999999997</v>
      </c>
      <c r="Z17" s="162">
        <v>9.3008242899999978</v>
      </c>
      <c r="AA17" s="162">
        <v>14.347157140000004</v>
      </c>
      <c r="AB17" s="164">
        <v>26.368605970000001</v>
      </c>
      <c r="AC17" s="162">
        <v>0.53137941</v>
      </c>
      <c r="AD17" s="162">
        <v>5.1130163499999988</v>
      </c>
      <c r="AE17" s="162">
        <v>5.6061186300000028</v>
      </c>
      <c r="AF17" s="162">
        <v>6.8924856099999996</v>
      </c>
      <c r="AG17" s="164">
        <v>18.143000000000001</v>
      </c>
      <c r="AH17" s="162">
        <v>2.1320000000000001</v>
      </c>
      <c r="AI17" s="162">
        <v>5.618873859999999</v>
      </c>
      <c r="AJ17" s="162">
        <v>8.1688715500000022</v>
      </c>
      <c r="AK17" s="162">
        <v>18.040148301417897</v>
      </c>
      <c r="AL17" s="164">
        <v>33.959893711417898</v>
      </c>
    </row>
  </sheetData>
  <pageMargins left="0.7" right="0.7" top="0.75" bottom="0.75" header="0.3" footer="0.3"/>
  <pageSetup paperSize="9" scale="86" orientation="landscape" r:id="rId1"/>
  <headerFooter>
    <oddHeader>&amp;C&amp;A</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A2:T152"/>
  <sheetViews>
    <sheetView view="pageBreakPreview" topLeftCell="A70" zoomScale="55" zoomScaleNormal="80" zoomScaleSheetLayoutView="55" workbookViewId="0">
      <selection activeCell="AN10" sqref="AN10"/>
    </sheetView>
  </sheetViews>
  <sheetFormatPr defaultRowHeight="15" outlineLevelCol="1"/>
  <cols>
    <col min="1" max="1" width="5.42578125" customWidth="1"/>
    <col min="2" max="2" width="55.7109375" customWidth="1"/>
    <col min="3" max="3" width="50.42578125" customWidth="1"/>
    <col min="4" max="4" width="11.85546875" hidden="1" customWidth="1" outlineLevel="1"/>
    <col min="5" max="5" width="11.28515625" hidden="1" customWidth="1" outlineLevel="1"/>
    <col min="6" max="6" width="10.5703125" hidden="1" customWidth="1" outlineLevel="1" collapsed="1"/>
    <col min="7" max="7" width="9.85546875" hidden="1" customWidth="1" outlineLevel="1"/>
    <col min="8" max="9" width="10.42578125" hidden="1" customWidth="1" outlineLevel="1"/>
    <col min="10" max="10" width="11.28515625" hidden="1" customWidth="1" outlineLevel="1"/>
    <col min="11" max="11" width="12.85546875" bestFit="1" customWidth="1" collapsed="1"/>
    <col min="12" max="12" width="12.42578125" bestFit="1" customWidth="1"/>
    <col min="13" max="13" width="12.5703125" bestFit="1" customWidth="1"/>
    <col min="14" max="15" width="10.140625" bestFit="1" customWidth="1"/>
    <col min="16" max="16" width="12.85546875" bestFit="1" customWidth="1"/>
    <col min="17" max="17" width="12.42578125" bestFit="1" customWidth="1"/>
    <col min="18" max="18" width="12.5703125" bestFit="1" customWidth="1"/>
    <col min="19" max="19" width="12.140625" bestFit="1" customWidth="1"/>
    <col min="20" max="20" width="10.140625" bestFit="1" customWidth="1"/>
  </cols>
  <sheetData>
    <row r="2" spans="1:20" ht="25.5">
      <c r="A2" s="179" t="s">
        <v>854</v>
      </c>
      <c r="B2" s="135" t="s">
        <v>652</v>
      </c>
      <c r="C2" s="24" t="s">
        <v>1023</v>
      </c>
      <c r="D2" s="30" t="s">
        <v>362</v>
      </c>
      <c r="E2" s="30" t="s">
        <v>1112</v>
      </c>
      <c r="F2" s="30" t="s">
        <v>953</v>
      </c>
      <c r="G2" s="30" t="s">
        <v>954</v>
      </c>
      <c r="H2" s="30" t="s">
        <v>1113</v>
      </c>
      <c r="I2" s="30" t="s">
        <v>1282</v>
      </c>
      <c r="J2" s="30" t="s">
        <v>1000</v>
      </c>
      <c r="K2" s="30" t="s">
        <v>1283</v>
      </c>
      <c r="L2" s="30" t="s">
        <v>1239</v>
      </c>
      <c r="M2" s="30" t="s">
        <v>1257</v>
      </c>
      <c r="N2" s="30" t="s">
        <v>1272</v>
      </c>
      <c r="O2" s="30" t="s">
        <v>1273</v>
      </c>
      <c r="P2" s="30" t="s">
        <v>1286</v>
      </c>
      <c r="Q2" s="30" t="s">
        <v>1294</v>
      </c>
      <c r="R2" s="30" t="s">
        <v>1315</v>
      </c>
      <c r="S2" s="30" t="s">
        <v>1328</v>
      </c>
      <c r="T2" s="30" t="s">
        <v>1329</v>
      </c>
    </row>
    <row r="3" spans="1:20">
      <c r="A3" s="179"/>
      <c r="B3" s="136" t="s">
        <v>551</v>
      </c>
      <c r="C3" s="71" t="s">
        <v>114</v>
      </c>
      <c r="D3" s="44">
        <v>926833.68150899978</v>
      </c>
      <c r="E3" s="45">
        <v>4090662.325826</v>
      </c>
      <c r="F3" s="44">
        <v>697233.96810000006</v>
      </c>
      <c r="G3" s="44">
        <v>910340.66591799993</v>
      </c>
      <c r="H3" s="44">
        <v>962349.761375</v>
      </c>
      <c r="I3" s="44">
        <v>983080.34428700013</v>
      </c>
      <c r="J3" s="45">
        <v>3553004.7396800001</v>
      </c>
      <c r="K3" s="44">
        <v>955299.355446</v>
      </c>
      <c r="L3" s="44">
        <v>1008364.212102</v>
      </c>
      <c r="M3" s="44">
        <v>1045979.7704729999</v>
      </c>
      <c r="N3" s="44">
        <v>1120676.3704039999</v>
      </c>
      <c r="O3" s="45">
        <v>4130319.7084249998</v>
      </c>
      <c r="P3" s="44">
        <v>1001968.36224</v>
      </c>
      <c r="Q3" s="44">
        <v>1333717.8877599998</v>
      </c>
      <c r="R3" s="44">
        <v>1449017.9035570002</v>
      </c>
      <c r="S3" s="44">
        <v>1383963.5417129998</v>
      </c>
      <c r="T3" s="45">
        <v>5168667.69527</v>
      </c>
    </row>
    <row r="4" spans="1:20">
      <c r="A4" s="179"/>
      <c r="B4" s="136" t="s">
        <v>552</v>
      </c>
      <c r="C4" s="71" t="s">
        <v>115</v>
      </c>
      <c r="D4" s="44">
        <v>72759.010981999993</v>
      </c>
      <c r="E4" s="45">
        <v>86987.774598999997</v>
      </c>
      <c r="F4" s="44">
        <v>6677.1812980000004</v>
      </c>
      <c r="G4" s="44">
        <v>4710.2356499999996</v>
      </c>
      <c r="H4" s="44">
        <v>6740.4822790000017</v>
      </c>
      <c r="I4" s="44">
        <v>7188.5250889999988</v>
      </c>
      <c r="J4" s="45">
        <v>25316.424316000001</v>
      </c>
      <c r="K4" s="44">
        <v>10333.661028</v>
      </c>
      <c r="L4" s="44">
        <v>17197.228186</v>
      </c>
      <c r="M4" s="44">
        <v>-6436.6304539999983</v>
      </c>
      <c r="N4" s="44">
        <v>4449.0691420000003</v>
      </c>
      <c r="O4" s="45">
        <v>25543.327902000001</v>
      </c>
      <c r="P4" s="44">
        <v>6547.9079009999996</v>
      </c>
      <c r="Q4" s="44">
        <v>9292.3352630625013</v>
      </c>
      <c r="R4" s="44">
        <v>5247.7556969375</v>
      </c>
      <c r="S4" s="44">
        <v>20883.017301</v>
      </c>
      <c r="T4" s="45">
        <v>41971.016162</v>
      </c>
    </row>
    <row r="5" spans="1:20">
      <c r="A5" s="179"/>
      <c r="B5" s="137" t="s">
        <v>553</v>
      </c>
      <c r="C5" s="72" t="s">
        <v>1011</v>
      </c>
      <c r="D5" s="46">
        <v>999592.69249099982</v>
      </c>
      <c r="E5" s="47">
        <v>4177650.1004249998</v>
      </c>
      <c r="F5" s="46">
        <v>703911.1493980001</v>
      </c>
      <c r="G5" s="46">
        <v>915050.90156799997</v>
      </c>
      <c r="H5" s="46">
        <v>969090.24365399999</v>
      </c>
      <c r="I5" s="46">
        <v>990268.86937600013</v>
      </c>
      <c r="J5" s="47">
        <v>3578321.1639960003</v>
      </c>
      <c r="K5" s="46">
        <v>965633.01647399995</v>
      </c>
      <c r="L5" s="46">
        <v>1025561.440288</v>
      </c>
      <c r="M5" s="46">
        <v>1039543.1400189999</v>
      </c>
      <c r="N5" s="46">
        <v>1125125.439546</v>
      </c>
      <c r="O5" s="47">
        <v>4155863.0363269998</v>
      </c>
      <c r="P5" s="46">
        <v>1008516.270141</v>
      </c>
      <c r="Q5" s="46">
        <v>1343010.2230230623</v>
      </c>
      <c r="R5" s="46">
        <v>1454265.6592539377</v>
      </c>
      <c r="S5" s="46">
        <v>1404846.5590139998</v>
      </c>
      <c r="T5" s="47">
        <v>5210638.7114319997</v>
      </c>
    </row>
    <row r="6" spans="1:20">
      <c r="A6" s="179"/>
      <c r="B6" s="139" t="s">
        <v>1004</v>
      </c>
      <c r="C6" s="77" t="s">
        <v>1012</v>
      </c>
      <c r="D6" s="44">
        <v>469724.33348099981</v>
      </c>
      <c r="E6" s="45">
        <v>2144742.9802259998</v>
      </c>
      <c r="F6" s="44">
        <v>313812.03894100001</v>
      </c>
      <c r="G6" s="44">
        <v>472793.71370600001</v>
      </c>
      <c r="H6" s="44">
        <v>479317.79069300008</v>
      </c>
      <c r="I6" s="44">
        <v>529750.02646999992</v>
      </c>
      <c r="J6" s="45">
        <v>1795673.56981</v>
      </c>
      <c r="K6" s="44">
        <v>533361.02888100001</v>
      </c>
      <c r="L6" s="44">
        <v>524072.54046799999</v>
      </c>
      <c r="M6" s="44">
        <v>546598.23566200002</v>
      </c>
      <c r="N6" s="44">
        <v>602955.08320799982</v>
      </c>
      <c r="O6" s="45">
        <v>2206986.8882189998</v>
      </c>
      <c r="P6" s="44">
        <v>546064.27881699998</v>
      </c>
      <c r="Q6" s="44">
        <v>724490.22118300002</v>
      </c>
      <c r="R6" s="44">
        <v>837154.11276199995</v>
      </c>
      <c r="S6" s="44">
        <v>763050.15466</v>
      </c>
      <c r="T6" s="45">
        <v>2870758.7674219999</v>
      </c>
    </row>
    <row r="7" spans="1:20">
      <c r="A7" s="179"/>
      <c r="B7" s="139" t="s">
        <v>587</v>
      </c>
      <c r="C7" s="77" t="s">
        <v>118</v>
      </c>
      <c r="D7" s="44">
        <v>71878.547285999986</v>
      </c>
      <c r="E7" s="45">
        <v>236790.91789799999</v>
      </c>
      <c r="F7" s="44">
        <v>56159.536887000002</v>
      </c>
      <c r="G7" s="44">
        <v>50635.807198999995</v>
      </c>
      <c r="H7" s="44">
        <v>56838.339886000002</v>
      </c>
      <c r="I7" s="44">
        <v>56231.625132999994</v>
      </c>
      <c r="J7" s="45">
        <v>219868.30910499999</v>
      </c>
      <c r="K7" s="44">
        <v>50358.377019</v>
      </c>
      <c r="L7" s="44">
        <v>61690.877056999998</v>
      </c>
      <c r="M7" s="44">
        <v>61527.983156000017</v>
      </c>
      <c r="N7" s="44">
        <v>64210.41897899998</v>
      </c>
      <c r="O7" s="45">
        <v>237786.65621099999</v>
      </c>
      <c r="P7" s="44">
        <v>59271.177675999999</v>
      </c>
      <c r="Q7" s="44">
        <v>72034.349665750022</v>
      </c>
      <c r="R7" s="44">
        <v>74309.90536824998</v>
      </c>
      <c r="S7" s="44">
        <v>74237.334920000023</v>
      </c>
      <c r="T7" s="45">
        <v>279852.76763000002</v>
      </c>
    </row>
    <row r="8" spans="1:20">
      <c r="A8" s="179"/>
      <c r="B8" s="139" t="s">
        <v>1005</v>
      </c>
      <c r="C8" s="77" t="s">
        <v>1013</v>
      </c>
      <c r="D8" s="58">
        <v>137334.83284600003</v>
      </c>
      <c r="E8" s="59">
        <v>653631.42103500001</v>
      </c>
      <c r="F8" s="58">
        <v>98377.718510999999</v>
      </c>
      <c r="G8" s="58">
        <v>153259.96071100002</v>
      </c>
      <c r="H8" s="44">
        <v>165792.20896600001</v>
      </c>
      <c r="I8" s="44">
        <v>138744.80956699996</v>
      </c>
      <c r="J8" s="45">
        <v>556174.69775499997</v>
      </c>
      <c r="K8" s="44">
        <v>134242.207497</v>
      </c>
      <c r="L8" s="44">
        <v>161943.77139800001</v>
      </c>
      <c r="M8" s="44">
        <v>184534.71433499997</v>
      </c>
      <c r="N8" s="44">
        <v>155060.95234399999</v>
      </c>
      <c r="O8" s="45">
        <v>635781.64557399997</v>
      </c>
      <c r="P8" s="44">
        <v>172911.51481399999</v>
      </c>
      <c r="Q8" s="44">
        <v>231104.73518600001</v>
      </c>
      <c r="R8" s="44">
        <v>253228.01708400005</v>
      </c>
      <c r="S8" s="44">
        <v>236964.99271599995</v>
      </c>
      <c r="T8" s="45">
        <v>894209.2598</v>
      </c>
    </row>
    <row r="9" spans="1:20">
      <c r="A9" s="179"/>
      <c r="B9" s="139" t="s">
        <v>554</v>
      </c>
      <c r="C9" s="104" t="s">
        <v>727</v>
      </c>
      <c r="D9" s="44">
        <v>678937.71361299977</v>
      </c>
      <c r="E9" s="45">
        <v>3035165.3191590002</v>
      </c>
      <c r="F9" s="44">
        <v>468350.29433900001</v>
      </c>
      <c r="G9" s="44">
        <v>676690.48161600006</v>
      </c>
      <c r="H9" s="44">
        <v>701948.33954500011</v>
      </c>
      <c r="I9" s="44">
        <v>724727.46116999991</v>
      </c>
      <c r="J9" s="45">
        <v>2571716.5766699999</v>
      </c>
      <c r="K9" s="44">
        <v>717960.61339700001</v>
      </c>
      <c r="L9" s="44">
        <v>747708.18892300001</v>
      </c>
      <c r="M9" s="44">
        <v>792660.93315299996</v>
      </c>
      <c r="N9" s="44">
        <v>822226.45453099976</v>
      </c>
      <c r="O9" s="45">
        <v>3080556.1900039995</v>
      </c>
      <c r="P9" s="44">
        <v>778246.97130700003</v>
      </c>
      <c r="Q9" s="44">
        <v>1027629.3060347501</v>
      </c>
      <c r="R9" s="44">
        <v>1164692.03521425</v>
      </c>
      <c r="S9" s="44">
        <v>1074252.482296</v>
      </c>
      <c r="T9" s="45">
        <v>4044820.7948520002</v>
      </c>
    </row>
    <row r="10" spans="1:20">
      <c r="A10" s="179"/>
      <c r="B10" s="139" t="s">
        <v>555</v>
      </c>
      <c r="C10" s="77" t="s">
        <v>120</v>
      </c>
      <c r="D10" s="44">
        <v>78488.461491000024</v>
      </c>
      <c r="E10" s="45">
        <v>266813.94363300002</v>
      </c>
      <c r="F10" s="44">
        <v>58030.062325999999</v>
      </c>
      <c r="G10" s="44">
        <v>61356.209151999996</v>
      </c>
      <c r="H10" s="44">
        <v>55047.361455999999</v>
      </c>
      <c r="I10" s="44">
        <v>65826.112817999994</v>
      </c>
      <c r="J10" s="45">
        <v>240259.74575199999</v>
      </c>
      <c r="K10" s="44">
        <v>58601.526851000002</v>
      </c>
      <c r="L10" s="44">
        <v>62914.783750999995</v>
      </c>
      <c r="M10" s="44">
        <v>61715.525527000005</v>
      </c>
      <c r="N10" s="44">
        <v>72431.939551999996</v>
      </c>
      <c r="O10" s="45">
        <v>255663.775681</v>
      </c>
      <c r="P10" s="44">
        <v>60605.751953999999</v>
      </c>
      <c r="Q10" s="44">
        <v>65936.068358499993</v>
      </c>
      <c r="R10" s="44">
        <v>65674.394380499987</v>
      </c>
      <c r="S10" s="44">
        <v>78470.427141000022</v>
      </c>
      <c r="T10" s="45">
        <v>270686.64183400001</v>
      </c>
    </row>
    <row r="11" spans="1:20">
      <c r="A11" s="179"/>
      <c r="B11" s="139" t="s">
        <v>556</v>
      </c>
      <c r="C11" s="77" t="s">
        <v>121</v>
      </c>
      <c r="D11" s="44">
        <v>619250.66311100009</v>
      </c>
      <c r="E11" s="45">
        <v>860608.89223600004</v>
      </c>
      <c r="F11" s="44">
        <v>71163.815499000004</v>
      </c>
      <c r="G11" s="44">
        <v>78817.889223999999</v>
      </c>
      <c r="H11" s="44">
        <v>74318.735593999998</v>
      </c>
      <c r="I11" s="44">
        <v>91182.123532999976</v>
      </c>
      <c r="J11" s="45">
        <v>315482.56384999998</v>
      </c>
      <c r="K11" s="44">
        <v>71145.428958000004</v>
      </c>
      <c r="L11" s="44">
        <v>71788.856872000004</v>
      </c>
      <c r="M11" s="44">
        <v>72509.817456999997</v>
      </c>
      <c r="N11" s="44">
        <v>102772.12829400002</v>
      </c>
      <c r="O11" s="45">
        <v>318216.23158100003</v>
      </c>
      <c r="P11" s="44">
        <v>85639.867981000003</v>
      </c>
      <c r="Q11" s="44">
        <v>90323.585143999997</v>
      </c>
      <c r="R11" s="44">
        <v>92355.531898999994</v>
      </c>
      <c r="S11" s="44">
        <v>143018.61900399998</v>
      </c>
      <c r="T11" s="45">
        <v>411337.60402799997</v>
      </c>
    </row>
    <row r="12" spans="1:20">
      <c r="A12" s="179"/>
      <c r="B12" s="139" t="s">
        <v>558</v>
      </c>
      <c r="C12" s="77" t="s">
        <v>123</v>
      </c>
      <c r="D12" s="44">
        <v>25782.506978999998</v>
      </c>
      <c r="E12" s="45">
        <v>40365.257989999998</v>
      </c>
      <c r="F12" s="44">
        <v>19052.565422</v>
      </c>
      <c r="G12" s="44">
        <v>-36678.490999000001</v>
      </c>
      <c r="H12" s="44">
        <v>7023.3892680000026</v>
      </c>
      <c r="I12" s="44">
        <v>-23168.172755000003</v>
      </c>
      <c r="J12" s="45">
        <v>-33770.709064000002</v>
      </c>
      <c r="K12" s="44">
        <v>-39480.918052000001</v>
      </c>
      <c r="L12" s="44">
        <v>16223.789543000003</v>
      </c>
      <c r="M12" s="44">
        <v>-178.93539800000144</v>
      </c>
      <c r="N12" s="44">
        <v>-4695.2812479999993</v>
      </c>
      <c r="O12" s="45">
        <v>-28131.345154999999</v>
      </c>
      <c r="P12" s="44">
        <v>-20788.445180999999</v>
      </c>
      <c r="Q12" s="44">
        <v>-16296.558725250001</v>
      </c>
      <c r="R12" s="44">
        <v>-45416.457570750004</v>
      </c>
      <c r="S12" s="44">
        <v>26696.392977000003</v>
      </c>
      <c r="T12" s="45">
        <v>-55805.068500000001</v>
      </c>
    </row>
    <row r="13" spans="1:20">
      <c r="A13" s="179"/>
      <c r="B13" s="139" t="s">
        <v>559</v>
      </c>
      <c r="C13" s="77" t="s">
        <v>1014</v>
      </c>
      <c r="D13" s="44">
        <v>-17683.440848999999</v>
      </c>
      <c r="E13" s="45">
        <v>-56866.060732999998</v>
      </c>
      <c r="F13" s="44">
        <v>-11701.510161</v>
      </c>
      <c r="G13" s="44">
        <v>-13075.278702000001</v>
      </c>
      <c r="H13" s="44">
        <v>-13744.794108999995</v>
      </c>
      <c r="I13" s="44">
        <v>-6133.849724000007</v>
      </c>
      <c r="J13" s="45">
        <v>-44655.432696000003</v>
      </c>
      <c r="K13" s="44">
        <v>-8367.7488140000005</v>
      </c>
      <c r="L13" s="44">
        <v>-17871.228894</v>
      </c>
      <c r="M13" s="44">
        <v>-14436.023989000001</v>
      </c>
      <c r="N13" s="44">
        <v>-17682.727411</v>
      </c>
      <c r="O13" s="45">
        <v>-58357.729108</v>
      </c>
      <c r="P13" s="44">
        <v>-13273.610935999999</v>
      </c>
      <c r="Q13" s="44">
        <v>-16942.226954625003</v>
      </c>
      <c r="R13" s="44">
        <v>-19012.711464375003</v>
      </c>
      <c r="S13" s="44">
        <v>-20174.826255999993</v>
      </c>
      <c r="T13" s="45">
        <v>-69403.375610999996</v>
      </c>
    </row>
    <row r="14" spans="1:20">
      <c r="A14" s="179"/>
      <c r="B14" s="139" t="s">
        <v>557</v>
      </c>
      <c r="C14" s="77" t="s">
        <v>122</v>
      </c>
      <c r="D14" s="44">
        <v>82419.352920999983</v>
      </c>
      <c r="E14" s="45">
        <v>248794.390464</v>
      </c>
      <c r="F14" s="44">
        <v>42475.791143000002</v>
      </c>
      <c r="G14" s="44">
        <v>46851.127948000001</v>
      </c>
      <c r="H14" s="44">
        <v>52097.019081999999</v>
      </c>
      <c r="I14" s="44">
        <v>79960.524166999996</v>
      </c>
      <c r="J14" s="45">
        <v>221382.46234</v>
      </c>
      <c r="K14" s="44">
        <v>45770.430982999998</v>
      </c>
      <c r="L14" s="44">
        <v>38383.936348000003</v>
      </c>
      <c r="M14" s="44">
        <v>61167.256540999995</v>
      </c>
      <c r="N14" s="44">
        <v>88227.287461</v>
      </c>
      <c r="O14" s="45">
        <v>233548.911333</v>
      </c>
      <c r="P14" s="44">
        <v>49436.532983999998</v>
      </c>
      <c r="Q14" s="44">
        <v>72965.74045350001</v>
      </c>
      <c r="R14" s="44">
        <v>74569.130992499995</v>
      </c>
      <c r="S14" s="44">
        <v>59154.904708000016</v>
      </c>
      <c r="T14" s="45">
        <v>256125.30913800001</v>
      </c>
    </row>
    <row r="15" spans="1:20">
      <c r="A15" s="179"/>
      <c r="B15" s="137" t="s">
        <v>560</v>
      </c>
      <c r="C15" s="210" t="s">
        <v>125</v>
      </c>
      <c r="D15" s="46">
        <v>1467197.2572660001</v>
      </c>
      <c r="E15" s="47">
        <v>4394880.742749</v>
      </c>
      <c r="F15" s="46">
        <v>647371.01856800006</v>
      </c>
      <c r="G15" s="46">
        <v>813961.93823900004</v>
      </c>
      <c r="H15" s="46">
        <v>876689.05083600013</v>
      </c>
      <c r="I15" s="46">
        <v>932394.19920899998</v>
      </c>
      <c r="J15" s="47">
        <v>3270416.2068519997</v>
      </c>
      <c r="K15" s="46">
        <v>845629.333323</v>
      </c>
      <c r="L15" s="46">
        <v>919149.32654300006</v>
      </c>
      <c r="M15" s="46">
        <v>973437.57329099986</v>
      </c>
      <c r="N15" s="46">
        <v>1063277.8011789997</v>
      </c>
      <c r="O15" s="47">
        <v>3801496.0343359993</v>
      </c>
      <c r="P15" s="46">
        <v>939868.06810899999</v>
      </c>
      <c r="Q15" s="46">
        <v>1223615.9143108751</v>
      </c>
      <c r="R15" s="46">
        <v>1332861.9234511252</v>
      </c>
      <c r="S15" s="46">
        <v>1361416.9998700002</v>
      </c>
      <c r="T15" s="47">
        <v>4857762.9057409996</v>
      </c>
    </row>
    <row r="16" spans="1:20">
      <c r="A16" s="179"/>
      <c r="B16" s="137" t="s">
        <v>1006</v>
      </c>
      <c r="C16" s="210" t="s">
        <v>344</v>
      </c>
      <c r="D16" s="46">
        <v>-467603.56477500033</v>
      </c>
      <c r="E16" s="47">
        <v>-217230.64232400013</v>
      </c>
      <c r="F16" s="46">
        <v>56540.130830000038</v>
      </c>
      <c r="G16" s="46">
        <v>101088.96332899993</v>
      </c>
      <c r="H16" s="46">
        <v>92401.192817999865</v>
      </c>
      <c r="I16" s="46">
        <v>57874.670167000149</v>
      </c>
      <c r="J16" s="47">
        <v>307904.95714400057</v>
      </c>
      <c r="K16" s="46">
        <v>120003.68315099995</v>
      </c>
      <c r="L16" s="46">
        <v>106412.11374499998</v>
      </c>
      <c r="M16" s="46">
        <v>66104.566728000063</v>
      </c>
      <c r="N16" s="46">
        <v>61846.638367000269</v>
      </c>
      <c r="O16" s="47">
        <v>354367.00199100049</v>
      </c>
      <c r="P16" s="46">
        <v>68648.202032000059</v>
      </c>
      <c r="Q16" s="46">
        <v>119394.30871218722</v>
      </c>
      <c r="R16" s="46">
        <v>121403.7358028125</v>
      </c>
      <c r="S16" s="46">
        <v>43429.559143999591</v>
      </c>
      <c r="T16" s="47">
        <v>352875.80569100007</v>
      </c>
    </row>
    <row r="17" spans="1:20">
      <c r="A17" s="179"/>
      <c r="B17" s="139" t="s">
        <v>1007</v>
      </c>
      <c r="C17" s="77" t="s">
        <v>151</v>
      </c>
      <c r="D17" s="58">
        <v>2789.1573849999995</v>
      </c>
      <c r="E17" s="59">
        <v>7749.528789</v>
      </c>
      <c r="F17" s="58">
        <v>932.63779</v>
      </c>
      <c r="G17" s="58">
        <v>1346.813711</v>
      </c>
      <c r="H17" s="58">
        <v>254.72947199999999</v>
      </c>
      <c r="I17" s="58">
        <v>905.7666479999998</v>
      </c>
      <c r="J17" s="59">
        <v>3439.9476209999998</v>
      </c>
      <c r="K17" s="58">
        <v>1235.0132430000001</v>
      </c>
      <c r="L17" s="58">
        <v>606.75124599999981</v>
      </c>
      <c r="M17" s="58">
        <v>769.52958400000011</v>
      </c>
      <c r="N17" s="58">
        <v>1452.117949</v>
      </c>
      <c r="O17" s="59">
        <v>4063.412022</v>
      </c>
      <c r="P17" s="58">
        <v>1125.1767480000001</v>
      </c>
      <c r="Q17" s="58">
        <v>701.28052739062991</v>
      </c>
      <c r="R17" s="58">
        <v>2074.2240586093699</v>
      </c>
      <c r="S17" s="58">
        <v>2184.4278160000003</v>
      </c>
      <c r="T17" s="59">
        <v>6085.1091500000002</v>
      </c>
    </row>
    <row r="18" spans="1:20">
      <c r="A18" s="179"/>
      <c r="B18" s="139" t="s">
        <v>1008</v>
      </c>
      <c r="C18" s="77" t="s">
        <v>969</v>
      </c>
      <c r="D18" s="58">
        <v>5.683947999999873</v>
      </c>
      <c r="E18" s="59">
        <v>5154.7253179999998</v>
      </c>
      <c r="F18" s="58">
        <v>1.763576</v>
      </c>
      <c r="G18" s="58">
        <v>4684.5408870000001</v>
      </c>
      <c r="H18" s="58">
        <v>872.2520569999997</v>
      </c>
      <c r="I18" s="58">
        <v>536.26334899999983</v>
      </c>
      <c r="J18" s="59">
        <v>6094.8198689999999</v>
      </c>
      <c r="K18" s="58">
        <v>3.3231980000000001</v>
      </c>
      <c r="L18" s="58">
        <v>5861.5323479999997</v>
      </c>
      <c r="M18" s="58">
        <v>811.13425499999994</v>
      </c>
      <c r="N18" s="58">
        <v>17.045000000000073</v>
      </c>
      <c r="O18" s="59">
        <v>6693.0348009999998</v>
      </c>
      <c r="P18" s="58">
        <v>4.5004879999999998</v>
      </c>
      <c r="Q18" s="58">
        <v>6509.1718752812503</v>
      </c>
      <c r="R18" s="58">
        <v>144.89828671874966</v>
      </c>
      <c r="S18" s="58">
        <v>2.043137999999999</v>
      </c>
      <c r="T18" s="59">
        <v>6660.6137879999997</v>
      </c>
    </row>
    <row r="19" spans="1:20">
      <c r="A19" s="179"/>
      <c r="B19" s="139" t="s">
        <v>967</v>
      </c>
      <c r="C19" s="77" t="s">
        <v>364</v>
      </c>
      <c r="D19" s="58">
        <v>13916.603874999993</v>
      </c>
      <c r="E19" s="59">
        <v>70147.909348999994</v>
      </c>
      <c r="F19" s="58">
        <v>9859.7555229999998</v>
      </c>
      <c r="G19" s="58">
        <v>4294.5875080000005</v>
      </c>
      <c r="H19" s="58">
        <v>12700.519422000001</v>
      </c>
      <c r="I19" s="58">
        <v>12142.333143999997</v>
      </c>
      <c r="J19" s="59">
        <v>38997.195596999998</v>
      </c>
      <c r="K19" s="58">
        <v>10906.200722</v>
      </c>
      <c r="L19" s="58">
        <v>13683.850554999999</v>
      </c>
      <c r="M19" s="58">
        <v>11854.888975000002</v>
      </c>
      <c r="N19" s="58">
        <v>11719.079022999998</v>
      </c>
      <c r="O19" s="59">
        <v>48164.019274999999</v>
      </c>
      <c r="P19" s="58">
        <v>21267.291841999999</v>
      </c>
      <c r="Q19" s="58">
        <v>15588.090970500001</v>
      </c>
      <c r="R19" s="58">
        <v>27476.332353500002</v>
      </c>
      <c r="S19" s="58">
        <v>13717.815253000001</v>
      </c>
      <c r="T19" s="59">
        <v>78049.530419000002</v>
      </c>
    </row>
    <row r="20" spans="1:20">
      <c r="A20" s="179"/>
      <c r="B20" s="139" t="s">
        <v>590</v>
      </c>
      <c r="C20" s="77" t="s">
        <v>1001</v>
      </c>
      <c r="D20" s="58">
        <v>961.86176499999965</v>
      </c>
      <c r="E20" s="59">
        <v>6757.8693949999997</v>
      </c>
      <c r="F20" s="58">
        <v>504.233475</v>
      </c>
      <c r="G20" s="58">
        <v>431.13592900000003</v>
      </c>
      <c r="H20" s="58">
        <v>200.97343299999989</v>
      </c>
      <c r="I20" s="58">
        <v>-167.8234829999999</v>
      </c>
      <c r="J20" s="59">
        <v>969.51935400000002</v>
      </c>
      <c r="K20" s="58">
        <v>795.93136300000003</v>
      </c>
      <c r="L20" s="58">
        <v>1550.404982</v>
      </c>
      <c r="M20" s="58">
        <v>112.67567800000006</v>
      </c>
      <c r="N20" s="58">
        <v>715.04612499999985</v>
      </c>
      <c r="O20" s="59">
        <v>3176.0581480000001</v>
      </c>
      <c r="P20" s="58">
        <v>1857.3172870000001</v>
      </c>
      <c r="Q20" s="58">
        <v>-106.19033387500008</v>
      </c>
      <c r="R20" s="58">
        <v>-829.65803612499997</v>
      </c>
      <c r="S20" s="58">
        <v>4109.4515959999999</v>
      </c>
      <c r="T20" s="59">
        <v>5027.920513</v>
      </c>
    </row>
    <row r="21" spans="1:20">
      <c r="A21" s="179"/>
      <c r="B21" s="153" t="s">
        <v>750</v>
      </c>
      <c r="C21" s="104" t="s">
        <v>1015</v>
      </c>
      <c r="D21" s="58">
        <v>17674.306972999992</v>
      </c>
      <c r="E21" s="59">
        <v>89811.032850999996</v>
      </c>
      <c r="F21" s="58">
        <v>11299.390363999999</v>
      </c>
      <c r="G21" s="58">
        <v>10758.078035</v>
      </c>
      <c r="H21" s="58">
        <v>14029.474384000001</v>
      </c>
      <c r="I21" s="58">
        <v>13415.539657999996</v>
      </c>
      <c r="J21" s="59">
        <v>49502.482441</v>
      </c>
      <c r="K21" s="58">
        <v>12940.468525999999</v>
      </c>
      <c r="L21" s="58">
        <v>21702.539130999998</v>
      </c>
      <c r="M21" s="58">
        <v>13549.228492000002</v>
      </c>
      <c r="N21" s="58">
        <v>13903.288096999997</v>
      </c>
      <c r="O21" s="59">
        <v>62095.524246000001</v>
      </c>
      <c r="P21" s="58">
        <v>24254.286365</v>
      </c>
      <c r="Q21" s="58">
        <v>22692.353039296879</v>
      </c>
      <c r="R21" s="58">
        <v>28864.79666270312</v>
      </c>
      <c r="S21" s="58">
        <v>20012.737803</v>
      </c>
      <c r="T21" s="59">
        <v>95824.173870000013</v>
      </c>
    </row>
    <row r="22" spans="1:20">
      <c r="A22" s="179"/>
      <c r="B22" s="139" t="s">
        <v>1009</v>
      </c>
      <c r="C22" s="77" t="s">
        <v>955</v>
      </c>
      <c r="D22" s="58">
        <v>10381.517980000001</v>
      </c>
      <c r="E22" s="59">
        <v>39580.179821999998</v>
      </c>
      <c r="F22" s="58">
        <v>7618.1535130000002</v>
      </c>
      <c r="G22" s="58">
        <v>9274.3790549999976</v>
      </c>
      <c r="H22" s="58">
        <v>8942.497843000001</v>
      </c>
      <c r="I22" s="58">
        <v>9695.1029449999987</v>
      </c>
      <c r="J22" s="59">
        <v>35530.133355999998</v>
      </c>
      <c r="K22" s="58">
        <v>8703.5595890000004</v>
      </c>
      <c r="L22" s="58">
        <v>5752.1144050000003</v>
      </c>
      <c r="M22" s="58">
        <v>4927.9103699999978</v>
      </c>
      <c r="N22" s="58">
        <v>5245.4242270000032</v>
      </c>
      <c r="O22" s="59">
        <v>24629.008591000002</v>
      </c>
      <c r="P22" s="58">
        <v>5353.9798529999998</v>
      </c>
      <c r="Q22" s="58">
        <v>4984.1273247343806</v>
      </c>
      <c r="R22" s="58">
        <v>5504.9080302656203</v>
      </c>
      <c r="S22" s="58">
        <v>5376.1965180000007</v>
      </c>
      <c r="T22" s="59">
        <v>21219.211726000001</v>
      </c>
    </row>
    <row r="23" spans="1:20">
      <c r="A23" s="179"/>
      <c r="B23" s="139" t="s">
        <v>968</v>
      </c>
      <c r="C23" s="77" t="s">
        <v>363</v>
      </c>
      <c r="D23" s="58">
        <v>32699.81682800001</v>
      </c>
      <c r="E23" s="59">
        <v>114031.34516300001</v>
      </c>
      <c r="F23" s="58">
        <v>584.58504000000005</v>
      </c>
      <c r="G23" s="58">
        <v>8295.4477050000005</v>
      </c>
      <c r="H23" s="58">
        <v>7643.8313019999987</v>
      </c>
      <c r="I23" s="58">
        <v>22845.317380000004</v>
      </c>
      <c r="J23" s="59">
        <v>39369.181427000003</v>
      </c>
      <c r="K23" s="58">
        <v>4114.5615809999999</v>
      </c>
      <c r="L23" s="58">
        <v>6992.9055840000001</v>
      </c>
      <c r="M23" s="58">
        <v>10647.790553000001</v>
      </c>
      <c r="N23" s="58">
        <v>9377.2402689999981</v>
      </c>
      <c r="O23" s="59">
        <v>31132.497986999999</v>
      </c>
      <c r="P23" s="58">
        <v>17157.379262999999</v>
      </c>
      <c r="Q23" s="58">
        <v>38730.866830750005</v>
      </c>
      <c r="R23" s="58">
        <v>23735.750337250007</v>
      </c>
      <c r="S23" s="58">
        <v>16111.898028999989</v>
      </c>
      <c r="T23" s="59">
        <v>95735.894459999996</v>
      </c>
    </row>
    <row r="24" spans="1:20">
      <c r="A24" s="179"/>
      <c r="B24" s="139" t="s">
        <v>1010</v>
      </c>
      <c r="C24" s="77" t="s">
        <v>1016</v>
      </c>
      <c r="D24" s="58">
        <v>-80.179498999999851</v>
      </c>
      <c r="E24" s="59">
        <v>10169.723674000001</v>
      </c>
      <c r="F24" s="58">
        <v>2304.7033059999999</v>
      </c>
      <c r="G24" s="58">
        <v>2347.2411420000003</v>
      </c>
      <c r="H24" s="58">
        <v>2266.4796239999996</v>
      </c>
      <c r="I24" s="58">
        <v>1781.0121099999997</v>
      </c>
      <c r="J24" s="59">
        <v>8699.4361819999995</v>
      </c>
      <c r="K24" s="58">
        <v>1737.2103850000001</v>
      </c>
      <c r="L24" s="58">
        <v>1727.390881</v>
      </c>
      <c r="M24" s="58">
        <v>1685.9061280000001</v>
      </c>
      <c r="N24" s="58">
        <v>1635.1103509999994</v>
      </c>
      <c r="O24" s="59">
        <v>6785.6177449999996</v>
      </c>
      <c r="P24" s="58">
        <v>2220.9614219999999</v>
      </c>
      <c r="Q24" s="58">
        <v>2284.9140662812501</v>
      </c>
      <c r="R24" s="58">
        <v>2275.4486087187497</v>
      </c>
      <c r="S24" s="58">
        <v>3433.9932770000005</v>
      </c>
      <c r="T24" s="59">
        <v>10215.317374</v>
      </c>
    </row>
    <row r="25" spans="1:20">
      <c r="A25" s="179"/>
      <c r="B25" s="139" t="s">
        <v>592</v>
      </c>
      <c r="C25" s="77" t="s">
        <v>1017</v>
      </c>
      <c r="D25" s="58">
        <v>3818.2727860000014</v>
      </c>
      <c r="E25" s="59">
        <v>18656.240396000001</v>
      </c>
      <c r="F25" s="58">
        <v>1482.4708969999999</v>
      </c>
      <c r="G25" s="58">
        <v>1392.7844150000003</v>
      </c>
      <c r="H25" s="58">
        <v>1302.1288199999999</v>
      </c>
      <c r="I25" s="58">
        <v>11478.581654000001</v>
      </c>
      <c r="J25" s="59">
        <v>15655.965786000001</v>
      </c>
      <c r="K25" s="58">
        <v>2042.171376</v>
      </c>
      <c r="L25" s="58">
        <v>2004.4807089999997</v>
      </c>
      <c r="M25" s="58">
        <v>1296.4857310000007</v>
      </c>
      <c r="N25" s="58">
        <v>876.94435199999953</v>
      </c>
      <c r="O25" s="59">
        <v>6222.0821679999999</v>
      </c>
      <c r="P25" s="58">
        <v>1378.0221569999999</v>
      </c>
      <c r="Q25" s="58">
        <v>983.200712873047</v>
      </c>
      <c r="R25" s="58">
        <v>1034.5626961269531</v>
      </c>
      <c r="S25" s="58">
        <v>1795.9625689999998</v>
      </c>
      <c r="T25" s="59">
        <v>5192.7481349999998</v>
      </c>
    </row>
    <row r="26" spans="1:20">
      <c r="A26" s="179"/>
      <c r="B26" s="153" t="s">
        <v>752</v>
      </c>
      <c r="C26" s="104" t="s">
        <v>1018</v>
      </c>
      <c r="D26" s="58">
        <v>46819.428095000017</v>
      </c>
      <c r="E26" s="59">
        <v>182437.48905500001</v>
      </c>
      <c r="F26" s="58">
        <v>11990.912756</v>
      </c>
      <c r="G26" s="58">
        <v>21308.852317000001</v>
      </c>
      <c r="H26" s="58">
        <v>20153.937589000001</v>
      </c>
      <c r="I26" s="58">
        <v>45800.014089000004</v>
      </c>
      <c r="J26" s="59">
        <v>99253.716751</v>
      </c>
      <c r="K26" s="58">
        <v>16597.502930999999</v>
      </c>
      <c r="L26" s="58">
        <v>16475.891578999999</v>
      </c>
      <c r="M26" s="58">
        <v>18558.092782</v>
      </c>
      <c r="N26" s="58">
        <v>17134.719198999999</v>
      </c>
      <c r="O26" s="59">
        <v>68769.20649099999</v>
      </c>
      <c r="P26" s="58">
        <v>26110.342694999999</v>
      </c>
      <c r="Q26" s="58">
        <v>46984.10893463868</v>
      </c>
      <c r="R26" s="58">
        <v>32550.669672361331</v>
      </c>
      <c r="S26" s="58">
        <v>26718.05039299999</v>
      </c>
      <c r="T26" s="59">
        <v>132363.171695</v>
      </c>
    </row>
    <row r="27" spans="1:20">
      <c r="A27" s="179"/>
      <c r="B27" s="137" t="s">
        <v>561</v>
      </c>
      <c r="C27" s="210" t="s">
        <v>1019</v>
      </c>
      <c r="D27" s="46">
        <v>-29145.121122000026</v>
      </c>
      <c r="E27" s="47">
        <v>-92626.456204000016</v>
      </c>
      <c r="F27" s="46">
        <v>-691.52239200000076</v>
      </c>
      <c r="G27" s="46">
        <v>-10550.774282</v>
      </c>
      <c r="H27" s="46">
        <v>-6125.463205</v>
      </c>
      <c r="I27" s="46">
        <v>-32384.47443100001</v>
      </c>
      <c r="J27" s="47">
        <v>-49752.23431</v>
      </c>
      <c r="K27" s="46">
        <v>-3658.0344050000003</v>
      </c>
      <c r="L27" s="46">
        <v>5226.6475519999985</v>
      </c>
      <c r="M27" s="46">
        <v>-5008.8642899999977</v>
      </c>
      <c r="N27" s="46">
        <v>-3232.4311020000023</v>
      </c>
      <c r="O27" s="47">
        <v>-6672.6822449999891</v>
      </c>
      <c r="P27" s="46">
        <v>-1856.0563299999994</v>
      </c>
      <c r="Q27" s="46">
        <v>-24291.755895341801</v>
      </c>
      <c r="R27" s="46">
        <v>-3685.8730096582112</v>
      </c>
      <c r="S27" s="46">
        <v>-6705.3125899999905</v>
      </c>
      <c r="T27" s="47">
        <v>-36538.997824999984</v>
      </c>
    </row>
    <row r="28" spans="1:20">
      <c r="A28" s="179"/>
      <c r="B28" s="139" t="s">
        <v>562</v>
      </c>
      <c r="C28" s="77" t="s">
        <v>130</v>
      </c>
      <c r="D28" s="58">
        <v>-8673.0375060000006</v>
      </c>
      <c r="E28" s="59">
        <v>1961.552882</v>
      </c>
      <c r="F28" s="58">
        <v>677.37843599999997</v>
      </c>
      <c r="G28" s="58">
        <v>1965.7156540000001</v>
      </c>
      <c r="H28" s="58">
        <v>-131.31038799999988</v>
      </c>
      <c r="I28" s="58">
        <v>11877.894947999999</v>
      </c>
      <c r="J28" s="59">
        <v>14389.67865</v>
      </c>
      <c r="K28" s="58">
        <v>-6007.4079540000002</v>
      </c>
      <c r="L28" s="58">
        <v>6514.1014300000006</v>
      </c>
      <c r="M28" s="58">
        <v>5920.3232979999993</v>
      </c>
      <c r="N28" s="58">
        <v>11514.531336</v>
      </c>
      <c r="O28" s="59">
        <v>17943.54811</v>
      </c>
      <c r="P28" s="58">
        <v>1123.636352</v>
      </c>
      <c r="Q28" s="58">
        <v>5361.0052495625005</v>
      </c>
      <c r="R28" s="58">
        <v>4304.0935934374993</v>
      </c>
      <c r="S28" s="58">
        <v>4225.1771939999999</v>
      </c>
      <c r="T28" s="59">
        <v>15013.912388999999</v>
      </c>
    </row>
    <row r="29" spans="1:20">
      <c r="A29" s="179"/>
      <c r="B29" s="208" t="s">
        <v>563</v>
      </c>
      <c r="C29" s="210" t="s">
        <v>1020</v>
      </c>
      <c r="D29" s="46">
        <v>-505421.72340300033</v>
      </c>
      <c r="E29" s="47">
        <v>-307894.54564600013</v>
      </c>
      <c r="F29" s="46">
        <v>56524.986874000038</v>
      </c>
      <c r="G29" s="46">
        <v>92503.904700999934</v>
      </c>
      <c r="H29" s="46">
        <v>86145.41922499986</v>
      </c>
      <c r="I29" s="46">
        <v>37369.090684000141</v>
      </c>
      <c r="J29" s="47">
        <v>272543.40148400055</v>
      </c>
      <c r="K29" s="46">
        <v>110339.24079199994</v>
      </c>
      <c r="L29" s="46">
        <v>118152.86272699999</v>
      </c>
      <c r="M29" s="46">
        <v>67016.025736000069</v>
      </c>
      <c r="N29" s="46">
        <v>70129.738601000266</v>
      </c>
      <c r="O29" s="47">
        <v>365637.86785600049</v>
      </c>
      <c r="P29" s="46">
        <v>67915.782054000054</v>
      </c>
      <c r="Q29" s="46">
        <v>100462.55806640792</v>
      </c>
      <c r="R29" s="46">
        <v>122021.95638659179</v>
      </c>
      <c r="S29" s="46">
        <v>40950.423747999601</v>
      </c>
      <c r="T29" s="47">
        <v>331350.72025500011</v>
      </c>
    </row>
    <row r="30" spans="1:20">
      <c r="A30" s="179"/>
      <c r="B30" s="139" t="s">
        <v>564</v>
      </c>
      <c r="C30" s="77" t="s">
        <v>132</v>
      </c>
      <c r="D30" s="58">
        <v>-7037.652485999999</v>
      </c>
      <c r="E30" s="59">
        <v>21507.128636000001</v>
      </c>
      <c r="F30" s="58">
        <v>-12256.828842999999</v>
      </c>
      <c r="G30" s="58">
        <v>15315.606564999998</v>
      </c>
      <c r="H30" s="58">
        <v>15580.156617000001</v>
      </c>
      <c r="I30" s="58">
        <v>2249.3285160000014</v>
      </c>
      <c r="J30" s="59">
        <v>20888.262855000001</v>
      </c>
      <c r="K30" s="58">
        <v>16696.376920999999</v>
      </c>
      <c r="L30" s="58">
        <v>22077.171646999999</v>
      </c>
      <c r="M30" s="58">
        <v>11765.204562999999</v>
      </c>
      <c r="N30" s="58">
        <v>-1311.6014359999972</v>
      </c>
      <c r="O30" s="59">
        <v>49228.151695</v>
      </c>
      <c r="P30" s="58">
        <v>9320.5795969999999</v>
      </c>
      <c r="Q30" s="58">
        <v>20836.637199875</v>
      </c>
      <c r="R30" s="58">
        <v>23552.041962124997</v>
      </c>
      <c r="S30" s="58">
        <v>-28037.435433999999</v>
      </c>
      <c r="T30" s="59">
        <v>25672.823325000001</v>
      </c>
    </row>
    <row r="31" spans="1:20">
      <c r="A31" s="179"/>
      <c r="B31" s="208" t="s">
        <v>565</v>
      </c>
      <c r="C31" s="210" t="s">
        <v>347</v>
      </c>
      <c r="D31" s="46">
        <v>-498384.0709170003</v>
      </c>
      <c r="E31" s="47">
        <v>-329401.67428200011</v>
      </c>
      <c r="F31" s="46">
        <v>68781.815717000034</v>
      </c>
      <c r="G31" s="46">
        <v>77188.298135999808</v>
      </c>
      <c r="H31" s="46">
        <v>70565.262608000223</v>
      </c>
      <c r="I31" s="46">
        <v>35119.762168000481</v>
      </c>
      <c r="J31" s="47">
        <v>251655.13862900055</v>
      </c>
      <c r="K31" s="46">
        <v>93642.863870999936</v>
      </c>
      <c r="L31" s="46">
        <v>96074.691080000004</v>
      </c>
      <c r="M31" s="46">
        <v>55251.821173000033</v>
      </c>
      <c r="N31" s="46">
        <v>71440.340037000511</v>
      </c>
      <c r="O31" s="47">
        <v>316409.71616100048</v>
      </c>
      <c r="P31" s="46">
        <v>58595.20245700005</v>
      </c>
      <c r="Q31" s="46">
        <v>79625.920866533168</v>
      </c>
      <c r="R31" s="46">
        <v>98469.914424466318</v>
      </c>
      <c r="S31" s="46">
        <v>68986.859182000568</v>
      </c>
      <c r="T31" s="47">
        <v>305677.8969300001</v>
      </c>
    </row>
    <row r="32" spans="1:20">
      <c r="A32" s="179"/>
      <c r="B32" s="139" t="s">
        <v>567</v>
      </c>
      <c r="C32" s="77" t="s">
        <v>133</v>
      </c>
      <c r="D32" s="46"/>
      <c r="E32" s="47"/>
      <c r="F32" s="46"/>
      <c r="G32" s="46"/>
      <c r="H32" s="46"/>
      <c r="I32" s="46"/>
      <c r="J32" s="47"/>
      <c r="K32" s="46"/>
      <c r="L32" s="46"/>
      <c r="M32" s="46"/>
      <c r="N32" s="46"/>
      <c r="O32" s="47"/>
      <c r="P32" s="46"/>
      <c r="Q32" s="46"/>
      <c r="R32" s="46"/>
      <c r="S32" s="46"/>
      <c r="T32" s="47"/>
    </row>
    <row r="33" spans="1:20" ht="24.75" customHeight="1">
      <c r="A33" s="179"/>
      <c r="B33" s="209" t="s">
        <v>566</v>
      </c>
      <c r="C33" s="211" t="s">
        <v>741</v>
      </c>
      <c r="D33" s="46">
        <v>-435298.09304900002</v>
      </c>
      <c r="E33" s="47">
        <v>-260999.23790099999</v>
      </c>
      <c r="F33" s="46">
        <v>73563.507119000002</v>
      </c>
      <c r="G33" s="46">
        <v>79133.72471699999</v>
      </c>
      <c r="H33" s="46">
        <v>67336.68100500002</v>
      </c>
      <c r="I33" s="46">
        <v>43463.105275999987</v>
      </c>
      <c r="J33" s="47">
        <v>263497.018117</v>
      </c>
      <c r="K33" s="46">
        <v>93875.777189</v>
      </c>
      <c r="L33" s="46">
        <v>88794.262359</v>
      </c>
      <c r="M33" s="46">
        <v>47674.909904</v>
      </c>
      <c r="N33" s="46">
        <v>76606.975836000027</v>
      </c>
      <c r="O33" s="47">
        <v>306951.92528800003</v>
      </c>
      <c r="P33" s="46">
        <v>60262.286565000002</v>
      </c>
      <c r="Q33" s="46">
        <v>72934.916559999998</v>
      </c>
      <c r="R33" s="46">
        <v>89955.114298</v>
      </c>
      <c r="S33" s="46">
        <v>78044.491426999972</v>
      </c>
      <c r="T33" s="47">
        <v>301196.80884999997</v>
      </c>
    </row>
    <row r="34" spans="1:20">
      <c r="A34" s="179"/>
      <c r="B34" s="153" t="s">
        <v>568</v>
      </c>
      <c r="C34" s="104" t="s">
        <v>1021</v>
      </c>
      <c r="D34" s="58">
        <v>-63086.977868000009</v>
      </c>
      <c r="E34" s="59">
        <v>-68403.436381000007</v>
      </c>
      <c r="F34" s="58">
        <v>-4781.6914020000004</v>
      </c>
      <c r="G34" s="58">
        <v>-1945.4265809999997</v>
      </c>
      <c r="H34" s="58">
        <v>3228.5816030000001</v>
      </c>
      <c r="I34" s="58">
        <v>-8344.3431080000009</v>
      </c>
      <c r="J34" s="59">
        <v>-11842.879488</v>
      </c>
      <c r="K34" s="58">
        <v>-232.913318</v>
      </c>
      <c r="L34" s="58">
        <v>7281.4287210000002</v>
      </c>
      <c r="M34" s="58">
        <v>7575.9112689999993</v>
      </c>
      <c r="N34" s="58">
        <v>-5166.6357989999997</v>
      </c>
      <c r="O34" s="59">
        <v>9457.7908729999999</v>
      </c>
      <c r="P34" s="58">
        <v>-1667.084108</v>
      </c>
      <c r="Q34" s="58">
        <v>6691.06799471875</v>
      </c>
      <c r="R34" s="58">
        <v>8514.7364382812502</v>
      </c>
      <c r="S34" s="58">
        <v>-9056.6322450000007</v>
      </c>
      <c r="T34" s="59">
        <v>4481.0880800000004</v>
      </c>
    </row>
    <row r="35" spans="1:20" ht="25.5">
      <c r="A35" s="179"/>
      <c r="B35" s="208" t="s">
        <v>569</v>
      </c>
      <c r="C35" s="210" t="s">
        <v>1022</v>
      </c>
      <c r="D35" s="46">
        <v>-594.25</v>
      </c>
      <c r="E35" s="47">
        <v>-365.625</v>
      </c>
      <c r="F35" s="46">
        <v>97.375</v>
      </c>
      <c r="G35" s="46">
        <v>107.5</v>
      </c>
      <c r="H35" s="46">
        <v>92.875</v>
      </c>
      <c r="I35" s="46">
        <v>60.5</v>
      </c>
      <c r="J35" s="47">
        <v>359</v>
      </c>
      <c r="K35" s="46">
        <v>133.375</v>
      </c>
      <c r="L35" s="46">
        <v>126</v>
      </c>
      <c r="M35" s="46">
        <v>68</v>
      </c>
      <c r="N35" s="46">
        <v>109</v>
      </c>
      <c r="O35" s="47">
        <v>437</v>
      </c>
      <c r="P35" s="46">
        <v>86</v>
      </c>
      <c r="Q35" s="46">
        <v>105</v>
      </c>
      <c r="R35" s="46">
        <v>129</v>
      </c>
      <c r="S35" s="46">
        <v>112</v>
      </c>
      <c r="T35" s="47">
        <v>432</v>
      </c>
    </row>
    <row r="36" spans="1:20" ht="25.5">
      <c r="A36" s="179"/>
      <c r="B36" s="208" t="s">
        <v>570</v>
      </c>
      <c r="C36" s="210" t="s">
        <v>728</v>
      </c>
      <c r="D36" s="46">
        <v>-594.25</v>
      </c>
      <c r="E36" s="47">
        <v>-365.625</v>
      </c>
      <c r="F36" s="46">
        <v>97.375</v>
      </c>
      <c r="G36" s="46">
        <v>107.5</v>
      </c>
      <c r="H36" s="46">
        <v>92.875</v>
      </c>
      <c r="I36" s="46">
        <v>60.5</v>
      </c>
      <c r="J36" s="47">
        <v>359</v>
      </c>
      <c r="K36" s="46">
        <v>133.375</v>
      </c>
      <c r="L36" s="46">
        <v>126</v>
      </c>
      <c r="M36" s="46">
        <v>68</v>
      </c>
      <c r="N36" s="46">
        <v>109</v>
      </c>
      <c r="O36" s="47">
        <v>437</v>
      </c>
      <c r="P36" s="46">
        <v>86</v>
      </c>
      <c r="Q36" s="46">
        <v>105</v>
      </c>
      <c r="R36" s="46">
        <v>129</v>
      </c>
      <c r="S36" s="46">
        <v>112</v>
      </c>
      <c r="T36" s="47">
        <v>432</v>
      </c>
    </row>
    <row r="37" spans="1:20" ht="8.25" customHeight="1">
      <c r="A37" s="179"/>
      <c r="B37" s="212"/>
      <c r="C37" s="213"/>
      <c r="D37" s="214"/>
      <c r="E37" s="214"/>
      <c r="F37" s="214"/>
      <c r="G37" s="214"/>
      <c r="H37" s="214"/>
      <c r="I37" s="214"/>
      <c r="J37" s="214"/>
      <c r="K37" s="214"/>
      <c r="L37" s="214"/>
      <c r="M37" s="214"/>
      <c r="N37" s="214"/>
      <c r="O37" s="214"/>
      <c r="P37" s="214"/>
      <c r="Q37" s="214"/>
      <c r="R37" s="214"/>
      <c r="S37" s="214"/>
      <c r="T37" s="214"/>
    </row>
    <row r="38" spans="1:20" ht="21.75" customHeight="1">
      <c r="A38" s="179"/>
      <c r="B38" s="215" t="s">
        <v>1025</v>
      </c>
      <c r="C38" s="215" t="s">
        <v>1024</v>
      </c>
      <c r="D38" s="46"/>
      <c r="E38" s="46"/>
      <c r="F38" s="46"/>
      <c r="G38" s="46"/>
      <c r="H38" s="46"/>
      <c r="I38" s="46"/>
      <c r="J38" s="46"/>
      <c r="K38" s="46"/>
      <c r="L38" s="46"/>
      <c r="M38" s="46"/>
      <c r="N38" s="46"/>
      <c r="O38" s="46"/>
      <c r="P38" s="46"/>
      <c r="Q38" s="46"/>
      <c r="R38" s="46"/>
      <c r="S38" s="46"/>
      <c r="T38" s="46"/>
    </row>
    <row r="39" spans="1:20">
      <c r="A39" s="179"/>
      <c r="B39" s="210" t="s">
        <v>1028</v>
      </c>
      <c r="C39" s="210" t="s">
        <v>1026</v>
      </c>
      <c r="D39" s="46">
        <v>-498384.0709170003</v>
      </c>
      <c r="E39" s="47">
        <v>-329401.67428200011</v>
      </c>
      <c r="F39" s="46">
        <v>68782</v>
      </c>
      <c r="G39" s="46">
        <v>77188.113852999842</v>
      </c>
      <c r="H39" s="46">
        <v>70565.262608000223</v>
      </c>
      <c r="I39" s="46">
        <v>35119.762168000481</v>
      </c>
      <c r="J39" s="47">
        <v>251655.13862900055</v>
      </c>
      <c r="K39" s="46">
        <v>93643</v>
      </c>
      <c r="L39" s="46">
        <v>96075.55495099994</v>
      </c>
      <c r="M39" s="46">
        <v>55250.44504900006</v>
      </c>
      <c r="N39" s="46">
        <v>71440.716161000484</v>
      </c>
      <c r="O39" s="47">
        <v>316409.71616100048</v>
      </c>
      <c r="P39" s="46">
        <v>58595.20245700005</v>
      </c>
      <c r="Q39" s="46">
        <v>79625.920866533168</v>
      </c>
      <c r="R39" s="46">
        <v>98469.914424466318</v>
      </c>
      <c r="S39" s="46">
        <v>68986.859182000568</v>
      </c>
      <c r="T39" s="47">
        <v>305677.8969300001</v>
      </c>
    </row>
    <row r="40" spans="1:20">
      <c r="A40" s="179"/>
      <c r="B40" s="216" t="s">
        <v>1029</v>
      </c>
      <c r="C40" s="216" t="s">
        <v>1027</v>
      </c>
      <c r="D40" s="46"/>
      <c r="E40" s="47"/>
      <c r="F40" s="46"/>
      <c r="G40" s="46"/>
      <c r="H40" s="46"/>
      <c r="I40" s="46"/>
      <c r="J40" s="47"/>
      <c r="K40" s="46"/>
      <c r="L40" s="46"/>
      <c r="M40" s="46"/>
      <c r="N40" s="46"/>
      <c r="O40" s="47"/>
      <c r="P40" s="46"/>
      <c r="Q40" s="46"/>
      <c r="R40" s="46"/>
      <c r="S40" s="46"/>
      <c r="T40" s="47"/>
    </row>
    <row r="41" spans="1:20">
      <c r="A41" s="179"/>
      <c r="B41" s="104" t="s">
        <v>743</v>
      </c>
      <c r="C41" s="104" t="s">
        <v>734</v>
      </c>
      <c r="D41" s="58">
        <v>-15483</v>
      </c>
      <c r="E41" s="59">
        <v>19194</v>
      </c>
      <c r="F41" s="58">
        <v>-648</v>
      </c>
      <c r="G41" s="58">
        <v>13177</v>
      </c>
      <c r="H41" s="58">
        <v>-28783</v>
      </c>
      <c r="I41" s="58">
        <v>2283</v>
      </c>
      <c r="J41" s="59">
        <v>-13970</v>
      </c>
      <c r="K41" s="58">
        <v>-3760</v>
      </c>
      <c r="L41" s="58">
        <v>-4953</v>
      </c>
      <c r="M41" s="58">
        <v>-1682</v>
      </c>
      <c r="N41" s="58">
        <v>-3446</v>
      </c>
      <c r="O41" s="59">
        <v>-13841</v>
      </c>
      <c r="P41" s="58">
        <v>9610</v>
      </c>
      <c r="Q41" s="58">
        <v>91099</v>
      </c>
      <c r="R41" s="58">
        <v>-26287</v>
      </c>
      <c r="S41" s="58">
        <v>-8272</v>
      </c>
      <c r="T41" s="59">
        <v>66150</v>
      </c>
    </row>
    <row r="42" spans="1:20" ht="25.5">
      <c r="A42" s="179"/>
      <c r="B42" s="104" t="s">
        <v>1364</v>
      </c>
      <c r="C42" s="104" t="s">
        <v>1362</v>
      </c>
      <c r="D42" s="58">
        <v>998</v>
      </c>
      <c r="E42" s="59">
        <v>3881</v>
      </c>
      <c r="F42" s="58">
        <v>261</v>
      </c>
      <c r="G42" s="58">
        <v>188</v>
      </c>
      <c r="H42" s="58">
        <v>1865</v>
      </c>
      <c r="I42" s="58">
        <v>1374</v>
      </c>
      <c r="J42" s="59">
        <v>3690</v>
      </c>
      <c r="K42" s="58">
        <v>1829</v>
      </c>
      <c r="L42" s="58">
        <v>77</v>
      </c>
      <c r="M42" s="58">
        <v>-1732</v>
      </c>
      <c r="N42" s="58">
        <v>-42</v>
      </c>
      <c r="O42" s="59">
        <v>6</v>
      </c>
      <c r="P42" s="58">
        <v>1252</v>
      </c>
      <c r="Q42" s="58">
        <v>-1813</v>
      </c>
      <c r="R42" s="58">
        <v>366</v>
      </c>
      <c r="S42" s="58">
        <v>-17</v>
      </c>
      <c r="T42" s="59">
        <v>-247</v>
      </c>
    </row>
    <row r="43" spans="1:20" ht="25.5">
      <c r="A43" s="179"/>
      <c r="B43" s="104" t="s">
        <v>1365</v>
      </c>
      <c r="C43" s="104" t="s">
        <v>1363</v>
      </c>
      <c r="D43" s="58"/>
      <c r="E43" s="59"/>
      <c r="F43" s="58"/>
      <c r="G43" s="58"/>
      <c r="H43" s="58"/>
      <c r="I43" s="58"/>
      <c r="J43" s="59"/>
      <c r="K43" s="58"/>
      <c r="L43" s="58"/>
      <c r="M43" s="58"/>
      <c r="N43" s="58">
        <v>-383</v>
      </c>
      <c r="O43" s="59">
        <v>-257</v>
      </c>
      <c r="P43" s="58"/>
      <c r="Q43" s="58"/>
      <c r="R43" s="58">
        <v>-4939</v>
      </c>
      <c r="S43" s="58">
        <v>-1216</v>
      </c>
      <c r="T43" s="59">
        <v>-6120</v>
      </c>
    </row>
    <row r="44" spans="1:20">
      <c r="A44" s="179"/>
      <c r="B44" s="104" t="s">
        <v>745</v>
      </c>
      <c r="C44" s="104" t="s">
        <v>736</v>
      </c>
      <c r="D44" s="58">
        <v>-2008</v>
      </c>
      <c r="E44" s="59">
        <v>-3136</v>
      </c>
      <c r="F44" s="58">
        <v>291</v>
      </c>
      <c r="G44" s="58">
        <v>835</v>
      </c>
      <c r="H44" s="58">
        <v>72</v>
      </c>
      <c r="I44" s="58">
        <v>-409</v>
      </c>
      <c r="J44" s="59">
        <v>789</v>
      </c>
      <c r="K44" s="58">
        <v>-2903</v>
      </c>
      <c r="L44" s="58">
        <v>1855</v>
      </c>
      <c r="M44" s="58">
        <v>824</v>
      </c>
      <c r="N44" s="58">
        <v>473</v>
      </c>
      <c r="O44" s="59">
        <v>249</v>
      </c>
      <c r="P44" s="58">
        <v>577</v>
      </c>
      <c r="Q44" s="58">
        <v>-676</v>
      </c>
      <c r="R44" s="58">
        <v>385</v>
      </c>
      <c r="S44" s="58">
        <v>315</v>
      </c>
      <c r="T44" s="59">
        <v>601</v>
      </c>
    </row>
    <row r="45" spans="1:20">
      <c r="A45" s="179"/>
      <c r="B45" s="104" t="s">
        <v>746</v>
      </c>
      <c r="C45" s="104" t="s">
        <v>737</v>
      </c>
      <c r="D45" s="58">
        <v>-443</v>
      </c>
      <c r="E45" s="59">
        <v>-13113</v>
      </c>
      <c r="F45" s="58">
        <v>6698</v>
      </c>
      <c r="G45" s="58">
        <v>-7275</v>
      </c>
      <c r="H45" s="58">
        <v>7644</v>
      </c>
      <c r="I45" s="58">
        <v>-12226</v>
      </c>
      <c r="J45" s="59">
        <v>-5161</v>
      </c>
      <c r="K45" s="58">
        <v>4866</v>
      </c>
      <c r="L45" s="58">
        <v>9553</v>
      </c>
      <c r="M45" s="58">
        <v>3954</v>
      </c>
      <c r="N45" s="58">
        <v>2991</v>
      </c>
      <c r="O45" s="59">
        <v>21364</v>
      </c>
      <c r="P45" s="58">
        <v>1579</v>
      </c>
      <c r="Q45" s="58">
        <v>-17847</v>
      </c>
      <c r="R45" s="58">
        <v>2141</v>
      </c>
      <c r="S45" s="58">
        <v>-203</v>
      </c>
      <c r="T45" s="59">
        <v>-14330</v>
      </c>
    </row>
    <row r="46" spans="1:20" ht="25.5">
      <c r="A46" s="179"/>
      <c r="B46" s="104" t="s">
        <v>747</v>
      </c>
      <c r="C46" s="104" t="s">
        <v>738</v>
      </c>
      <c r="D46" s="58">
        <v>139</v>
      </c>
      <c r="E46" s="59">
        <v>1248</v>
      </c>
      <c r="F46" s="58">
        <v>112</v>
      </c>
      <c r="G46" s="58">
        <v>-121</v>
      </c>
      <c r="H46" s="58">
        <v>3</v>
      </c>
      <c r="I46" s="58">
        <v>845</v>
      </c>
      <c r="J46" s="59">
        <v>839</v>
      </c>
      <c r="K46" s="58">
        <v>-84</v>
      </c>
      <c r="L46" s="58">
        <v>21</v>
      </c>
      <c r="M46" s="58">
        <v>-162</v>
      </c>
      <c r="N46" s="58">
        <v>-980</v>
      </c>
      <c r="O46" s="59">
        <v>-1205</v>
      </c>
      <c r="P46" s="58">
        <v>-205</v>
      </c>
      <c r="Q46" s="58">
        <v>59</v>
      </c>
      <c r="R46" s="58">
        <v>-236</v>
      </c>
      <c r="S46" s="58">
        <v>-404</v>
      </c>
      <c r="T46" s="59">
        <v>-786</v>
      </c>
    </row>
    <row r="47" spans="1:20" ht="25.5">
      <c r="A47" s="179"/>
      <c r="B47" s="104" t="s">
        <v>748</v>
      </c>
      <c r="C47" s="104" t="s">
        <v>739</v>
      </c>
      <c r="D47" s="58">
        <v>-69</v>
      </c>
      <c r="E47" s="59">
        <v>5667</v>
      </c>
      <c r="F47" s="58">
        <v>-2026</v>
      </c>
      <c r="G47" s="58">
        <v>4561</v>
      </c>
      <c r="H47" s="58">
        <v>-2520</v>
      </c>
      <c r="I47" s="58">
        <v>7834</v>
      </c>
      <c r="J47" s="59">
        <v>7849</v>
      </c>
      <c r="K47" s="58">
        <v>-239</v>
      </c>
      <c r="L47" s="58">
        <v>-8723</v>
      </c>
      <c r="M47" s="58">
        <v>-1912</v>
      </c>
      <c r="N47" s="58">
        <v>-2696</v>
      </c>
      <c r="O47" s="59">
        <v>-13570</v>
      </c>
      <c r="P47" s="58">
        <v>-1764</v>
      </c>
      <c r="Q47" s="58">
        <v>7925</v>
      </c>
      <c r="R47" s="58">
        <v>-2069</v>
      </c>
      <c r="S47" s="58">
        <v>-467</v>
      </c>
      <c r="T47" s="59">
        <v>3625</v>
      </c>
    </row>
    <row r="48" spans="1:20" ht="25.5">
      <c r="A48" s="179"/>
      <c r="B48" s="210" t="s">
        <v>749</v>
      </c>
      <c r="C48" s="210" t="s">
        <v>740</v>
      </c>
      <c r="D48" s="46">
        <v>-16866</v>
      </c>
      <c r="E48" s="47">
        <v>13741</v>
      </c>
      <c r="F48" s="46">
        <v>4688</v>
      </c>
      <c r="G48" s="46">
        <v>11365</v>
      </c>
      <c r="H48" s="46">
        <v>-21719</v>
      </c>
      <c r="I48" s="46">
        <v>-299</v>
      </c>
      <c r="J48" s="47">
        <v>-5964</v>
      </c>
      <c r="K48" s="46">
        <v>-291</v>
      </c>
      <c r="L48" s="46">
        <v>-2170</v>
      </c>
      <c r="M48" s="46">
        <v>-710</v>
      </c>
      <c r="N48" s="46">
        <v>-4083</v>
      </c>
      <c r="O48" s="47">
        <v>-7254</v>
      </c>
      <c r="P48" s="46">
        <v>11049</v>
      </c>
      <c r="Q48" s="46">
        <v>78747</v>
      </c>
      <c r="R48" s="46">
        <v>-30639</v>
      </c>
      <c r="S48" s="46">
        <v>-10264</v>
      </c>
      <c r="T48" s="47">
        <v>48893</v>
      </c>
    </row>
    <row r="49" spans="1:20">
      <c r="A49" s="179"/>
      <c r="B49" s="210" t="s">
        <v>807</v>
      </c>
      <c r="C49" s="210" t="s">
        <v>793</v>
      </c>
      <c r="D49" s="46">
        <v>-515250.0709170003</v>
      </c>
      <c r="E49" s="47">
        <v>-315660.67428200011</v>
      </c>
      <c r="F49" s="46">
        <v>73470</v>
      </c>
      <c r="G49" s="46">
        <v>88553.113852999799</v>
      </c>
      <c r="H49" s="46">
        <v>48846.262608000223</v>
      </c>
      <c r="I49" s="46">
        <v>34820.762168000481</v>
      </c>
      <c r="J49" s="47">
        <v>245691.13862900055</v>
      </c>
      <c r="K49" s="46">
        <v>93352</v>
      </c>
      <c r="L49" s="46">
        <v>93905.55495099994</v>
      </c>
      <c r="M49" s="46">
        <v>54540.44504900006</v>
      </c>
      <c r="N49" s="46">
        <v>67357.716161000484</v>
      </c>
      <c r="O49" s="47">
        <v>309155.71616100048</v>
      </c>
      <c r="P49" s="46">
        <v>69644.20245700005</v>
      </c>
      <c r="Q49" s="46">
        <v>158372.92086653318</v>
      </c>
      <c r="R49" s="46">
        <v>67830.914424466318</v>
      </c>
      <c r="S49" s="46">
        <v>58722.859182000568</v>
      </c>
      <c r="T49" s="47">
        <v>354570.8969300001</v>
      </c>
    </row>
    <row r="50" spans="1:20">
      <c r="A50" s="179"/>
      <c r="B50" s="77" t="s">
        <v>567</v>
      </c>
      <c r="C50" s="77" t="s">
        <v>133</v>
      </c>
      <c r="D50" s="46"/>
      <c r="E50" s="47"/>
      <c r="F50" s="46"/>
      <c r="G50" s="46"/>
      <c r="H50" s="46"/>
      <c r="I50" s="46"/>
      <c r="J50" s="47"/>
      <c r="K50" s="46"/>
      <c r="L50" s="46"/>
      <c r="M50" s="46"/>
      <c r="N50" s="46"/>
      <c r="O50" s="47"/>
      <c r="P50" s="46"/>
      <c r="Q50" s="46"/>
      <c r="R50" s="46"/>
      <c r="S50" s="46"/>
      <c r="T50" s="47"/>
    </row>
    <row r="51" spans="1:20">
      <c r="A51" s="179"/>
      <c r="B51" s="104" t="s">
        <v>566</v>
      </c>
      <c r="C51" s="104" t="s">
        <v>741</v>
      </c>
      <c r="D51" s="58">
        <v>-456546</v>
      </c>
      <c r="E51" s="59">
        <v>-258942</v>
      </c>
      <c r="F51" s="46">
        <v>75339</v>
      </c>
      <c r="G51" s="46">
        <v>87934</v>
      </c>
      <c r="H51" s="58">
        <v>46792</v>
      </c>
      <c r="I51" s="58">
        <v>40400</v>
      </c>
      <c r="J51" s="59">
        <v>250466</v>
      </c>
      <c r="K51" s="58">
        <v>91140</v>
      </c>
      <c r="L51" s="58">
        <v>87481</v>
      </c>
      <c r="M51" s="58">
        <v>49604</v>
      </c>
      <c r="N51" s="58">
        <v>71787</v>
      </c>
      <c r="O51" s="59">
        <v>300012</v>
      </c>
      <c r="P51" s="58">
        <v>67980</v>
      </c>
      <c r="Q51" s="58">
        <v>135052</v>
      </c>
      <c r="R51" s="58">
        <v>68137</v>
      </c>
      <c r="S51" s="58">
        <v>69521</v>
      </c>
      <c r="T51" s="59">
        <v>340690</v>
      </c>
    </row>
    <row r="52" spans="1:20">
      <c r="A52" s="179"/>
      <c r="B52" s="104" t="s">
        <v>568</v>
      </c>
      <c r="C52" s="104" t="s">
        <v>742</v>
      </c>
      <c r="D52" s="58">
        <v>-58704</v>
      </c>
      <c r="E52" s="59">
        <v>-56719</v>
      </c>
      <c r="F52" s="46">
        <v>-1869</v>
      </c>
      <c r="G52" s="46">
        <v>619</v>
      </c>
      <c r="H52" s="58">
        <v>2054</v>
      </c>
      <c r="I52" s="58">
        <v>-5579</v>
      </c>
      <c r="J52" s="59">
        <v>-4775</v>
      </c>
      <c r="K52" s="58">
        <v>2212</v>
      </c>
      <c r="L52" s="58">
        <v>6425</v>
      </c>
      <c r="M52" s="58">
        <v>4936</v>
      </c>
      <c r="N52" s="58">
        <v>-4429</v>
      </c>
      <c r="O52" s="59">
        <v>9144</v>
      </c>
      <c r="P52" s="58">
        <v>1664</v>
      </c>
      <c r="Q52" s="58">
        <v>23321</v>
      </c>
      <c r="R52" s="58">
        <v>-306</v>
      </c>
      <c r="S52" s="58">
        <v>-10798</v>
      </c>
      <c r="T52" s="59">
        <v>13881</v>
      </c>
    </row>
    <row r="53" spans="1:20">
      <c r="A53" s="175"/>
      <c r="B53" s="141"/>
      <c r="C53" s="439"/>
      <c r="D53" s="32"/>
      <c r="E53" s="32"/>
      <c r="F53" s="32"/>
      <c r="G53" s="32"/>
      <c r="H53" s="32"/>
      <c r="I53" s="32"/>
      <c r="J53" s="32"/>
      <c r="K53" s="32"/>
      <c r="L53" s="32"/>
      <c r="M53" s="32"/>
      <c r="N53" s="32"/>
      <c r="O53" s="32"/>
      <c r="P53" s="32"/>
      <c r="Q53" s="32"/>
      <c r="R53" s="32"/>
      <c r="S53" s="32"/>
      <c r="T53" s="32"/>
    </row>
    <row r="54" spans="1:20">
      <c r="A54" s="179"/>
      <c r="B54" s="141"/>
      <c r="C54" s="32"/>
      <c r="D54" s="32"/>
      <c r="E54" s="32"/>
      <c r="F54" s="32"/>
      <c r="G54" s="32"/>
      <c r="H54" s="32"/>
      <c r="I54" s="32"/>
      <c r="J54" s="32"/>
      <c r="K54" s="32"/>
      <c r="L54" s="32"/>
      <c r="M54" s="32"/>
      <c r="N54" s="32"/>
      <c r="O54" s="32"/>
      <c r="P54" s="32"/>
      <c r="Q54" s="32"/>
      <c r="R54" s="32"/>
      <c r="S54" s="32"/>
      <c r="T54" s="32"/>
    </row>
    <row r="55" spans="1:20" ht="38.25">
      <c r="A55" s="179"/>
      <c r="B55" s="135" t="s">
        <v>571</v>
      </c>
      <c r="C55" s="24" t="s">
        <v>323</v>
      </c>
      <c r="D55" s="70" t="s">
        <v>1114</v>
      </c>
      <c r="E55" s="30" t="s">
        <v>1112</v>
      </c>
      <c r="F55" s="85" t="s">
        <v>1115</v>
      </c>
      <c r="G55" s="85" t="s">
        <v>1116</v>
      </c>
      <c r="H55" s="85" t="s">
        <v>1117</v>
      </c>
      <c r="I55" s="70" t="s">
        <v>999</v>
      </c>
      <c r="J55" s="30" t="s">
        <v>1000</v>
      </c>
      <c r="K55" s="85">
        <v>42825</v>
      </c>
      <c r="L55" s="85">
        <v>42916</v>
      </c>
      <c r="M55" s="85">
        <v>43008</v>
      </c>
      <c r="N55" s="70" t="s">
        <v>1274</v>
      </c>
      <c r="O55" s="30" t="s">
        <v>1273</v>
      </c>
      <c r="P55" s="85">
        <v>43190</v>
      </c>
      <c r="Q55" s="85">
        <v>43281</v>
      </c>
      <c r="R55" s="85">
        <v>43373</v>
      </c>
      <c r="S55" s="85">
        <v>43465</v>
      </c>
      <c r="T55" s="30" t="s">
        <v>1329</v>
      </c>
    </row>
    <row r="56" spans="1:20">
      <c r="A56" s="179"/>
      <c r="B56" s="142" t="s">
        <v>1041</v>
      </c>
      <c r="C56" s="142" t="s">
        <v>134</v>
      </c>
      <c r="D56" s="80"/>
      <c r="E56" s="32"/>
      <c r="F56" s="81"/>
      <c r="G56" s="81"/>
      <c r="H56" s="32"/>
      <c r="I56" s="80"/>
      <c r="J56" s="32"/>
      <c r="K56" s="81"/>
      <c r="L56" s="81"/>
      <c r="M56" s="81"/>
      <c r="N56" s="80"/>
      <c r="O56" s="32"/>
      <c r="P56" s="81"/>
      <c r="Q56" s="81"/>
      <c r="R56" s="81"/>
      <c r="S56" s="80"/>
      <c r="T56" s="32"/>
    </row>
    <row r="57" spans="1:20">
      <c r="A57" s="179"/>
      <c r="B57" s="219" t="s">
        <v>573</v>
      </c>
      <c r="C57" s="220" t="s">
        <v>765</v>
      </c>
      <c r="D57" s="50"/>
      <c r="E57" s="50"/>
      <c r="F57" s="50"/>
      <c r="G57" s="50"/>
      <c r="H57" s="50"/>
      <c r="I57" s="50"/>
      <c r="J57" s="50"/>
      <c r="K57" s="50"/>
      <c r="L57" s="50"/>
      <c r="M57" s="50"/>
      <c r="N57" s="50"/>
      <c r="O57" s="50"/>
      <c r="P57" s="50"/>
      <c r="Q57" s="50"/>
      <c r="R57" s="50"/>
      <c r="S57" s="50"/>
      <c r="T57" s="50"/>
    </row>
    <row r="58" spans="1:20">
      <c r="A58" s="179"/>
      <c r="B58" s="139" t="s">
        <v>575</v>
      </c>
      <c r="C58" s="77" t="s">
        <v>1030</v>
      </c>
      <c r="D58" s="44">
        <v>2204370.5840019998</v>
      </c>
      <c r="E58" s="45">
        <v>2204370.5840019998</v>
      </c>
      <c r="F58" s="44">
        <v>2190263.0722159999</v>
      </c>
      <c r="G58" s="44">
        <v>2191306.772132</v>
      </c>
      <c r="H58" s="44">
        <v>2171854.7324580001</v>
      </c>
      <c r="I58" s="44">
        <v>2193418.6</v>
      </c>
      <c r="J58" s="45">
        <v>2193418.6</v>
      </c>
      <c r="K58" s="44">
        <v>2154184.9927830002</v>
      </c>
      <c r="L58" s="44">
        <v>2148755.391934</v>
      </c>
      <c r="M58" s="44">
        <v>2142985.5163750001</v>
      </c>
      <c r="N58" s="44">
        <v>2261165.5308090001</v>
      </c>
      <c r="O58" s="45">
        <v>2261165.5308090001</v>
      </c>
      <c r="P58" s="44">
        <v>2241794.7547630002</v>
      </c>
      <c r="Q58" s="44">
        <v>2299008.75</v>
      </c>
      <c r="R58" s="44">
        <v>2267403.6856180001</v>
      </c>
      <c r="S58" s="44">
        <v>2274271.0767020001</v>
      </c>
      <c r="T58" s="45">
        <v>2274271.0767020001</v>
      </c>
    </row>
    <row r="59" spans="1:20">
      <c r="A59" s="179"/>
      <c r="B59" s="139" t="s">
        <v>574</v>
      </c>
      <c r="C59" s="77" t="s">
        <v>766</v>
      </c>
      <c r="D59" s="44">
        <v>209371.85393700001</v>
      </c>
      <c r="E59" s="45">
        <v>209371.85393700001</v>
      </c>
      <c r="F59" s="44">
        <v>214507.00817099999</v>
      </c>
      <c r="G59" s="44">
        <v>213939.68979100001</v>
      </c>
      <c r="H59" s="44">
        <v>215717.39601299999</v>
      </c>
      <c r="I59" s="44">
        <v>183561.1</v>
      </c>
      <c r="J59" s="45">
        <v>183561.1</v>
      </c>
      <c r="K59" s="44">
        <v>186058.16384699999</v>
      </c>
      <c r="L59" s="44">
        <v>186531.66395300001</v>
      </c>
      <c r="M59" s="44">
        <v>188858.90902200001</v>
      </c>
      <c r="N59" s="44">
        <v>181450.55998399999</v>
      </c>
      <c r="O59" s="45">
        <v>181450.55998399999</v>
      </c>
      <c r="P59" s="44">
        <v>181613.70536600001</v>
      </c>
      <c r="Q59" s="44">
        <v>184670.96875</v>
      </c>
      <c r="R59" s="44">
        <v>186003.46039399999</v>
      </c>
      <c r="S59" s="44">
        <v>195445.71742999999</v>
      </c>
      <c r="T59" s="45">
        <v>195445.71742999999</v>
      </c>
    </row>
    <row r="60" spans="1:20">
      <c r="A60" s="179"/>
      <c r="B60" s="139" t="s">
        <v>576</v>
      </c>
      <c r="C60" s="77" t="s">
        <v>1031</v>
      </c>
      <c r="D60" s="44">
        <v>230188.02750200001</v>
      </c>
      <c r="E60" s="45">
        <v>230188.02750200001</v>
      </c>
      <c r="F60" s="44">
        <v>226266.28274600001</v>
      </c>
      <c r="G60" s="44">
        <v>234800.64791999999</v>
      </c>
      <c r="H60" s="44">
        <v>231969.707165</v>
      </c>
      <c r="I60" s="44">
        <v>257089.9</v>
      </c>
      <c r="J60" s="45">
        <v>257089.9</v>
      </c>
      <c r="K60" s="44">
        <v>227748.60342999999</v>
      </c>
      <c r="L60" s="44">
        <v>215256.42637100001</v>
      </c>
      <c r="M60" s="44">
        <v>216722.31452799999</v>
      </c>
      <c r="N60" s="44">
        <v>206373.760557</v>
      </c>
      <c r="O60" s="45">
        <v>206373.760557</v>
      </c>
      <c r="P60" s="44">
        <v>203439.44516599999</v>
      </c>
      <c r="Q60" s="44">
        <v>199553.234375</v>
      </c>
      <c r="R60" s="44">
        <v>194664.11465</v>
      </c>
      <c r="S60" s="44">
        <v>198449.313146</v>
      </c>
      <c r="T60" s="45">
        <v>198449.313146</v>
      </c>
    </row>
    <row r="61" spans="1:20">
      <c r="A61" s="179"/>
      <c r="B61" s="139" t="s">
        <v>1033</v>
      </c>
      <c r="C61" s="77" t="s">
        <v>1032</v>
      </c>
      <c r="D61" s="44">
        <v>55560.377389000001</v>
      </c>
      <c r="E61" s="45">
        <v>55560.377389000001</v>
      </c>
      <c r="F61" s="44">
        <v>55313.811776000002</v>
      </c>
      <c r="G61" s="44">
        <v>65532.360342</v>
      </c>
      <c r="H61" s="44">
        <v>90883.508239000003</v>
      </c>
      <c r="I61" s="44">
        <v>63651.5</v>
      </c>
      <c r="J61" s="45">
        <v>63651.5</v>
      </c>
      <c r="K61" s="44">
        <v>75973.360428999993</v>
      </c>
      <c r="L61" s="44">
        <v>78236.417667999995</v>
      </c>
      <c r="M61" s="44">
        <v>79361.375666000007</v>
      </c>
      <c r="N61" s="44">
        <v>78400.496046</v>
      </c>
      <c r="O61" s="45">
        <v>78400.496046</v>
      </c>
      <c r="P61" s="44">
        <v>80316.200412000006</v>
      </c>
      <c r="Q61" s="44">
        <v>82792.625</v>
      </c>
      <c r="R61" s="44">
        <v>85078.655175000007</v>
      </c>
      <c r="S61" s="44">
        <v>122462.87979599999</v>
      </c>
      <c r="T61" s="45">
        <v>122462.87979599999</v>
      </c>
    </row>
    <row r="62" spans="1:20">
      <c r="A62" s="179"/>
      <c r="B62" s="139" t="s">
        <v>578</v>
      </c>
      <c r="C62" s="77" t="s">
        <v>770</v>
      </c>
      <c r="D62" s="44">
        <v>113466.942652</v>
      </c>
      <c r="E62" s="45">
        <v>113466.942652</v>
      </c>
      <c r="F62" s="44">
        <v>140709.71410099999</v>
      </c>
      <c r="G62" s="44">
        <v>144252.50348700001</v>
      </c>
      <c r="H62" s="44">
        <v>140064.66382399999</v>
      </c>
      <c r="I62" s="44">
        <v>125055.2</v>
      </c>
      <c r="J62" s="45">
        <v>125055.2</v>
      </c>
      <c r="K62" s="44">
        <v>119410.60428299999</v>
      </c>
      <c r="L62" s="44">
        <v>112248.860801</v>
      </c>
      <c r="M62" s="44">
        <v>113227.735065</v>
      </c>
      <c r="N62" s="44">
        <v>120632.81935400001</v>
      </c>
      <c r="O62" s="45">
        <v>120632.81935400001</v>
      </c>
      <c r="P62" s="44">
        <v>115046.227281</v>
      </c>
      <c r="Q62" s="44">
        <v>114895.7890625</v>
      </c>
      <c r="R62" s="44">
        <v>106648.413107</v>
      </c>
      <c r="S62" s="44">
        <v>136312.44858500001</v>
      </c>
      <c r="T62" s="45">
        <v>136312.44858500001</v>
      </c>
    </row>
    <row r="63" spans="1:20">
      <c r="A63" s="179"/>
      <c r="B63" s="139" t="s">
        <v>579</v>
      </c>
      <c r="C63" s="77" t="s">
        <v>771</v>
      </c>
      <c r="D63" s="44">
        <v>45267.861426000003</v>
      </c>
      <c r="E63" s="45">
        <v>45267.861426000003</v>
      </c>
      <c r="F63" s="44">
        <v>47580.971974</v>
      </c>
      <c r="G63" s="44">
        <v>47166.134736</v>
      </c>
      <c r="H63" s="44">
        <v>45956.637502999998</v>
      </c>
      <c r="I63" s="44">
        <v>44403.1</v>
      </c>
      <c r="J63" s="45">
        <v>44403.1</v>
      </c>
      <c r="K63" s="44">
        <v>46248.703652999997</v>
      </c>
      <c r="L63" s="44">
        <v>45115.051684999999</v>
      </c>
      <c r="M63" s="44">
        <v>45081.960920999998</v>
      </c>
      <c r="N63" s="44">
        <v>43554.891320000002</v>
      </c>
      <c r="O63" s="45">
        <v>43554.891320000002</v>
      </c>
      <c r="P63" s="44">
        <v>45381.042539000002</v>
      </c>
      <c r="Q63" s="44">
        <v>46705.78125</v>
      </c>
      <c r="R63" s="44">
        <v>49710.902996999997</v>
      </c>
      <c r="S63" s="44">
        <v>89255.436585999996</v>
      </c>
      <c r="T63" s="45">
        <v>89255.436585999996</v>
      </c>
    </row>
    <row r="64" spans="1:20">
      <c r="A64" s="179"/>
      <c r="B64" s="140" t="s">
        <v>580</v>
      </c>
      <c r="C64" s="78" t="s">
        <v>772</v>
      </c>
      <c r="D64" s="46">
        <v>2858225.6469080001</v>
      </c>
      <c r="E64" s="47">
        <v>2858225.6469080001</v>
      </c>
      <c r="F64" s="46">
        <v>2874640.8609839999</v>
      </c>
      <c r="G64" s="46">
        <v>2896999.1084079999</v>
      </c>
      <c r="H64" s="46">
        <v>2896447.6452020002</v>
      </c>
      <c r="I64" s="46">
        <v>2867180.4</v>
      </c>
      <c r="J64" s="47">
        <v>2867181.4</v>
      </c>
      <c r="K64" s="46">
        <v>2809625.428425</v>
      </c>
      <c r="L64" s="46">
        <v>2786142.8124119998</v>
      </c>
      <c r="M64" s="46">
        <v>2786237.8115770002</v>
      </c>
      <c r="N64" s="46">
        <v>2891579.0580699998</v>
      </c>
      <c r="O64" s="47">
        <v>2891579.0580699998</v>
      </c>
      <c r="P64" s="46">
        <v>2867591.3755270001</v>
      </c>
      <c r="Q64" s="46">
        <v>2927628.25</v>
      </c>
      <c r="R64" s="46">
        <v>2889509.2319410001</v>
      </c>
      <c r="S64" s="46">
        <v>3016195.8722450002</v>
      </c>
      <c r="T64" s="47">
        <v>3016195.8722450002</v>
      </c>
    </row>
    <row r="65" spans="1:20" ht="8.25" customHeight="1">
      <c r="A65" s="179"/>
      <c r="B65" s="143"/>
      <c r="C65" s="82"/>
      <c r="D65" s="76"/>
      <c r="E65" s="32"/>
      <c r="F65" s="76"/>
      <c r="G65" s="76"/>
      <c r="H65" s="76"/>
      <c r="I65" s="76"/>
      <c r="J65" s="32"/>
      <c r="K65" s="76"/>
      <c r="L65" s="76"/>
      <c r="M65" s="76"/>
      <c r="N65" s="76"/>
      <c r="O65" s="32"/>
      <c r="P65" s="76"/>
      <c r="Q65" s="76"/>
      <c r="R65" s="76"/>
      <c r="S65" s="76"/>
      <c r="T65" s="32"/>
    </row>
    <row r="66" spans="1:20">
      <c r="A66" s="179"/>
      <c r="B66" s="219" t="s">
        <v>581</v>
      </c>
      <c r="C66" s="220" t="s">
        <v>1037</v>
      </c>
      <c r="D66" s="80"/>
      <c r="E66" s="32"/>
      <c r="F66" s="83"/>
      <c r="G66" s="83"/>
      <c r="H66" s="83"/>
      <c r="I66" s="80"/>
      <c r="J66" s="32"/>
      <c r="K66" s="80"/>
      <c r="L66" s="80"/>
      <c r="M66" s="80"/>
      <c r="N66" s="80"/>
      <c r="O66" s="32"/>
      <c r="P66" s="80"/>
      <c r="Q66" s="80"/>
      <c r="R66" s="80"/>
      <c r="S66" s="80"/>
      <c r="T66" s="32"/>
    </row>
    <row r="67" spans="1:20">
      <c r="A67" s="179"/>
      <c r="B67" s="139" t="s">
        <v>582</v>
      </c>
      <c r="C67" s="77" t="s">
        <v>761</v>
      </c>
      <c r="D67" s="44">
        <v>339905.08305100002</v>
      </c>
      <c r="E67" s="45">
        <v>339905.08305100002</v>
      </c>
      <c r="F67" s="44">
        <v>292357.01929199998</v>
      </c>
      <c r="G67" s="44">
        <v>351981.97441899998</v>
      </c>
      <c r="H67" s="44">
        <v>339272.37794199999</v>
      </c>
      <c r="I67" s="44">
        <v>385141.7</v>
      </c>
      <c r="J67" s="45">
        <v>385141.7</v>
      </c>
      <c r="K67" s="44">
        <v>434546.80514900002</v>
      </c>
      <c r="L67" s="44">
        <v>401894.31737900001</v>
      </c>
      <c r="M67" s="44">
        <v>397800.54661299998</v>
      </c>
      <c r="N67" s="44">
        <v>436572.42448500003</v>
      </c>
      <c r="O67" s="45">
        <v>436572.42448500003</v>
      </c>
      <c r="P67" s="44">
        <v>498377.933838</v>
      </c>
      <c r="Q67" s="44">
        <v>477758.625</v>
      </c>
      <c r="R67" s="44">
        <v>521876.543511</v>
      </c>
      <c r="S67" s="44">
        <v>492726.960655</v>
      </c>
      <c r="T67" s="45">
        <v>492726.960655</v>
      </c>
    </row>
    <row r="68" spans="1:20">
      <c r="A68" s="179"/>
      <c r="B68" s="139" t="s">
        <v>1034</v>
      </c>
      <c r="C68" s="77" t="s">
        <v>1038</v>
      </c>
      <c r="D68" s="44">
        <v>410966.771182</v>
      </c>
      <c r="E68" s="45">
        <v>410966.771182</v>
      </c>
      <c r="F68" s="44">
        <v>443155.87383200001</v>
      </c>
      <c r="G68" s="44">
        <v>510366.56593799999</v>
      </c>
      <c r="H68" s="44">
        <v>487751.77892700001</v>
      </c>
      <c r="I68" s="44">
        <v>476530.7</v>
      </c>
      <c r="J68" s="45">
        <v>476530.7</v>
      </c>
      <c r="K68" s="44">
        <v>520807.41536699998</v>
      </c>
      <c r="L68" s="44">
        <v>514387.23903400003</v>
      </c>
      <c r="M68" s="44">
        <v>563301.64572499995</v>
      </c>
      <c r="N68" s="44">
        <v>538985.84770799999</v>
      </c>
      <c r="O68" s="45">
        <v>538985.84770799999</v>
      </c>
      <c r="P68" s="44">
        <v>574529.51845099998</v>
      </c>
      <c r="Q68" s="44">
        <v>705311.75</v>
      </c>
      <c r="R68" s="44">
        <v>713441.12419899995</v>
      </c>
      <c r="S68" s="44">
        <v>588620.07226299995</v>
      </c>
      <c r="T68" s="45">
        <v>588620.07226299995</v>
      </c>
    </row>
    <row r="69" spans="1:20">
      <c r="A69" s="179"/>
      <c r="B69" s="139" t="s">
        <v>583</v>
      </c>
      <c r="C69" s="77" t="s">
        <v>1039</v>
      </c>
      <c r="D69" s="44">
        <v>63146.673994999997</v>
      </c>
      <c r="E69" s="45">
        <v>63146.673994999997</v>
      </c>
      <c r="F69" s="44">
        <v>69909.619810999997</v>
      </c>
      <c r="G69" s="44">
        <v>38252.045166999997</v>
      </c>
      <c r="H69" s="44">
        <v>20696.622640000001</v>
      </c>
      <c r="I69" s="44">
        <v>53910.2</v>
      </c>
      <c r="J69" s="45">
        <v>53910.2</v>
      </c>
      <c r="K69" s="44">
        <v>55695.294778000003</v>
      </c>
      <c r="L69" s="44">
        <v>34243.572091000002</v>
      </c>
      <c r="M69" s="44">
        <v>38856.328320000001</v>
      </c>
      <c r="N69" s="44">
        <v>26043.260934000002</v>
      </c>
      <c r="O69" s="45">
        <v>26043.260934000002</v>
      </c>
      <c r="P69" s="44">
        <v>20746.494729999999</v>
      </c>
      <c r="Q69" s="44">
        <v>22047.80078125</v>
      </c>
      <c r="R69" s="44">
        <v>12651.680426000001</v>
      </c>
      <c r="S69" s="44">
        <v>2570.8472470000002</v>
      </c>
      <c r="T69" s="45">
        <v>2570.8472470000002</v>
      </c>
    </row>
    <row r="70" spans="1:20">
      <c r="A70" s="179"/>
      <c r="B70" s="139" t="s">
        <v>1035</v>
      </c>
      <c r="C70" s="77" t="s">
        <v>1040</v>
      </c>
      <c r="D70" s="44">
        <v>27958.63161</v>
      </c>
      <c r="E70" s="45">
        <v>27958.63161</v>
      </c>
      <c r="F70" s="44">
        <v>19321.719047999999</v>
      </c>
      <c r="G70" s="44">
        <v>16034.018146</v>
      </c>
      <c r="H70" s="44">
        <v>15158.694592</v>
      </c>
      <c r="I70" s="44">
        <v>26829.200000000001</v>
      </c>
      <c r="J70" s="45">
        <v>26829.200000000001</v>
      </c>
      <c r="K70" s="44">
        <v>23495.615992999999</v>
      </c>
      <c r="L70" s="44">
        <v>24642.217282000001</v>
      </c>
      <c r="M70" s="44">
        <v>25078.946641999999</v>
      </c>
      <c r="N70" s="44">
        <v>55714.568545000002</v>
      </c>
      <c r="O70" s="45">
        <v>55714.568545000002</v>
      </c>
      <c r="P70" s="44">
        <v>55127.566757000001</v>
      </c>
      <c r="Q70" s="44">
        <v>49858.671875</v>
      </c>
      <c r="R70" s="44">
        <v>38747.283604999997</v>
      </c>
      <c r="S70" s="44">
        <v>32134.016283000001</v>
      </c>
      <c r="T70" s="45">
        <v>32134.016283000001</v>
      </c>
    </row>
    <row r="71" spans="1:20">
      <c r="A71" s="179"/>
      <c r="B71" s="139" t="s">
        <v>754</v>
      </c>
      <c r="C71" s="77" t="s">
        <v>755</v>
      </c>
      <c r="D71" s="44">
        <v>6051.3225339999999</v>
      </c>
      <c r="E71" s="45">
        <v>6051.3225339999999</v>
      </c>
      <c r="F71" s="44">
        <v>7977.539565</v>
      </c>
      <c r="G71" s="44">
        <v>4520.1086109999997</v>
      </c>
      <c r="H71" s="44">
        <v>8939.4424999999992</v>
      </c>
      <c r="I71" s="44">
        <v>7944.7</v>
      </c>
      <c r="J71" s="45">
        <v>7944.7</v>
      </c>
      <c r="K71" s="44">
        <v>12676.626933</v>
      </c>
      <c r="L71" s="44">
        <v>15118.594233</v>
      </c>
      <c r="M71" s="44">
        <v>14670.897349000001</v>
      </c>
      <c r="N71" s="44">
        <v>9864.7303780000002</v>
      </c>
      <c r="O71" s="45">
        <v>9864.7303780000002</v>
      </c>
      <c r="P71" s="44">
        <v>19166.734036999998</v>
      </c>
      <c r="Q71" s="44">
        <v>13428.8740234375</v>
      </c>
      <c r="R71" s="44">
        <v>13762.917599</v>
      </c>
      <c r="S71" s="44">
        <v>28829.159540000001</v>
      </c>
      <c r="T71" s="45">
        <v>28829.159540000001</v>
      </c>
    </row>
    <row r="72" spans="1:20">
      <c r="A72" s="179"/>
      <c r="B72" s="139" t="s">
        <v>585</v>
      </c>
      <c r="C72" s="77" t="s">
        <v>757</v>
      </c>
      <c r="D72" s="44">
        <v>131837.824483</v>
      </c>
      <c r="E72" s="45">
        <v>131837.824483</v>
      </c>
      <c r="F72" s="44">
        <v>105337.764818</v>
      </c>
      <c r="G72" s="44">
        <v>189246.40129000001</v>
      </c>
      <c r="H72" s="44">
        <v>155878.43041100001</v>
      </c>
      <c r="I72" s="44">
        <v>216927.8</v>
      </c>
      <c r="J72" s="45">
        <v>216927.8</v>
      </c>
      <c r="K72" s="44">
        <v>229687.17095699999</v>
      </c>
      <c r="L72" s="44">
        <v>92032.011719999995</v>
      </c>
      <c r="M72" s="44">
        <v>145877.72141599999</v>
      </c>
      <c r="N72" s="44">
        <v>202041.04908999999</v>
      </c>
      <c r="O72" s="45">
        <v>202041.04908999999</v>
      </c>
      <c r="P72" s="44">
        <v>144670.06660600001</v>
      </c>
      <c r="Q72" s="44">
        <v>268708.375</v>
      </c>
      <c r="R72" s="44">
        <v>339417.99310099997</v>
      </c>
      <c r="S72" s="44">
        <v>383511.23389199999</v>
      </c>
      <c r="T72" s="45">
        <v>383511.23389199999</v>
      </c>
    </row>
    <row r="73" spans="1:20">
      <c r="A73" s="179"/>
      <c r="B73" s="139" t="s">
        <v>584</v>
      </c>
      <c r="C73" s="77" t="s">
        <v>756</v>
      </c>
      <c r="D73" s="44">
        <v>76790.306792999996</v>
      </c>
      <c r="E73" s="45">
        <v>76790.306792999996</v>
      </c>
      <c r="F73" s="44">
        <v>86204.616624999995</v>
      </c>
      <c r="G73" s="44">
        <v>77072.694487000001</v>
      </c>
      <c r="H73" s="44">
        <v>92548.387910999998</v>
      </c>
      <c r="I73" s="44">
        <v>66239.199999999997</v>
      </c>
      <c r="J73" s="45">
        <v>66239.199999999997</v>
      </c>
      <c r="K73" s="44">
        <v>83550.700725999995</v>
      </c>
      <c r="L73" s="44">
        <v>65242.676023</v>
      </c>
      <c r="M73" s="44">
        <v>68801.432656000004</v>
      </c>
      <c r="N73" s="44">
        <v>69828.002408</v>
      </c>
      <c r="O73" s="45">
        <v>69828.002408</v>
      </c>
      <c r="P73" s="44">
        <v>94588.547143000003</v>
      </c>
      <c r="Q73" s="44">
        <v>76960.6640625</v>
      </c>
      <c r="R73" s="44">
        <v>85062.815594999993</v>
      </c>
      <c r="S73" s="44">
        <v>66815.261754000006</v>
      </c>
      <c r="T73" s="45">
        <v>66815.261754000006</v>
      </c>
    </row>
    <row r="74" spans="1:20">
      <c r="A74" s="179"/>
      <c r="B74" s="139" t="s">
        <v>1036</v>
      </c>
      <c r="C74" s="77" t="s">
        <v>758</v>
      </c>
      <c r="D74" s="44">
        <v>0</v>
      </c>
      <c r="E74" s="45">
        <v>0</v>
      </c>
      <c r="F74" s="44">
        <v>0</v>
      </c>
      <c r="G74" s="44">
        <v>0</v>
      </c>
      <c r="H74" s="44">
        <v>0</v>
      </c>
      <c r="I74" s="44">
        <v>3081.6</v>
      </c>
      <c r="J74" s="45">
        <v>3081.6</v>
      </c>
      <c r="K74" s="44">
        <v>3105.3615220000002</v>
      </c>
      <c r="L74" s="44">
        <v>326.50924300000003</v>
      </c>
      <c r="M74" s="44">
        <v>2180.706737</v>
      </c>
      <c r="N74" s="44">
        <v>1070.6956889999999</v>
      </c>
      <c r="O74" s="45">
        <v>1070.6956889999999</v>
      </c>
      <c r="P74" s="44">
        <v>1060.084304</v>
      </c>
      <c r="Q74" s="44">
        <v>1160.41296386719</v>
      </c>
      <c r="R74" s="44">
        <v>1219.6394640000001</v>
      </c>
      <c r="S74" s="44">
        <v>177.92589000000001</v>
      </c>
      <c r="T74" s="45">
        <v>177.92589000000001</v>
      </c>
    </row>
    <row r="75" spans="1:20">
      <c r="A75" s="179"/>
      <c r="B75" s="140" t="s">
        <v>586</v>
      </c>
      <c r="C75" s="78" t="s">
        <v>762</v>
      </c>
      <c r="D75" s="46">
        <v>1056656.6136479999</v>
      </c>
      <c r="E75" s="47">
        <v>1056656.6136479999</v>
      </c>
      <c r="F75" s="46">
        <v>1024266.152991</v>
      </c>
      <c r="G75" s="46">
        <v>1187473.8080579999</v>
      </c>
      <c r="H75" s="46">
        <v>1120244.734923</v>
      </c>
      <c r="I75" s="46">
        <v>1236606</v>
      </c>
      <c r="J75" s="47">
        <v>1236606</v>
      </c>
      <c r="K75" s="46">
        <v>1363564.9914249999</v>
      </c>
      <c r="L75" s="46">
        <v>1147888.1370049999</v>
      </c>
      <c r="M75" s="46">
        <v>1256569.2254580001</v>
      </c>
      <c r="N75" s="46">
        <v>1340120.5792370001</v>
      </c>
      <c r="O75" s="47">
        <v>1340120.5792370001</v>
      </c>
      <c r="P75" s="46">
        <v>1408267.9458659999</v>
      </c>
      <c r="Q75" s="46">
        <v>1615236.125</v>
      </c>
      <c r="R75" s="46">
        <v>1726180.9975000001</v>
      </c>
      <c r="S75" s="46">
        <v>1595385.477524</v>
      </c>
      <c r="T75" s="47">
        <v>1595385.477524</v>
      </c>
    </row>
    <row r="76" spans="1:20" ht="10.5" customHeight="1">
      <c r="A76" s="179"/>
      <c r="B76" s="138"/>
      <c r="C76" s="73"/>
      <c r="D76" s="76"/>
      <c r="E76" s="32"/>
      <c r="F76" s="76"/>
      <c r="G76" s="76"/>
      <c r="H76" s="76"/>
      <c r="I76" s="76"/>
      <c r="J76" s="32"/>
      <c r="K76" s="76"/>
      <c r="L76" s="76"/>
      <c r="M76" s="76"/>
      <c r="N76" s="76"/>
      <c r="O76" s="32"/>
      <c r="P76" s="76"/>
      <c r="Q76" s="76"/>
      <c r="R76" s="76"/>
      <c r="S76" s="76"/>
      <c r="T76" s="32"/>
    </row>
    <row r="77" spans="1:20">
      <c r="A77" s="179"/>
      <c r="B77" s="140" t="s">
        <v>729</v>
      </c>
      <c r="C77" s="78" t="s">
        <v>773</v>
      </c>
      <c r="D77" s="46">
        <v>3914883.2605559998</v>
      </c>
      <c r="E77" s="47">
        <v>3914883.2605559998</v>
      </c>
      <c r="F77" s="46">
        <v>3898907.013975</v>
      </c>
      <c r="G77" s="46">
        <v>4084472.916466</v>
      </c>
      <c r="H77" s="46">
        <v>4016693.3801250001</v>
      </c>
      <c r="I77" s="46">
        <v>4103786.4</v>
      </c>
      <c r="J77" s="47">
        <v>4103786.4</v>
      </c>
      <c r="K77" s="46">
        <v>4173189.7301969999</v>
      </c>
      <c r="L77" s="46">
        <v>3934030.9494170002</v>
      </c>
      <c r="M77" s="46">
        <v>4042807.037035</v>
      </c>
      <c r="N77" s="46">
        <v>4231699.6373070003</v>
      </c>
      <c r="O77" s="47">
        <v>4231699.6373070003</v>
      </c>
      <c r="P77" s="46">
        <v>4275859.321393</v>
      </c>
      <c r="Q77" s="46">
        <v>4542863.5</v>
      </c>
      <c r="R77" s="46">
        <v>4615690.2294410001</v>
      </c>
      <c r="S77" s="46">
        <v>4611581.349769</v>
      </c>
      <c r="T77" s="47">
        <v>4611581.349769</v>
      </c>
    </row>
    <row r="78" spans="1:20">
      <c r="A78" s="179"/>
      <c r="B78" s="143"/>
      <c r="C78" s="82"/>
      <c r="D78" s="76"/>
      <c r="E78" s="32"/>
      <c r="F78" s="75"/>
      <c r="G78" s="75"/>
      <c r="H78" s="75"/>
      <c r="I78" s="76"/>
      <c r="J78" s="32"/>
      <c r="K78" s="76"/>
      <c r="L78" s="76"/>
      <c r="M78" s="76"/>
      <c r="N78" s="76"/>
      <c r="O78" s="32"/>
      <c r="P78" s="76"/>
      <c r="Q78" s="76"/>
      <c r="R78" s="76"/>
      <c r="S78" s="76"/>
      <c r="T78" s="32"/>
    </row>
    <row r="79" spans="1:20">
      <c r="A79" s="179"/>
      <c r="B79" s="142" t="s">
        <v>730</v>
      </c>
      <c r="C79" s="79" t="s">
        <v>1043</v>
      </c>
      <c r="D79" s="76"/>
      <c r="E79" s="32"/>
      <c r="F79" s="75"/>
      <c r="G79" s="75"/>
      <c r="H79" s="75"/>
      <c r="I79" s="76"/>
      <c r="J79" s="32"/>
      <c r="K79" s="76"/>
      <c r="L79" s="76"/>
      <c r="M79" s="76"/>
      <c r="N79" s="76"/>
      <c r="O79" s="32"/>
      <c r="P79" s="76"/>
      <c r="Q79" s="76"/>
      <c r="R79" s="76"/>
      <c r="S79" s="76"/>
      <c r="T79" s="32"/>
    </row>
    <row r="80" spans="1:20">
      <c r="A80" s="179"/>
      <c r="B80" s="219" t="s">
        <v>595</v>
      </c>
      <c r="C80" s="220" t="s">
        <v>1042</v>
      </c>
      <c r="D80" s="80"/>
      <c r="E80" s="32"/>
      <c r="F80" s="81"/>
      <c r="G80" s="81"/>
      <c r="H80" s="81"/>
      <c r="I80" s="80"/>
      <c r="J80" s="32"/>
      <c r="K80" s="80"/>
      <c r="L80" s="80"/>
      <c r="M80" s="80"/>
      <c r="N80" s="80"/>
      <c r="O80" s="32"/>
      <c r="P80" s="80"/>
      <c r="Q80" s="80"/>
      <c r="R80" s="80"/>
      <c r="S80" s="80"/>
      <c r="T80" s="32"/>
    </row>
    <row r="81" spans="1:20">
      <c r="A81" s="179">
        <v>7</v>
      </c>
      <c r="B81" s="139" t="s">
        <v>731</v>
      </c>
      <c r="C81" s="77" t="s">
        <v>774</v>
      </c>
      <c r="D81" s="44">
        <v>79240.718540999995</v>
      </c>
      <c r="E81" s="45">
        <v>79240.718540999995</v>
      </c>
      <c r="F81" s="44">
        <v>79241.702541000006</v>
      </c>
      <c r="G81" s="44">
        <v>79260.302540999997</v>
      </c>
      <c r="H81" s="44">
        <v>79260.302494999996</v>
      </c>
      <c r="I81" s="44">
        <v>79260.3</v>
      </c>
      <c r="J81" s="45">
        <v>79260.3</v>
      </c>
      <c r="K81" s="44">
        <v>79260.303499000001</v>
      </c>
      <c r="L81" s="44">
        <v>79278.903498999993</v>
      </c>
      <c r="M81" s="44">
        <v>79278.903498999993</v>
      </c>
      <c r="N81" s="44">
        <v>79278.903498999993</v>
      </c>
      <c r="O81" s="45">
        <v>79278.903498999993</v>
      </c>
      <c r="P81" s="44">
        <v>79278.903498999993</v>
      </c>
      <c r="Q81" s="44">
        <v>79297.5</v>
      </c>
      <c r="R81" s="44">
        <v>79297.502514000007</v>
      </c>
      <c r="S81" s="44">
        <v>79297.502514000007</v>
      </c>
      <c r="T81" s="45">
        <v>79297.502514000007</v>
      </c>
    </row>
    <row r="82" spans="1:20">
      <c r="A82" s="179"/>
      <c r="B82" s="139" t="s">
        <v>596</v>
      </c>
      <c r="C82" s="77" t="s">
        <v>775</v>
      </c>
      <c r="D82" s="44">
        <v>1633977.2171130001</v>
      </c>
      <c r="E82" s="45">
        <v>1633977.2171130001</v>
      </c>
      <c r="F82" s="44">
        <v>1221492.1092749999</v>
      </c>
      <c r="G82" s="44">
        <v>1182665.7888809999</v>
      </c>
      <c r="H82" s="44">
        <v>1165009.5202830001</v>
      </c>
      <c r="I82" s="44">
        <v>1149315.2</v>
      </c>
      <c r="J82" s="45">
        <v>1149315.2</v>
      </c>
      <c r="K82" s="44">
        <v>1410385.2853280001</v>
      </c>
      <c r="L82" s="44">
        <v>1356664.1507999999</v>
      </c>
      <c r="M82" s="44">
        <v>1359127.1097540001</v>
      </c>
      <c r="N82" s="44">
        <v>1354722.572046</v>
      </c>
      <c r="O82" s="45">
        <v>1354722.572046</v>
      </c>
      <c r="P82" s="44">
        <v>1671805.5576909999</v>
      </c>
      <c r="Q82" s="44">
        <v>1641955</v>
      </c>
      <c r="R82" s="44">
        <v>1621089.7514140001</v>
      </c>
      <c r="S82" s="44">
        <v>1613960.1310690001</v>
      </c>
      <c r="T82" s="45">
        <v>1613960.1310690001</v>
      </c>
    </row>
    <row r="83" spans="1:20" ht="25.5">
      <c r="A83" s="179"/>
      <c r="B83" s="139" t="s">
        <v>566</v>
      </c>
      <c r="C83" s="77" t="s">
        <v>1044</v>
      </c>
      <c r="D83" s="44">
        <v>-260999.22442000001</v>
      </c>
      <c r="E83" s="45">
        <v>-260999.22442000001</v>
      </c>
      <c r="F83" s="44">
        <v>73563.497803999999</v>
      </c>
      <c r="G83" s="44">
        <v>152697.27462000001</v>
      </c>
      <c r="H83" s="44">
        <v>220033.935849</v>
      </c>
      <c r="I83" s="44">
        <v>263497</v>
      </c>
      <c r="J83" s="45">
        <v>263497</v>
      </c>
      <c r="K83" s="44">
        <v>93875.762552999993</v>
      </c>
      <c r="L83" s="44">
        <v>182669.03126799999</v>
      </c>
      <c r="M83" s="44">
        <v>230344.928013</v>
      </c>
      <c r="N83" s="44">
        <v>306951.92533499998</v>
      </c>
      <c r="O83" s="45">
        <v>306951.92533499998</v>
      </c>
      <c r="P83" s="44">
        <v>60262.312672</v>
      </c>
      <c r="Q83" s="44">
        <v>133197.296875</v>
      </c>
      <c r="R83" s="44">
        <v>223152.31211699999</v>
      </c>
      <c r="S83" s="44">
        <v>301196.80714699998</v>
      </c>
      <c r="T83" s="45">
        <v>301196.80714699998</v>
      </c>
    </row>
    <row r="84" spans="1:20">
      <c r="A84" s="179"/>
      <c r="B84" s="218" t="s">
        <v>595</v>
      </c>
      <c r="C84" s="217" t="s">
        <v>777</v>
      </c>
      <c r="D84" s="58">
        <v>1452218.711234</v>
      </c>
      <c r="E84" s="47">
        <v>1452218.711234</v>
      </c>
      <c r="F84" s="46">
        <v>1374297.30962</v>
      </c>
      <c r="G84" s="46">
        <v>1414623.3660419998</v>
      </c>
      <c r="H84" s="46">
        <v>1464303.758627</v>
      </c>
      <c r="I84" s="58">
        <v>1492071.5</v>
      </c>
      <c r="J84" s="47">
        <v>1492071.5</v>
      </c>
      <c r="K84" s="58">
        <v>1583521.3513800001</v>
      </c>
      <c r="L84" s="58">
        <v>1618612.0855670001</v>
      </c>
      <c r="M84" s="58">
        <v>1668750.941266</v>
      </c>
      <c r="N84" s="58">
        <v>1740954.4008800001</v>
      </c>
      <c r="O84" s="47">
        <v>1740954.4008800001</v>
      </c>
      <c r="P84" s="58">
        <v>1811346.7738619999</v>
      </c>
      <c r="Q84" s="58">
        <v>1854449.796875</v>
      </c>
      <c r="R84" s="58">
        <v>1923539.566045</v>
      </c>
      <c r="S84" s="58">
        <v>1994455.4407300001</v>
      </c>
      <c r="T84" s="47">
        <v>1994455.4407300001</v>
      </c>
    </row>
    <row r="85" spans="1:20">
      <c r="A85" s="179"/>
      <c r="B85" s="139" t="s">
        <v>597</v>
      </c>
      <c r="C85" s="77" t="s">
        <v>742</v>
      </c>
      <c r="D85" s="44">
        <v>364349.30121399998</v>
      </c>
      <c r="E85" s="45">
        <v>364349.30121399998</v>
      </c>
      <c r="F85" s="44">
        <v>328642.29050800001</v>
      </c>
      <c r="G85" s="44">
        <v>328651.07950300002</v>
      </c>
      <c r="H85" s="44">
        <v>327828.73063499999</v>
      </c>
      <c r="I85" s="44">
        <v>309554.40000000002</v>
      </c>
      <c r="J85" s="45">
        <v>309554.40000000002</v>
      </c>
      <c r="K85" s="44">
        <v>311781.88236799999</v>
      </c>
      <c r="L85" s="44">
        <v>314691.70840100001</v>
      </c>
      <c r="M85" s="44">
        <v>319232.82243499998</v>
      </c>
      <c r="N85" s="44">
        <v>314817.42192599998</v>
      </c>
      <c r="O85" s="45">
        <v>314817.42192599998</v>
      </c>
      <c r="P85" s="44">
        <v>316480.258325</v>
      </c>
      <c r="Q85" s="44">
        <v>326594.03125</v>
      </c>
      <c r="R85" s="44">
        <v>326287.71896700002</v>
      </c>
      <c r="S85" s="44">
        <v>315491.46387600002</v>
      </c>
      <c r="T85" s="45">
        <v>315491.46387600002</v>
      </c>
    </row>
    <row r="86" spans="1:20">
      <c r="A86" s="179"/>
      <c r="B86" s="140" t="s">
        <v>598</v>
      </c>
      <c r="C86" s="78" t="s">
        <v>779</v>
      </c>
      <c r="D86" s="46">
        <v>1816568.012448</v>
      </c>
      <c r="E86" s="47">
        <v>1816568.012448</v>
      </c>
      <c r="F86" s="46">
        <v>1702938.6001279999</v>
      </c>
      <c r="G86" s="46">
        <v>1743274.445545</v>
      </c>
      <c r="H86" s="46">
        <v>1792133.489262</v>
      </c>
      <c r="I86" s="46">
        <v>1801625.9</v>
      </c>
      <c r="J86" s="47">
        <v>1801625.9</v>
      </c>
      <c r="K86" s="46">
        <v>1895303.2337480001</v>
      </c>
      <c r="L86" s="46">
        <v>1933303.793968</v>
      </c>
      <c r="M86" s="46">
        <v>1987983.763701</v>
      </c>
      <c r="N86" s="46">
        <v>2055770.822806</v>
      </c>
      <c r="O86" s="47">
        <v>2055770.822806</v>
      </c>
      <c r="P86" s="46">
        <v>2127827.0321869999</v>
      </c>
      <c r="Q86" s="46">
        <v>2181043.75</v>
      </c>
      <c r="R86" s="46">
        <v>2249828.2850119998</v>
      </c>
      <c r="S86" s="46">
        <v>2309945.9046060001</v>
      </c>
      <c r="T86" s="47">
        <v>2309945.9046060001</v>
      </c>
    </row>
    <row r="87" spans="1:20">
      <c r="A87" s="179"/>
      <c r="B87" s="138"/>
      <c r="C87" s="73" t="s">
        <v>113</v>
      </c>
      <c r="D87" s="76"/>
      <c r="E87" s="32"/>
      <c r="F87" s="76"/>
      <c r="G87" s="76"/>
      <c r="H87" s="76"/>
      <c r="I87" s="76"/>
      <c r="J87" s="32"/>
      <c r="K87" s="76"/>
      <c r="L87" s="76"/>
      <c r="M87" s="76"/>
      <c r="N87" s="76"/>
      <c r="O87" s="32"/>
      <c r="P87" s="76"/>
      <c r="Q87" s="76"/>
      <c r="R87" s="76"/>
      <c r="S87" s="76"/>
      <c r="T87" s="32"/>
    </row>
    <row r="88" spans="1:20">
      <c r="A88" s="179"/>
      <c r="B88" s="219" t="s">
        <v>599</v>
      </c>
      <c r="C88" s="220" t="s">
        <v>1051</v>
      </c>
      <c r="D88" s="80"/>
      <c r="E88" s="32"/>
      <c r="F88" s="83"/>
      <c r="G88" s="83"/>
      <c r="H88" s="83"/>
      <c r="I88" s="80"/>
      <c r="J88" s="32"/>
      <c r="K88" s="80"/>
      <c r="L88" s="80"/>
      <c r="M88" s="80"/>
      <c r="N88" s="80"/>
      <c r="O88" s="32"/>
      <c r="P88" s="80"/>
      <c r="Q88" s="80"/>
      <c r="R88" s="80"/>
      <c r="S88" s="80"/>
      <c r="T88" s="32"/>
    </row>
    <row r="89" spans="1:20">
      <c r="A89" s="179"/>
      <c r="B89" s="139" t="s">
        <v>600</v>
      </c>
      <c r="C89" s="77" t="s">
        <v>1047</v>
      </c>
      <c r="D89" s="44">
        <v>461680.81823099998</v>
      </c>
      <c r="E89" s="45">
        <v>461680.81823099998</v>
      </c>
      <c r="F89" s="44">
        <v>577178.96022000001</v>
      </c>
      <c r="G89" s="44">
        <v>457099.93458100001</v>
      </c>
      <c r="H89" s="44">
        <v>433768.17602299998</v>
      </c>
      <c r="I89" s="44">
        <v>436921.8</v>
      </c>
      <c r="J89" s="45">
        <v>436921.8</v>
      </c>
      <c r="K89" s="44">
        <v>411156.91238599998</v>
      </c>
      <c r="L89" s="44">
        <v>400256.69062000001</v>
      </c>
      <c r="M89" s="44">
        <v>426966.55829299998</v>
      </c>
      <c r="N89" s="44">
        <v>491701.27133299998</v>
      </c>
      <c r="O89" s="45">
        <v>491701.27133299998</v>
      </c>
      <c r="P89" s="44">
        <v>482603.88177899999</v>
      </c>
      <c r="Q89" s="44">
        <v>517618.71875</v>
      </c>
      <c r="R89" s="44">
        <v>363898.195015</v>
      </c>
      <c r="S89" s="44">
        <v>354880.12184600002</v>
      </c>
      <c r="T89" s="45">
        <v>354880.12184600002</v>
      </c>
    </row>
    <row r="90" spans="1:20">
      <c r="A90" s="179"/>
      <c r="B90" s="139" t="s">
        <v>1045</v>
      </c>
      <c r="C90" s="77" t="s">
        <v>1048</v>
      </c>
      <c r="D90" s="44">
        <v>6068.5806339999999</v>
      </c>
      <c r="E90" s="45">
        <v>6068.5806339999999</v>
      </c>
      <c r="F90" s="44">
        <v>5196.1854510000003</v>
      </c>
      <c r="G90" s="44">
        <v>7219.102234</v>
      </c>
      <c r="H90" s="44">
        <v>6902.0836010000003</v>
      </c>
      <c r="I90" s="44">
        <v>6159.9</v>
      </c>
      <c r="J90" s="45">
        <v>6159.9</v>
      </c>
      <c r="K90" s="44">
        <v>9672.1208260000003</v>
      </c>
      <c r="L90" s="44">
        <v>7838.0526049999999</v>
      </c>
      <c r="M90" s="44">
        <v>8684.8945989999993</v>
      </c>
      <c r="N90" s="44">
        <v>6565.1730520000001</v>
      </c>
      <c r="O90" s="45">
        <v>6565.1730520000001</v>
      </c>
      <c r="P90" s="44">
        <v>4442.5053019999996</v>
      </c>
      <c r="Q90" s="44">
        <v>6020.099609375</v>
      </c>
      <c r="R90" s="44">
        <v>6507.3260419999997</v>
      </c>
      <c r="S90" s="44">
        <v>4475.7274109999998</v>
      </c>
      <c r="T90" s="45">
        <v>4475.7274109999998</v>
      </c>
    </row>
    <row r="91" spans="1:20">
      <c r="A91" s="179"/>
      <c r="B91" s="139" t="s">
        <v>1046</v>
      </c>
      <c r="C91" s="77" t="s">
        <v>1049</v>
      </c>
      <c r="D91" s="44">
        <v>414670.90895499999</v>
      </c>
      <c r="E91" s="45">
        <v>414670.90895499999</v>
      </c>
      <c r="F91" s="44">
        <v>411390.04618200002</v>
      </c>
      <c r="G91" s="44">
        <v>408684.649699</v>
      </c>
      <c r="H91" s="44">
        <v>401881.12155699998</v>
      </c>
      <c r="I91" s="44">
        <v>405174.7</v>
      </c>
      <c r="J91" s="45">
        <v>405174.7</v>
      </c>
      <c r="K91" s="44">
        <v>405108.59802199999</v>
      </c>
      <c r="L91" s="44">
        <v>392879.388515</v>
      </c>
      <c r="M91" s="44">
        <v>393666.33236499998</v>
      </c>
      <c r="N91" s="44">
        <v>434290.91448899999</v>
      </c>
      <c r="O91" s="45">
        <v>434290.91448899999</v>
      </c>
      <c r="P91" s="44">
        <v>439273.032037</v>
      </c>
      <c r="Q91" s="44">
        <v>456995.96875</v>
      </c>
      <c r="R91" s="44">
        <v>452318.286058</v>
      </c>
      <c r="S91" s="44">
        <v>474439.94209899998</v>
      </c>
      <c r="T91" s="45">
        <v>474439.94209899998</v>
      </c>
    </row>
    <row r="92" spans="1:20">
      <c r="A92" s="179"/>
      <c r="B92" s="139" t="s">
        <v>602</v>
      </c>
      <c r="C92" s="77" t="s">
        <v>1050</v>
      </c>
      <c r="D92" s="44">
        <v>64419.357477999998</v>
      </c>
      <c r="E92" s="45">
        <v>64419.357477999998</v>
      </c>
      <c r="F92" s="44">
        <v>66991.118724999993</v>
      </c>
      <c r="G92" s="44">
        <v>69524.543403000003</v>
      </c>
      <c r="H92" s="44">
        <v>66764.900936999999</v>
      </c>
      <c r="I92" s="44">
        <v>47766.2</v>
      </c>
      <c r="J92" s="45">
        <v>47766.2</v>
      </c>
      <c r="K92" s="44">
        <v>50857.481251999998</v>
      </c>
      <c r="L92" s="44">
        <v>51732.436335999999</v>
      </c>
      <c r="M92" s="44">
        <v>52493.354628000001</v>
      </c>
      <c r="N92" s="44">
        <v>50068.328336999999</v>
      </c>
      <c r="O92" s="45">
        <v>50068.328336999999</v>
      </c>
      <c r="P92" s="44">
        <v>48736.338922000003</v>
      </c>
      <c r="Q92" s="44">
        <v>52213.44921875</v>
      </c>
      <c r="R92" s="44">
        <v>52366.008069000003</v>
      </c>
      <c r="S92" s="44">
        <v>51402.858087000001</v>
      </c>
      <c r="T92" s="45">
        <v>51402.858087000001</v>
      </c>
    </row>
    <row r="93" spans="1:20">
      <c r="A93" s="179"/>
      <c r="B93" s="139" t="s">
        <v>603</v>
      </c>
      <c r="C93" s="77" t="s">
        <v>781</v>
      </c>
      <c r="D93" s="44">
        <v>24564.057332</v>
      </c>
      <c r="E93" s="45">
        <v>24564.057332</v>
      </c>
      <c r="F93" s="44">
        <v>24060.394837</v>
      </c>
      <c r="G93" s="44">
        <v>23637.773884999999</v>
      </c>
      <c r="H93" s="44">
        <v>23107.309270000002</v>
      </c>
      <c r="I93" s="44">
        <v>22658.2</v>
      </c>
      <c r="J93" s="45">
        <v>22658.2</v>
      </c>
      <c r="K93" s="44">
        <v>22154.566473999999</v>
      </c>
      <c r="L93" s="44">
        <v>23071.957534000001</v>
      </c>
      <c r="M93" s="44">
        <v>23271.518762</v>
      </c>
      <c r="N93" s="44">
        <v>23522.433830999998</v>
      </c>
      <c r="O93" s="45">
        <v>23522.433830999998</v>
      </c>
      <c r="P93" s="44">
        <v>23120.258579000001</v>
      </c>
      <c r="Q93" s="44">
        <v>23187.404296875</v>
      </c>
      <c r="R93" s="44">
        <v>22639.406423</v>
      </c>
      <c r="S93" s="44">
        <v>23498.011834000001</v>
      </c>
      <c r="T93" s="45">
        <v>23498.011834000001</v>
      </c>
    </row>
    <row r="94" spans="1:20">
      <c r="A94" s="179"/>
      <c r="B94" s="140" t="s">
        <v>604</v>
      </c>
      <c r="C94" s="78" t="s">
        <v>782</v>
      </c>
      <c r="D94" s="46">
        <v>971403.72262999997</v>
      </c>
      <c r="E94" s="47">
        <v>971403.72262999997</v>
      </c>
      <c r="F94" s="46">
        <v>1084815.705415</v>
      </c>
      <c r="G94" s="46">
        <v>966167.00380199996</v>
      </c>
      <c r="H94" s="46">
        <v>932422.59138799994</v>
      </c>
      <c r="I94" s="46">
        <v>918680.9</v>
      </c>
      <c r="J94" s="47">
        <v>918680.9</v>
      </c>
      <c r="K94" s="46">
        <v>898949.67896000005</v>
      </c>
      <c r="L94" s="46">
        <v>875777.52561000001</v>
      </c>
      <c r="M94" s="46">
        <v>905082.65864699997</v>
      </c>
      <c r="N94" s="46">
        <v>1006147.121042</v>
      </c>
      <c r="O94" s="47">
        <v>1006147.121042</v>
      </c>
      <c r="P94" s="46">
        <v>998176.016619</v>
      </c>
      <c r="Q94" s="46">
        <v>1056034.625</v>
      </c>
      <c r="R94" s="46">
        <v>897728.22160699998</v>
      </c>
      <c r="S94" s="46">
        <v>908696.66127699998</v>
      </c>
      <c r="T94" s="47">
        <v>908696.66127699998</v>
      </c>
    </row>
    <row r="95" spans="1:20">
      <c r="A95" s="179"/>
      <c r="B95" s="138"/>
      <c r="C95" s="73"/>
      <c r="D95" s="76"/>
      <c r="E95" s="32"/>
      <c r="F95" s="76"/>
      <c r="G95" s="76"/>
      <c r="H95" s="76"/>
      <c r="I95" s="76"/>
      <c r="J95" s="32"/>
      <c r="K95" s="76"/>
      <c r="L95" s="76"/>
      <c r="M95" s="76"/>
      <c r="N95" s="76"/>
      <c r="O95" s="32"/>
      <c r="P95" s="76"/>
      <c r="Q95" s="76"/>
      <c r="R95" s="76"/>
      <c r="S95" s="76"/>
      <c r="T95" s="32"/>
    </row>
    <row r="96" spans="1:20">
      <c r="A96" s="179"/>
      <c r="B96" s="219" t="s">
        <v>605</v>
      </c>
      <c r="C96" s="220" t="s">
        <v>1052</v>
      </c>
      <c r="D96" s="80"/>
      <c r="E96" s="32"/>
      <c r="F96" s="83"/>
      <c r="G96" s="83"/>
      <c r="H96" s="83"/>
      <c r="I96" s="80"/>
      <c r="J96" s="32"/>
      <c r="K96" s="80"/>
      <c r="L96" s="80"/>
      <c r="M96" s="80"/>
      <c r="N96" s="80"/>
      <c r="O96" s="32"/>
      <c r="P96" s="80"/>
      <c r="Q96" s="80"/>
      <c r="R96" s="80"/>
      <c r="S96" s="80"/>
      <c r="T96" s="32"/>
    </row>
    <row r="97" spans="1:20">
      <c r="A97" s="179"/>
      <c r="B97" s="139" t="s">
        <v>609</v>
      </c>
      <c r="C97" s="77" t="s">
        <v>784</v>
      </c>
      <c r="D97" s="44">
        <v>206814.129739</v>
      </c>
      <c r="E97" s="45">
        <v>206814.129739</v>
      </c>
      <c r="F97" s="44">
        <v>264326.33610700001</v>
      </c>
      <c r="G97" s="44">
        <v>443936.97204899997</v>
      </c>
      <c r="H97" s="44">
        <v>419351.17845299997</v>
      </c>
      <c r="I97" s="44">
        <v>440371.5</v>
      </c>
      <c r="J97" s="45">
        <v>440371.5</v>
      </c>
      <c r="K97" s="44">
        <v>476644.63602999999</v>
      </c>
      <c r="L97" s="44">
        <v>239563.331217</v>
      </c>
      <c r="M97" s="44">
        <v>170437.20299799999</v>
      </c>
      <c r="N97" s="44">
        <v>171560.98267600001</v>
      </c>
      <c r="O97" s="45">
        <v>171560.98267600001</v>
      </c>
      <c r="P97" s="44">
        <v>141063.605935</v>
      </c>
      <c r="Q97" s="44">
        <v>150608.265625</v>
      </c>
      <c r="R97" s="44">
        <v>330041.87192100001</v>
      </c>
      <c r="S97" s="44">
        <v>345396.01210499997</v>
      </c>
      <c r="T97" s="45">
        <v>345396.01210499997</v>
      </c>
    </row>
    <row r="98" spans="1:20">
      <c r="A98" s="179"/>
      <c r="B98" s="139" t="s">
        <v>606</v>
      </c>
      <c r="C98" s="77" t="s">
        <v>763</v>
      </c>
      <c r="D98" s="44">
        <v>432679.60369000002</v>
      </c>
      <c r="E98" s="45">
        <v>432679.60369000002</v>
      </c>
      <c r="F98" s="44">
        <v>334886.59133199998</v>
      </c>
      <c r="G98" s="44">
        <v>441244.46283799998</v>
      </c>
      <c r="H98" s="44">
        <v>404453.16</v>
      </c>
      <c r="I98" s="44">
        <v>493388.9</v>
      </c>
      <c r="J98" s="45">
        <v>493388.9</v>
      </c>
      <c r="K98" s="44">
        <v>420858.90422199998</v>
      </c>
      <c r="L98" s="44">
        <v>420873.68361399998</v>
      </c>
      <c r="M98" s="44">
        <v>496919.31310799997</v>
      </c>
      <c r="N98" s="44">
        <v>516736.69092000002</v>
      </c>
      <c r="O98" s="45">
        <v>516736.69092000002</v>
      </c>
      <c r="P98" s="44">
        <v>472325.48172099999</v>
      </c>
      <c r="Q98" s="44">
        <v>590170.25</v>
      </c>
      <c r="R98" s="44">
        <v>588676.62792200001</v>
      </c>
      <c r="S98" s="44">
        <v>573220.29397500004</v>
      </c>
      <c r="T98" s="45">
        <v>573220.29397500004</v>
      </c>
    </row>
    <row r="99" spans="1:20">
      <c r="A99" s="179"/>
      <c r="B99" s="139" t="s">
        <v>1053</v>
      </c>
      <c r="C99" s="77" t="s">
        <v>1056</v>
      </c>
      <c r="D99" s="44">
        <v>195484.52059299999</v>
      </c>
      <c r="E99" s="45">
        <v>195484.52059299999</v>
      </c>
      <c r="F99" s="44">
        <v>198860.46611099999</v>
      </c>
      <c r="G99" s="44">
        <v>193412.27983000001</v>
      </c>
      <c r="H99" s="44">
        <v>161075.724475</v>
      </c>
      <c r="I99" s="44">
        <v>202055.9</v>
      </c>
      <c r="J99" s="45">
        <v>202055.9</v>
      </c>
      <c r="K99" s="44">
        <v>193429.383401</v>
      </c>
      <c r="L99" s="44">
        <v>178706.839897</v>
      </c>
      <c r="M99" s="44">
        <v>186253.58418199999</v>
      </c>
      <c r="N99" s="44">
        <v>229249.64413199999</v>
      </c>
      <c r="O99" s="45">
        <v>229249.64413199999</v>
      </c>
      <c r="P99" s="44">
        <v>227766.16587299999</v>
      </c>
      <c r="Q99" s="44">
        <v>233521.953125</v>
      </c>
      <c r="R99" s="44">
        <v>232540.329696</v>
      </c>
      <c r="S99" s="44">
        <v>229069.77638200001</v>
      </c>
      <c r="T99" s="45">
        <v>229069.77638200001</v>
      </c>
    </row>
    <row r="100" spans="1:20">
      <c r="A100" s="179"/>
      <c r="B100" s="139" t="s">
        <v>1046</v>
      </c>
      <c r="C100" s="77" t="s">
        <v>1057</v>
      </c>
      <c r="D100" s="44">
        <v>52261.364552999999</v>
      </c>
      <c r="E100" s="45">
        <v>52261.364552999999</v>
      </c>
      <c r="F100" s="44">
        <v>41250.960077000003</v>
      </c>
      <c r="G100" s="44">
        <v>31680.293783000001</v>
      </c>
      <c r="H100" s="44">
        <v>34127.921851999999</v>
      </c>
      <c r="I100" s="44">
        <v>32423</v>
      </c>
      <c r="J100" s="45">
        <v>32423</v>
      </c>
      <c r="K100" s="44">
        <v>32659.271951999999</v>
      </c>
      <c r="L100" s="44">
        <v>29093.676015000001</v>
      </c>
      <c r="M100" s="44">
        <v>33199.867488999997</v>
      </c>
      <c r="N100" s="44">
        <v>40148.975188999997</v>
      </c>
      <c r="O100" s="45">
        <v>40148.975188999997</v>
      </c>
      <c r="P100" s="44">
        <v>42275.740914000002</v>
      </c>
      <c r="Q100" s="44">
        <v>35066.00390625</v>
      </c>
      <c r="R100" s="44">
        <v>41049.128102000002</v>
      </c>
      <c r="S100" s="44">
        <v>36809.380872000002</v>
      </c>
      <c r="T100" s="45">
        <v>36809.380872000002</v>
      </c>
    </row>
    <row r="101" spans="1:20">
      <c r="A101" s="179"/>
      <c r="B101" s="139" t="s">
        <v>1054</v>
      </c>
      <c r="C101" s="77" t="s">
        <v>1058</v>
      </c>
      <c r="D101" s="44">
        <v>15257.718489999999</v>
      </c>
      <c r="E101" s="45">
        <v>15257.718489999999</v>
      </c>
      <c r="F101" s="44">
        <v>22911.588650999998</v>
      </c>
      <c r="G101" s="44">
        <v>17936.008824</v>
      </c>
      <c r="H101" s="44">
        <v>24574.968357999998</v>
      </c>
      <c r="I101" s="44">
        <v>2615.3000000000002</v>
      </c>
      <c r="J101" s="45">
        <v>2615.3000000000002</v>
      </c>
      <c r="K101" s="44">
        <v>3808.837458</v>
      </c>
      <c r="L101" s="44">
        <v>10248.217366000001</v>
      </c>
      <c r="M101" s="44">
        <v>11281.775514999999</v>
      </c>
      <c r="N101" s="44">
        <v>1753.9686899999999</v>
      </c>
      <c r="O101" s="45">
        <v>1753.9686899999999</v>
      </c>
      <c r="P101" s="44">
        <v>2622.7342640000002</v>
      </c>
      <c r="Q101" s="44">
        <v>5222.4921875</v>
      </c>
      <c r="R101" s="44">
        <v>7022.3360030000003</v>
      </c>
      <c r="S101" s="44">
        <v>601.172639</v>
      </c>
      <c r="T101" s="45">
        <v>601.172639</v>
      </c>
    </row>
    <row r="102" spans="1:20">
      <c r="A102" s="179"/>
      <c r="B102" s="139" t="s">
        <v>1055</v>
      </c>
      <c r="C102" s="77" t="s">
        <v>1059</v>
      </c>
      <c r="D102" s="44">
        <v>224413.17173500001</v>
      </c>
      <c r="E102" s="45">
        <v>224413.17173500001</v>
      </c>
      <c r="F102" s="44">
        <v>248915.76610099999</v>
      </c>
      <c r="G102" s="44">
        <v>246823.450002</v>
      </c>
      <c r="H102" s="44">
        <v>248554.34654100001</v>
      </c>
      <c r="I102" s="44">
        <v>212624</v>
      </c>
      <c r="J102" s="45">
        <v>212624</v>
      </c>
      <c r="K102" s="44">
        <v>251535.784426</v>
      </c>
      <c r="L102" s="44">
        <v>246462.882766</v>
      </c>
      <c r="M102" s="44">
        <v>251647.85968699999</v>
      </c>
      <c r="N102" s="44">
        <v>210331.432933</v>
      </c>
      <c r="O102" s="45">
        <v>210331.432933</v>
      </c>
      <c r="P102" s="44">
        <v>263801.54441700003</v>
      </c>
      <c r="Q102" s="44">
        <v>291197</v>
      </c>
      <c r="R102" s="44">
        <v>268804.43080700003</v>
      </c>
      <c r="S102" s="44">
        <v>207842.135545</v>
      </c>
      <c r="T102" s="45">
        <v>207842.135545</v>
      </c>
    </row>
    <row r="103" spans="1:20">
      <c r="A103" s="179"/>
      <c r="B103" s="140" t="s">
        <v>610</v>
      </c>
      <c r="C103" s="78" t="s">
        <v>785</v>
      </c>
      <c r="D103" s="46">
        <v>1126910.5088</v>
      </c>
      <c r="E103" s="47">
        <v>1126910.5088</v>
      </c>
      <c r="F103" s="46">
        <v>1111151.708379</v>
      </c>
      <c r="G103" s="46">
        <v>1375032.4673260001</v>
      </c>
      <c r="H103" s="46">
        <v>1292137.2996789999</v>
      </c>
      <c r="I103" s="46">
        <v>1383478.6</v>
      </c>
      <c r="J103" s="47">
        <v>1383478.6</v>
      </c>
      <c r="K103" s="46">
        <v>1378936.817489</v>
      </c>
      <c r="L103" s="46">
        <v>1124948.630875</v>
      </c>
      <c r="M103" s="46">
        <v>1149739.602979</v>
      </c>
      <c r="N103" s="46">
        <v>1169781.6945400001</v>
      </c>
      <c r="O103" s="47">
        <v>1169781.6945400001</v>
      </c>
      <c r="P103" s="46">
        <v>1149856.2731240001</v>
      </c>
      <c r="Q103" s="46">
        <v>1305785</v>
      </c>
      <c r="R103" s="46">
        <v>1468133.7244510001</v>
      </c>
      <c r="S103" s="46">
        <v>1392937.7715179999</v>
      </c>
      <c r="T103" s="47">
        <v>1392937.7715179999</v>
      </c>
    </row>
    <row r="104" spans="1:20">
      <c r="A104" s="179"/>
      <c r="B104" s="138"/>
      <c r="C104" s="73"/>
      <c r="D104" s="76"/>
      <c r="E104" s="32"/>
      <c r="F104" s="76"/>
      <c r="G104" s="76"/>
      <c r="H104" s="76"/>
      <c r="I104" s="76"/>
      <c r="J104" s="32"/>
      <c r="K104" s="76"/>
      <c r="L104" s="76"/>
      <c r="M104" s="76"/>
      <c r="N104" s="76"/>
      <c r="O104" s="32"/>
      <c r="P104" s="76"/>
      <c r="Q104" s="76"/>
      <c r="R104" s="76"/>
      <c r="S104" s="76"/>
      <c r="T104" s="32"/>
    </row>
    <row r="105" spans="1:20">
      <c r="A105" s="179"/>
      <c r="B105" s="140" t="s">
        <v>611</v>
      </c>
      <c r="C105" s="78" t="s">
        <v>1206</v>
      </c>
      <c r="D105" s="46">
        <v>3914883.243878</v>
      </c>
      <c r="E105" s="47">
        <v>3914883.243878</v>
      </c>
      <c r="F105" s="46">
        <v>3898907.0139219998</v>
      </c>
      <c r="G105" s="46">
        <v>4084472.916673</v>
      </c>
      <c r="H105" s="46">
        <v>4016693.3803289998</v>
      </c>
      <c r="I105" s="46">
        <v>4103786.4</v>
      </c>
      <c r="J105" s="47">
        <v>4103786.4</v>
      </c>
      <c r="K105" s="46">
        <v>4173189.7301969999</v>
      </c>
      <c r="L105" s="46">
        <v>3934030.9504530001</v>
      </c>
      <c r="M105" s="46">
        <v>4042807.0253269998</v>
      </c>
      <c r="N105" s="46">
        <v>4231699.6383880004</v>
      </c>
      <c r="O105" s="47">
        <v>4231699.6383880004</v>
      </c>
      <c r="P105" s="46">
        <v>4275859.3219299996</v>
      </c>
      <c r="Q105" s="46">
        <v>4542863.5</v>
      </c>
      <c r="R105" s="46">
        <v>4615690.2310699997</v>
      </c>
      <c r="S105" s="46">
        <v>4611581.3374009999</v>
      </c>
      <c r="T105" s="47">
        <v>4611581.3374009999</v>
      </c>
    </row>
    <row r="106" spans="1:20">
      <c r="A106" s="179"/>
      <c r="B106" s="141"/>
      <c r="C106" s="439"/>
      <c r="D106" s="32"/>
      <c r="E106" s="32"/>
      <c r="F106" s="32"/>
      <c r="G106" s="32"/>
      <c r="H106" s="32"/>
      <c r="I106" s="32"/>
      <c r="J106" s="32"/>
      <c r="K106" s="32"/>
      <c r="L106" s="32"/>
      <c r="M106" s="32"/>
      <c r="N106" s="32"/>
      <c r="O106" s="32"/>
      <c r="P106" s="32"/>
      <c r="Q106" s="32"/>
      <c r="R106" s="32"/>
      <c r="S106" s="32"/>
      <c r="T106" s="32"/>
    </row>
    <row r="107" spans="1:20">
      <c r="A107" s="179"/>
      <c r="B107" s="141"/>
      <c r="C107" s="32"/>
      <c r="D107" s="32"/>
      <c r="E107" s="80"/>
      <c r="F107" s="32"/>
      <c r="G107" s="32"/>
      <c r="H107" s="32"/>
      <c r="I107" s="32"/>
      <c r="J107" s="80"/>
      <c r="K107" s="32"/>
      <c r="L107" s="32"/>
      <c r="M107" s="32"/>
      <c r="N107" s="32"/>
      <c r="O107" s="80"/>
      <c r="P107" s="32"/>
      <c r="Q107" s="32"/>
      <c r="R107" s="32"/>
      <c r="S107" s="32"/>
      <c r="T107" s="80"/>
    </row>
    <row r="108" spans="1:20" ht="25.5">
      <c r="A108" s="179"/>
      <c r="B108" s="144" t="s">
        <v>732</v>
      </c>
      <c r="C108" s="440" t="s">
        <v>324</v>
      </c>
      <c r="D108" s="30" t="s">
        <v>366</v>
      </c>
      <c r="E108" s="30" t="s">
        <v>336</v>
      </c>
      <c r="F108" s="30" t="s">
        <v>953</v>
      </c>
      <c r="G108" s="30" t="s">
        <v>954</v>
      </c>
      <c r="H108" s="30" t="s">
        <v>1284</v>
      </c>
      <c r="I108" s="30" t="s">
        <v>998</v>
      </c>
      <c r="J108" s="30" t="s">
        <v>1000</v>
      </c>
      <c r="K108" s="30" t="s">
        <v>1203</v>
      </c>
      <c r="L108" s="30" t="s">
        <v>1239</v>
      </c>
      <c r="M108" s="30" t="s">
        <v>1257</v>
      </c>
      <c r="N108" s="30" t="s">
        <v>1272</v>
      </c>
      <c r="O108" s="30" t="s">
        <v>1273</v>
      </c>
      <c r="P108" s="30" t="s">
        <v>1286</v>
      </c>
      <c r="Q108" s="30" t="s">
        <v>1294</v>
      </c>
      <c r="R108" s="30" t="s">
        <v>1315</v>
      </c>
      <c r="S108" s="30" t="s">
        <v>1328</v>
      </c>
      <c r="T108" s="30" t="s">
        <v>1329</v>
      </c>
    </row>
    <row r="109" spans="1:20">
      <c r="A109" s="179"/>
      <c r="B109" s="140" t="s">
        <v>563</v>
      </c>
      <c r="C109" s="78" t="s">
        <v>346</v>
      </c>
      <c r="D109" s="229">
        <v>-505421.72341400001</v>
      </c>
      <c r="E109" s="230">
        <v>-307894.54566200002</v>
      </c>
      <c r="F109" s="46">
        <v>56524.986874000002</v>
      </c>
      <c r="G109" s="46">
        <v>92503.904695000005</v>
      </c>
      <c r="H109" s="46">
        <v>86145.419224999991</v>
      </c>
      <c r="I109" s="46">
        <v>37369.090681000031</v>
      </c>
      <c r="J109" s="47">
        <v>272543.40147500002</v>
      </c>
      <c r="K109" s="46">
        <v>110339.240791</v>
      </c>
      <c r="L109" s="46">
        <v>118152.86272699999</v>
      </c>
      <c r="M109" s="46">
        <v>67016.02573600004</v>
      </c>
      <c r="N109" s="46">
        <v>70129.73860099999</v>
      </c>
      <c r="O109" s="47">
        <v>365637.86785500002</v>
      </c>
      <c r="P109" s="46">
        <v>67915.782053999996</v>
      </c>
      <c r="Q109" s="46">
        <v>100462.624196</v>
      </c>
      <c r="R109" s="46">
        <v>122021.89025699999</v>
      </c>
      <c r="S109" s="46">
        <v>40950.423748000001</v>
      </c>
      <c r="T109" s="47">
        <v>331350.72025499999</v>
      </c>
    </row>
    <row r="110" spans="1:20" ht="25.5">
      <c r="A110" s="179"/>
      <c r="B110" s="223" t="s">
        <v>1085</v>
      </c>
      <c r="C110" s="223" t="s">
        <v>1060</v>
      </c>
      <c r="D110" s="46"/>
      <c r="E110" s="47"/>
      <c r="F110" s="46"/>
      <c r="G110" s="46"/>
      <c r="H110" s="46"/>
      <c r="I110" s="46"/>
      <c r="J110" s="47"/>
      <c r="K110" s="46"/>
      <c r="L110" s="46"/>
      <c r="M110" s="46"/>
      <c r="N110" s="46"/>
      <c r="O110" s="47"/>
      <c r="P110" s="46"/>
      <c r="Q110" s="46"/>
      <c r="R110" s="46"/>
      <c r="S110" s="46"/>
      <c r="T110" s="47"/>
    </row>
    <row r="111" spans="1:20">
      <c r="A111" s="179"/>
      <c r="B111" s="139" t="s">
        <v>1086</v>
      </c>
      <c r="C111" s="77" t="s">
        <v>121</v>
      </c>
      <c r="D111" s="44">
        <v>619251.66311100009</v>
      </c>
      <c r="E111" s="45">
        <v>860608.84207400004</v>
      </c>
      <c r="F111" s="44">
        <v>70812.805938000005</v>
      </c>
      <c r="G111" s="44">
        <v>79168.898784999998</v>
      </c>
      <c r="H111" s="44">
        <v>74318.735593999998</v>
      </c>
      <c r="I111" s="44">
        <v>91182.123532999976</v>
      </c>
      <c r="J111" s="45">
        <v>315482.56384999998</v>
      </c>
      <c r="K111" s="44">
        <v>71145.428958000004</v>
      </c>
      <c r="L111" s="44">
        <v>71788.856872000004</v>
      </c>
      <c r="M111" s="44">
        <v>72540.670099999988</v>
      </c>
      <c r="N111" s="44">
        <v>102833.99043900002</v>
      </c>
      <c r="O111" s="45">
        <v>318308.94636900001</v>
      </c>
      <c r="P111" s="44">
        <v>85946.052433000004</v>
      </c>
      <c r="Q111" s="44">
        <v>90179.806941999996</v>
      </c>
      <c r="R111" s="44">
        <v>92378.450636000023</v>
      </c>
      <c r="S111" s="44">
        <v>143018.61900399998</v>
      </c>
      <c r="T111" s="45">
        <v>411522.929015</v>
      </c>
    </row>
    <row r="112" spans="1:20">
      <c r="A112" s="179"/>
      <c r="B112" s="139" t="s">
        <v>1087</v>
      </c>
      <c r="C112" s="77" t="s">
        <v>1061</v>
      </c>
      <c r="D112" s="44">
        <v>9011.9665060000007</v>
      </c>
      <c r="E112" s="45">
        <v>5251.448993</v>
      </c>
      <c r="F112" s="44">
        <v>-16267.171683</v>
      </c>
      <c r="G112" s="44">
        <v>-16276.257009000001</v>
      </c>
      <c r="H112" s="44">
        <v>3275.1178560000008</v>
      </c>
      <c r="I112" s="44">
        <v>1995.8436509999992</v>
      </c>
      <c r="J112" s="45">
        <v>-27272.467185000001</v>
      </c>
      <c r="K112" s="44">
        <v>-2943.1608879999999</v>
      </c>
      <c r="L112" s="44">
        <v>-15198.331154000001</v>
      </c>
      <c r="M112" s="44">
        <v>-307.00562899999932</v>
      </c>
      <c r="N112" s="44">
        <v>14299.374164000001</v>
      </c>
      <c r="O112" s="45">
        <v>-4149.1235070000002</v>
      </c>
      <c r="P112" s="44">
        <v>-588.20538199999999</v>
      </c>
      <c r="Q112" s="44">
        <v>-9573.6959851874999</v>
      </c>
      <c r="R112" s="44">
        <v>4404.9895801875</v>
      </c>
      <c r="S112" s="44">
        <v>12451.145037999999</v>
      </c>
      <c r="T112" s="45">
        <v>6694.2332509999997</v>
      </c>
    </row>
    <row r="113" spans="1:20" ht="25.5">
      <c r="A113" s="179"/>
      <c r="B113" s="139" t="s">
        <v>1088</v>
      </c>
      <c r="C113" s="77" t="s">
        <v>1062</v>
      </c>
      <c r="D113" s="44">
        <v>-240.80940800000008</v>
      </c>
      <c r="E113" s="45">
        <v>-2684.3500690000001</v>
      </c>
      <c r="F113" s="44">
        <v>321.45324599999998</v>
      </c>
      <c r="G113" s="44">
        <v>-1360.1858300000001</v>
      </c>
      <c r="H113" s="44">
        <v>-167.37386099999981</v>
      </c>
      <c r="I113" s="44">
        <v>1865.1361199999999</v>
      </c>
      <c r="J113" s="45">
        <v>659.029675</v>
      </c>
      <c r="K113" s="44">
        <v>262.52796999999998</v>
      </c>
      <c r="L113" s="44">
        <v>4542.8188380000001</v>
      </c>
      <c r="M113" s="44">
        <v>-651.0492290000002</v>
      </c>
      <c r="N113" s="44">
        <v>-390.31091000000015</v>
      </c>
      <c r="O113" s="45">
        <v>3763.9866689999999</v>
      </c>
      <c r="P113" s="44">
        <v>-401.67877099999998</v>
      </c>
      <c r="Q113" s="44">
        <v>-116.78595067968797</v>
      </c>
      <c r="R113" s="44">
        <v>-1064.800614320312</v>
      </c>
      <c r="S113" s="44">
        <v>277.79936499999985</v>
      </c>
      <c r="T113" s="45">
        <v>-1305.4659710000001</v>
      </c>
    </row>
    <row r="114" spans="1:20">
      <c r="A114" s="179"/>
      <c r="B114" s="139" t="s">
        <v>1089</v>
      </c>
      <c r="C114" s="77" t="s">
        <v>1063</v>
      </c>
      <c r="D114" s="44">
        <v>7512.1810960000003</v>
      </c>
      <c r="E114" s="45">
        <v>42000.374707000003</v>
      </c>
      <c r="F114" s="44">
        <v>8990.2190289999999</v>
      </c>
      <c r="G114" s="44">
        <v>10274.806486000001</v>
      </c>
      <c r="H114" s="44">
        <v>10954.247994999998</v>
      </c>
      <c r="I114" s="44">
        <v>10570.348406999998</v>
      </c>
      <c r="J114" s="45">
        <v>40789.621916999997</v>
      </c>
      <c r="K114" s="44">
        <v>9205.7567309999995</v>
      </c>
      <c r="L114" s="44">
        <v>6872.7540399999998</v>
      </c>
      <c r="M114" s="44">
        <v>5844.2869140000021</v>
      </c>
      <c r="N114" s="44">
        <v>5428.4166289999994</v>
      </c>
      <c r="O114" s="45">
        <v>27351.214314000001</v>
      </c>
      <c r="P114" s="44">
        <v>6449.7645270000003</v>
      </c>
      <c r="Q114" s="44">
        <v>6567.7608636249997</v>
      </c>
      <c r="R114" s="44">
        <v>5706.1325803750005</v>
      </c>
      <c r="S114" s="44">
        <v>6625.761978999999</v>
      </c>
      <c r="T114" s="45">
        <v>25349.41995</v>
      </c>
    </row>
    <row r="115" spans="1:20">
      <c r="A115" s="179"/>
      <c r="B115" s="139" t="s">
        <v>1090</v>
      </c>
      <c r="C115" s="77" t="s">
        <v>1064</v>
      </c>
      <c r="D115" s="44">
        <v>21632.940026</v>
      </c>
      <c r="E115" s="45">
        <v>50626.081499</v>
      </c>
      <c r="F115" s="44">
        <v>-8298.6966369999991</v>
      </c>
      <c r="G115" s="44">
        <v>275.967795999999</v>
      </c>
      <c r="H115" s="44">
        <v>-4828.7847899999997</v>
      </c>
      <c r="I115" s="44">
        <v>21814.126023999997</v>
      </c>
      <c r="J115" s="45">
        <v>8962.6123929999994</v>
      </c>
      <c r="K115" s="44">
        <v>-5547.7223260000001</v>
      </c>
      <c r="L115" s="44">
        <v>-12099.401592000002</v>
      </c>
      <c r="M115" s="44">
        <v>-850.58396499999799</v>
      </c>
      <c r="N115" s="44">
        <v>-2207.3765520000015</v>
      </c>
      <c r="O115" s="45">
        <v>-20705.084435000001</v>
      </c>
      <c r="P115" s="44">
        <v>-4593.7081969999999</v>
      </c>
      <c r="Q115" s="44">
        <v>17723.9982360625</v>
      </c>
      <c r="R115" s="44">
        <v>-2020.2627750624997</v>
      </c>
      <c r="S115" s="44">
        <v>64.367959999999584</v>
      </c>
      <c r="T115" s="45">
        <v>11174.395224</v>
      </c>
    </row>
    <row r="116" spans="1:20">
      <c r="A116" s="179"/>
      <c r="B116" s="139" t="s">
        <v>1091</v>
      </c>
      <c r="C116" s="77" t="s">
        <v>733</v>
      </c>
      <c r="D116" s="44">
        <v>8674.0375060000006</v>
      </c>
      <c r="E116" s="45">
        <v>-1961.552882</v>
      </c>
      <c r="F116" s="44">
        <v>-676.37843599999997</v>
      </c>
      <c r="G116" s="44">
        <v>-1965.7156540000001</v>
      </c>
      <c r="H116" s="44">
        <v>130.31038799999988</v>
      </c>
      <c r="I116" s="44">
        <v>-11878.894947999999</v>
      </c>
      <c r="J116" s="45">
        <v>-14390.67865</v>
      </c>
      <c r="K116" s="44">
        <v>6866.9279540000007</v>
      </c>
      <c r="L116" s="44">
        <v>-7374.6214300000011</v>
      </c>
      <c r="M116" s="44">
        <v>-5920.3232979999993</v>
      </c>
      <c r="N116" s="44">
        <v>-11515.531336</v>
      </c>
      <c r="O116" s="45">
        <v>-17943.54811</v>
      </c>
      <c r="P116" s="44">
        <v>-1123.636352</v>
      </c>
      <c r="Q116" s="44">
        <v>-5360.0052495625005</v>
      </c>
      <c r="R116" s="44">
        <v>-4304.0935934374993</v>
      </c>
      <c r="S116" s="44">
        <v>-4226.1771939999999</v>
      </c>
      <c r="T116" s="45">
        <v>-15013.912388999999</v>
      </c>
    </row>
    <row r="117" spans="1:20">
      <c r="A117" s="179"/>
      <c r="B117" s="139" t="s">
        <v>1323</v>
      </c>
      <c r="C117" s="77" t="s">
        <v>1322</v>
      </c>
      <c r="D117" s="44">
        <v>-5174.6436299999996</v>
      </c>
      <c r="E117" s="45">
        <v>-5981.5413479999997</v>
      </c>
      <c r="F117" s="44">
        <v>2204.9109450000001</v>
      </c>
      <c r="G117" s="44">
        <v>4417.7791890000008</v>
      </c>
      <c r="H117" s="44">
        <v>-2912.0573270000004</v>
      </c>
      <c r="I117" s="44">
        <v>10200.865680999999</v>
      </c>
      <c r="J117" s="45">
        <v>13909.498487999999</v>
      </c>
      <c r="K117" s="44">
        <v>-6917.3633739999996</v>
      </c>
      <c r="L117" s="44">
        <v>-8516.5344350000014</v>
      </c>
      <c r="M117" s="44">
        <v>13832.195960000001</v>
      </c>
      <c r="N117" s="44">
        <v>17291.21573</v>
      </c>
      <c r="O117" s="45">
        <v>15690.513881000001</v>
      </c>
      <c r="P117" s="44">
        <v>-489.52926300000001</v>
      </c>
      <c r="Q117" s="44">
        <v>15174.1669583125</v>
      </c>
      <c r="R117" s="44">
        <v>8428.9158086874995</v>
      </c>
      <c r="S117" s="44">
        <v>-33765.31942</v>
      </c>
      <c r="T117" s="45">
        <v>-10649.765916</v>
      </c>
    </row>
    <row r="118" spans="1:20">
      <c r="A118" s="179"/>
      <c r="B118" s="139" t="s">
        <v>1092</v>
      </c>
      <c r="C118" s="77" t="s">
        <v>962</v>
      </c>
      <c r="D118" s="44">
        <v>-6211.5604359999998</v>
      </c>
      <c r="E118" s="45">
        <v>-24381.347539999999</v>
      </c>
      <c r="F118" s="44">
        <v>-6724.9558610000004</v>
      </c>
      <c r="G118" s="44">
        <v>-15490.130357</v>
      </c>
      <c r="H118" s="44">
        <v>-17805.533813999999</v>
      </c>
      <c r="I118" s="44">
        <v>-23394.678846000003</v>
      </c>
      <c r="J118" s="45">
        <v>-63415.298878000001</v>
      </c>
      <c r="K118" s="44">
        <v>-11601.182255</v>
      </c>
      <c r="L118" s="44">
        <v>-8847.5750040000021</v>
      </c>
      <c r="M118" s="44">
        <v>-10290.858046999998</v>
      </c>
      <c r="N118" s="44">
        <v>-13419.243628999997</v>
      </c>
      <c r="O118" s="45">
        <v>-44158.858934999997</v>
      </c>
      <c r="P118" s="44">
        <v>-12810.110472</v>
      </c>
      <c r="Q118" s="44">
        <v>-3145.4198014374997</v>
      </c>
      <c r="R118" s="44">
        <v>-14219.183463562498</v>
      </c>
      <c r="S118" s="44">
        <v>-24833.321845999999</v>
      </c>
      <c r="T118" s="45">
        <v>-55008.035582999997</v>
      </c>
    </row>
    <row r="119" spans="1:20" ht="25.5">
      <c r="A119" s="179"/>
      <c r="B119" s="215" t="s">
        <v>1093</v>
      </c>
      <c r="C119" s="224" t="s">
        <v>154</v>
      </c>
      <c r="D119" s="57">
        <v>149033.05135700002</v>
      </c>
      <c r="E119" s="56">
        <v>615582.40977200004</v>
      </c>
      <c r="F119" s="46">
        <v>106887.173415</v>
      </c>
      <c r="G119" s="46">
        <v>151550.06810100001</v>
      </c>
      <c r="H119" s="46">
        <v>149109.08126599999</v>
      </c>
      <c r="I119" s="46">
        <v>139722.960303</v>
      </c>
      <c r="J119" s="47">
        <v>547269.283085</v>
      </c>
      <c r="K119" s="46">
        <v>170811.453561</v>
      </c>
      <c r="L119" s="46">
        <v>149320.82886200002</v>
      </c>
      <c r="M119" s="46">
        <v>141213.358542</v>
      </c>
      <c r="N119" s="46">
        <v>182450.27313599992</v>
      </c>
      <c r="O119" s="47">
        <v>643795.91410099994</v>
      </c>
      <c r="P119" s="46">
        <v>140303.73057700001</v>
      </c>
      <c r="Q119" s="46">
        <v>211913.42567299999</v>
      </c>
      <c r="R119" s="46">
        <v>211332.06295199995</v>
      </c>
      <c r="S119" s="46">
        <v>140564.29863400001</v>
      </c>
      <c r="T119" s="47">
        <v>704113.51783599996</v>
      </c>
    </row>
    <row r="120" spans="1:20">
      <c r="A120" s="179"/>
      <c r="B120" s="140" t="s">
        <v>1094</v>
      </c>
      <c r="C120" s="78" t="s">
        <v>1065</v>
      </c>
      <c r="D120" s="57">
        <v>1837.3338730000032</v>
      </c>
      <c r="E120" s="56">
        <v>-28779.202690999999</v>
      </c>
      <c r="F120" s="46">
        <v>-33161.079359000003</v>
      </c>
      <c r="G120" s="46">
        <v>-18894.798425999994</v>
      </c>
      <c r="H120" s="46">
        <v>-18755.318976000002</v>
      </c>
      <c r="I120" s="46">
        <v>42927.014546999999</v>
      </c>
      <c r="J120" s="47">
        <v>-27884.182214</v>
      </c>
      <c r="K120" s="46">
        <v>-130911.140478</v>
      </c>
      <c r="L120" s="46">
        <v>61191.806473999997</v>
      </c>
      <c r="M120" s="46">
        <v>42850.533809</v>
      </c>
      <c r="N120" s="46">
        <v>-57231.542766999992</v>
      </c>
      <c r="O120" s="47">
        <v>-84100.342961999995</v>
      </c>
      <c r="P120" s="46">
        <v>-89856.795161999995</v>
      </c>
      <c r="Q120" s="46">
        <v>16827.435786999995</v>
      </c>
      <c r="R120" s="46">
        <v>-88013.601530000014</v>
      </c>
      <c r="S120" s="46">
        <v>52987.692564000012</v>
      </c>
      <c r="T120" s="47">
        <v>-108056.268341</v>
      </c>
    </row>
    <row r="121" spans="1:20">
      <c r="A121" s="179"/>
      <c r="B121" s="225" t="s">
        <v>1095</v>
      </c>
      <c r="C121" s="226" t="s">
        <v>155</v>
      </c>
      <c r="D121" s="44">
        <v>6190.8002539999998</v>
      </c>
      <c r="E121" s="45">
        <v>4980.4541090000002</v>
      </c>
      <c r="F121" s="44">
        <v>61474.689322999999</v>
      </c>
      <c r="G121" s="44">
        <v>-57726.825493999997</v>
      </c>
      <c r="H121" s="44">
        <v>4155.5579950000001</v>
      </c>
      <c r="I121" s="44">
        <v>-49609.054109999997</v>
      </c>
      <c r="J121" s="45">
        <v>-41705.632286</v>
      </c>
      <c r="K121" s="44">
        <v>-49221.259123000003</v>
      </c>
      <c r="L121" s="44">
        <v>29584.970359000003</v>
      </c>
      <c r="M121" s="44">
        <v>3688.1456420000013</v>
      </c>
      <c r="N121" s="44">
        <v>-42103.488133999999</v>
      </c>
      <c r="O121" s="45">
        <v>-58051.631256000001</v>
      </c>
      <c r="P121" s="44">
        <v>-61427.519295999999</v>
      </c>
      <c r="Q121" s="44">
        <v>29981.491952249999</v>
      </c>
      <c r="R121" s="44">
        <v>-51001.763611250004</v>
      </c>
      <c r="S121" s="44">
        <v>14971.017833000005</v>
      </c>
      <c r="T121" s="45">
        <v>-67476.773121999999</v>
      </c>
    </row>
    <row r="122" spans="1:20">
      <c r="A122" s="179"/>
      <c r="B122" s="225" t="s">
        <v>1096</v>
      </c>
      <c r="C122" s="226" t="s">
        <v>1066</v>
      </c>
      <c r="D122" s="44">
        <v>122370.94362200001</v>
      </c>
      <c r="E122" s="45">
        <v>82737.258004000003</v>
      </c>
      <c r="F122" s="44">
        <v>-34447.579304999999</v>
      </c>
      <c r="G122" s="44">
        <v>-53186.267438999996</v>
      </c>
      <c r="H122" s="44">
        <v>17280.57349499999</v>
      </c>
      <c r="I122" s="44">
        <v>23312.892955000003</v>
      </c>
      <c r="J122" s="45">
        <v>-47040.380294000002</v>
      </c>
      <c r="K122" s="44">
        <v>-45715.906020000002</v>
      </c>
      <c r="L122" s="44">
        <v>-14807.554221999999</v>
      </c>
      <c r="M122" s="44">
        <v>-63636.521762999997</v>
      </c>
      <c r="N122" s="44">
        <v>-2243.9341629999981</v>
      </c>
      <c r="O122" s="45">
        <v>-126403.916168</v>
      </c>
      <c r="P122" s="44">
        <v>-68971.581913000002</v>
      </c>
      <c r="Q122" s="44">
        <v>-120653.527462</v>
      </c>
      <c r="R122" s="44">
        <v>-45325.948138999986</v>
      </c>
      <c r="S122" s="44">
        <v>65433.300526999985</v>
      </c>
      <c r="T122" s="45">
        <v>-169517.756987</v>
      </c>
    </row>
    <row r="123" spans="1:20">
      <c r="A123" s="179"/>
      <c r="B123" s="225" t="s">
        <v>1097</v>
      </c>
      <c r="C123" s="226" t="s">
        <v>1067</v>
      </c>
      <c r="D123" s="44">
        <v>-58532.405420000003</v>
      </c>
      <c r="E123" s="45">
        <v>-72481.436149000001</v>
      </c>
      <c r="F123" s="44">
        <v>-53985.546617</v>
      </c>
      <c r="G123" s="44">
        <v>93891.359880000004</v>
      </c>
      <c r="H123" s="44">
        <v>-40314.352605999993</v>
      </c>
      <c r="I123" s="44">
        <v>78797.600405999998</v>
      </c>
      <c r="J123" s="45">
        <v>78389.061063000001</v>
      </c>
      <c r="K123" s="44">
        <v>-49328.929681000001</v>
      </c>
      <c r="L123" s="44">
        <v>26591.220148</v>
      </c>
      <c r="M123" s="44">
        <v>65270.850856999998</v>
      </c>
      <c r="N123" s="44">
        <v>46591.056198999999</v>
      </c>
      <c r="O123" s="45">
        <v>89124.197522999995</v>
      </c>
      <c r="P123" s="44">
        <v>2148.0947150000002</v>
      </c>
      <c r="Q123" s="44">
        <v>83610.225597500001</v>
      </c>
      <c r="R123" s="44">
        <v>5220.9092784999957</v>
      </c>
      <c r="S123" s="44">
        <v>-13383.432044999994</v>
      </c>
      <c r="T123" s="45">
        <v>77595.797546000002</v>
      </c>
    </row>
    <row r="124" spans="1:20" ht="25.5">
      <c r="A124" s="179"/>
      <c r="B124" s="225" t="s">
        <v>1098</v>
      </c>
      <c r="C124" s="226" t="s">
        <v>1068</v>
      </c>
      <c r="D124" s="58">
        <v>-68193.004583000002</v>
      </c>
      <c r="E124" s="59">
        <v>-44015.478654999999</v>
      </c>
      <c r="F124" s="58">
        <v>-6201.6427599999997</v>
      </c>
      <c r="G124" s="58">
        <v>-1873.0653730000004</v>
      </c>
      <c r="H124" s="58">
        <v>121.90214000000014</v>
      </c>
      <c r="I124" s="58">
        <v>-9575.4247039999991</v>
      </c>
      <c r="J124" s="59">
        <v>-17527.230696999999</v>
      </c>
      <c r="K124" s="58">
        <v>13354.954346</v>
      </c>
      <c r="L124" s="58">
        <v>19824.170189000004</v>
      </c>
      <c r="M124" s="58">
        <v>37529.059073000004</v>
      </c>
      <c r="N124" s="58">
        <v>-59476.176669000008</v>
      </c>
      <c r="O124" s="59">
        <v>11232.006939000001</v>
      </c>
      <c r="P124" s="58">
        <v>38395.211331999999</v>
      </c>
      <c r="Q124" s="58">
        <v>23890.249605500001</v>
      </c>
      <c r="R124" s="58">
        <v>3093.1970355000012</v>
      </c>
      <c r="S124" s="58">
        <v>-14033.193750999999</v>
      </c>
      <c r="T124" s="59">
        <v>51343.464222000002</v>
      </c>
    </row>
    <row r="125" spans="1:20" ht="24" customHeight="1">
      <c r="A125" s="179"/>
      <c r="B125" s="140" t="s">
        <v>1099</v>
      </c>
      <c r="C125" s="78" t="s">
        <v>1069</v>
      </c>
      <c r="D125" s="57">
        <v>150870.38522999996</v>
      </c>
      <c r="E125" s="56">
        <v>586803.20708099997</v>
      </c>
      <c r="F125" s="46">
        <v>73726.094056000002</v>
      </c>
      <c r="G125" s="46">
        <v>132655.26967499999</v>
      </c>
      <c r="H125" s="46">
        <v>130353.76228999998</v>
      </c>
      <c r="I125" s="46">
        <v>182649.97485</v>
      </c>
      <c r="J125" s="47">
        <v>519385.10087099997</v>
      </c>
      <c r="K125" s="46">
        <v>39900.313082999994</v>
      </c>
      <c r="L125" s="46">
        <v>210512.63533600001</v>
      </c>
      <c r="M125" s="46">
        <v>184063.89235100002</v>
      </c>
      <c r="N125" s="46">
        <v>125218.730369</v>
      </c>
      <c r="O125" s="47">
        <v>559695.57113900001</v>
      </c>
      <c r="P125" s="46">
        <v>50446.935415</v>
      </c>
      <c r="Q125" s="46">
        <v>228740.87708499999</v>
      </c>
      <c r="R125" s="46">
        <v>123318.44579700002</v>
      </c>
      <c r="S125" s="46">
        <v>193551.99119799997</v>
      </c>
      <c r="T125" s="47">
        <v>596058.249495</v>
      </c>
    </row>
    <row r="126" spans="1:20">
      <c r="A126" s="179"/>
      <c r="B126" s="139" t="s">
        <v>1100</v>
      </c>
      <c r="C126" s="77" t="s">
        <v>1070</v>
      </c>
      <c r="D126" s="58">
        <v>-82735.254419000004</v>
      </c>
      <c r="E126" s="59">
        <v>-370002.27892200003</v>
      </c>
      <c r="F126" s="58">
        <v>-75444.157797000007</v>
      </c>
      <c r="G126" s="58">
        <v>-61820.436713999996</v>
      </c>
      <c r="H126" s="58">
        <v>-61569.533655999985</v>
      </c>
      <c r="I126" s="58">
        <v>-90604.224825000012</v>
      </c>
      <c r="J126" s="59">
        <v>-289438.352992</v>
      </c>
      <c r="K126" s="58">
        <v>-55221.755518999998</v>
      </c>
      <c r="L126" s="58">
        <v>-67897.385156999997</v>
      </c>
      <c r="M126" s="58">
        <v>-64654.069644999996</v>
      </c>
      <c r="N126" s="58">
        <v>-97758.360839000001</v>
      </c>
      <c r="O126" s="59">
        <v>-285531.57115999999</v>
      </c>
      <c r="P126" s="58">
        <v>-58671.494141000003</v>
      </c>
      <c r="Q126" s="58">
        <v>-64279.763671499997</v>
      </c>
      <c r="R126" s="58">
        <v>-86761.583940499986</v>
      </c>
      <c r="S126" s="58">
        <v>-170696.99256799999</v>
      </c>
      <c r="T126" s="59">
        <v>-380409.83432099997</v>
      </c>
    </row>
    <row r="127" spans="1:20">
      <c r="A127" s="179"/>
      <c r="B127" s="139" t="s">
        <v>1101</v>
      </c>
      <c r="C127" s="77" t="s">
        <v>1071</v>
      </c>
      <c r="D127" s="58">
        <v>1000.0032919999999</v>
      </c>
      <c r="E127" s="59">
        <v>3461.6867099999999</v>
      </c>
      <c r="F127" s="58">
        <v>759.73964699999999</v>
      </c>
      <c r="G127" s="58">
        <v>1405.505212</v>
      </c>
      <c r="H127" s="58">
        <v>999.88019900000018</v>
      </c>
      <c r="I127" s="58">
        <v>1457.4275160000002</v>
      </c>
      <c r="J127" s="59">
        <v>4622.5525740000003</v>
      </c>
      <c r="K127" s="58">
        <v>939.98940400000004</v>
      </c>
      <c r="L127" s="58">
        <v>4402.9854649999997</v>
      </c>
      <c r="M127" s="58">
        <v>712.69589400000041</v>
      </c>
      <c r="N127" s="58">
        <v>956.91663499999959</v>
      </c>
      <c r="O127" s="59">
        <v>7012.5873979999997</v>
      </c>
      <c r="P127" s="58">
        <v>353.33094699999998</v>
      </c>
      <c r="Q127" s="58">
        <v>228.851365011719</v>
      </c>
      <c r="R127" s="58">
        <v>1516.1792249882812</v>
      </c>
      <c r="S127" s="58">
        <v>406.15293399999973</v>
      </c>
      <c r="T127" s="59">
        <v>2504.514471</v>
      </c>
    </row>
    <row r="128" spans="1:20">
      <c r="A128" s="179"/>
      <c r="B128" s="139" t="s">
        <v>1102</v>
      </c>
      <c r="C128" s="77" t="s">
        <v>1072</v>
      </c>
      <c r="D128" s="58">
        <v>-7196.542214000001</v>
      </c>
      <c r="E128" s="59">
        <v>-59246.753939000002</v>
      </c>
      <c r="F128" s="58">
        <v>631.668813</v>
      </c>
      <c r="G128" s="58">
        <v>-5680.1623719999998</v>
      </c>
      <c r="H128" s="58">
        <v>-24002.162691000001</v>
      </c>
      <c r="I128" s="58">
        <v>-884.81973500000095</v>
      </c>
      <c r="J128" s="59">
        <v>-29935.475985000001</v>
      </c>
      <c r="K128" s="58">
        <v>-1627.3188979999995</v>
      </c>
      <c r="L128" s="58">
        <v>-97.635725000000548</v>
      </c>
      <c r="M128" s="58">
        <v>-875.60869099999991</v>
      </c>
      <c r="N128" s="58">
        <v>33.442618999999922</v>
      </c>
      <c r="O128" s="59">
        <v>-2567.1206950000001</v>
      </c>
      <c r="P128" s="58">
        <v>0</v>
      </c>
      <c r="Q128" s="58">
        <v>-808.2587890625</v>
      </c>
      <c r="R128" s="58">
        <v>-40.000007937499959</v>
      </c>
      <c r="S128" s="58">
        <v>-8072.3323609999989</v>
      </c>
      <c r="T128" s="59">
        <v>-8920.5911579999993</v>
      </c>
    </row>
    <row r="129" spans="1:20">
      <c r="A129" s="179"/>
      <c r="B129" s="139" t="s">
        <v>1103</v>
      </c>
      <c r="C129" s="77" t="s">
        <v>1073</v>
      </c>
      <c r="D129" s="58">
        <v>0</v>
      </c>
      <c r="E129" s="59">
        <v>-550.63999899999999</v>
      </c>
      <c r="F129" s="58">
        <v>-4000.3578779999998</v>
      </c>
      <c r="G129" s="58">
        <v>-2.2665000000415603E-2</v>
      </c>
      <c r="H129" s="58">
        <v>0</v>
      </c>
      <c r="I129" s="58">
        <v>438.1795930000003</v>
      </c>
      <c r="J129" s="59">
        <v>-3562.2009499999999</v>
      </c>
      <c r="K129" s="58">
        <v>10107.077554</v>
      </c>
      <c r="L129" s="58">
        <v>-111.0092339999992</v>
      </c>
      <c r="M129" s="58">
        <v>0</v>
      </c>
      <c r="N129" s="58">
        <v>0</v>
      </c>
      <c r="O129" s="59">
        <v>9996.0683200000003</v>
      </c>
      <c r="P129" s="58">
        <v>0</v>
      </c>
      <c r="Q129" s="58">
        <v>22086.935546875</v>
      </c>
      <c r="R129" s="58">
        <v>1.2112499825889245E-4</v>
      </c>
      <c r="S129" s="58">
        <v>0</v>
      </c>
      <c r="T129" s="59">
        <v>22086.935667999998</v>
      </c>
    </row>
    <row r="130" spans="1:20">
      <c r="A130" s="179"/>
      <c r="B130" s="139" t="s">
        <v>1104</v>
      </c>
      <c r="C130" s="77" t="s">
        <v>1074</v>
      </c>
      <c r="D130" s="58">
        <v>164673.87555500001</v>
      </c>
      <c r="E130" s="59">
        <v>195343.919956</v>
      </c>
      <c r="F130" s="58">
        <v>-6455.5439489999999</v>
      </c>
      <c r="G130" s="58">
        <v>27962.914640999999</v>
      </c>
      <c r="H130" s="58">
        <v>-10944.405607000001</v>
      </c>
      <c r="I130" s="58">
        <v>-10986.049821999999</v>
      </c>
      <c r="J130" s="59">
        <v>-423.08473700000002</v>
      </c>
      <c r="K130" s="58">
        <v>-4016.0681979999999</v>
      </c>
      <c r="L130" s="58">
        <v>16383.560877</v>
      </c>
      <c r="M130" s="58">
        <v>-12856.949092000001</v>
      </c>
      <c r="N130" s="58">
        <v>-22052.867795999999</v>
      </c>
      <c r="O130" s="59">
        <v>-22542.324208999999</v>
      </c>
      <c r="P130" s="58">
        <v>7267.007885</v>
      </c>
      <c r="Q130" s="58">
        <v>9521.6659431250009</v>
      </c>
      <c r="R130" s="58">
        <v>13571.523979875001</v>
      </c>
      <c r="S130" s="58">
        <v>7228.6332769999972</v>
      </c>
      <c r="T130" s="59">
        <v>37588.831084999998</v>
      </c>
    </row>
    <row r="131" spans="1:20">
      <c r="A131" s="179"/>
      <c r="B131" s="139" t="s">
        <v>1105</v>
      </c>
      <c r="C131" s="77" t="s">
        <v>126</v>
      </c>
      <c r="D131" s="58">
        <v>5.683947999999873</v>
      </c>
      <c r="E131" s="59">
        <v>8643.3093680000002</v>
      </c>
      <c r="F131" s="58">
        <v>2.3493909999999998</v>
      </c>
      <c r="G131" s="58">
        <v>4684.5408870000001</v>
      </c>
      <c r="H131" s="58">
        <v>2541.4301580000001</v>
      </c>
      <c r="I131" s="58">
        <v>577.12834899999962</v>
      </c>
      <c r="J131" s="59">
        <v>7805.4487849999996</v>
      </c>
      <c r="K131" s="58">
        <v>2612.5414609999998</v>
      </c>
      <c r="L131" s="58">
        <v>9754.0154729999995</v>
      </c>
      <c r="M131" s="58">
        <v>1885.0440029999991</v>
      </c>
      <c r="N131" s="58">
        <v>18225.416970000002</v>
      </c>
      <c r="O131" s="59">
        <v>32477.017907000001</v>
      </c>
      <c r="P131" s="58">
        <v>1014.88774</v>
      </c>
      <c r="Q131" s="58">
        <v>9972.9218303124999</v>
      </c>
      <c r="R131" s="58">
        <v>6241.4505746875002</v>
      </c>
      <c r="S131" s="58">
        <v>1711.1285930000013</v>
      </c>
      <c r="T131" s="59">
        <v>18940.388738000001</v>
      </c>
    </row>
    <row r="132" spans="1:20">
      <c r="A132" s="179"/>
      <c r="B132" s="218" t="s">
        <v>633</v>
      </c>
      <c r="C132" s="217" t="s">
        <v>164</v>
      </c>
      <c r="D132" s="58">
        <v>3433.7558289999997</v>
      </c>
      <c r="E132" s="59">
        <v>9098.0923949999997</v>
      </c>
      <c r="F132" s="58">
        <v>119.779909</v>
      </c>
      <c r="G132" s="58">
        <v>1391.0512919999999</v>
      </c>
      <c r="H132" s="58">
        <v>388.56256699999994</v>
      </c>
      <c r="I132" s="58">
        <v>2061.433704</v>
      </c>
      <c r="J132" s="59">
        <v>3961.8274719999999</v>
      </c>
      <c r="K132" s="58">
        <v>718.42008299999998</v>
      </c>
      <c r="L132" s="58">
        <v>1671.4290080000001</v>
      </c>
      <c r="M132" s="58">
        <v>1010.0125589999998</v>
      </c>
      <c r="N132" s="58">
        <v>2536.3009920000004</v>
      </c>
      <c r="O132" s="59">
        <v>5935.1626420000002</v>
      </c>
      <c r="P132" s="58">
        <v>674.21515299999999</v>
      </c>
      <c r="Q132" s="58">
        <v>1928.9769856718799</v>
      </c>
      <c r="R132" s="58">
        <v>2170.5081433281198</v>
      </c>
      <c r="S132" s="58">
        <v>2566.3215180000007</v>
      </c>
      <c r="T132" s="59">
        <v>7341.0218000000004</v>
      </c>
    </row>
    <row r="133" spans="1:20" ht="22.5" customHeight="1">
      <c r="A133" s="179"/>
      <c r="B133" s="221" t="s">
        <v>635</v>
      </c>
      <c r="C133" s="222" t="s">
        <v>165</v>
      </c>
      <c r="D133" s="57">
        <v>79181.521990999987</v>
      </c>
      <c r="E133" s="56">
        <v>-213252.66443100001</v>
      </c>
      <c r="F133" s="46">
        <v>-84385.521863999995</v>
      </c>
      <c r="G133" s="46">
        <v>-32054.609719</v>
      </c>
      <c r="H133" s="46">
        <v>-92586.229030000002</v>
      </c>
      <c r="I133" s="46">
        <v>-97941.925219999976</v>
      </c>
      <c r="J133" s="47">
        <v>-306968.28583299997</v>
      </c>
      <c r="K133" s="46">
        <v>-46487.114113000003</v>
      </c>
      <c r="L133" s="46">
        <v>-35894.039292999994</v>
      </c>
      <c r="M133" s="46">
        <v>-74778.874971999991</v>
      </c>
      <c r="N133" s="46">
        <v>-98060.151419000002</v>
      </c>
      <c r="O133" s="47">
        <v>-255220.17979699999</v>
      </c>
      <c r="P133" s="46">
        <v>-49362.052415999999</v>
      </c>
      <c r="Q133" s="46">
        <v>-21347.674146500001</v>
      </c>
      <c r="R133" s="46">
        <v>-63301.918547500012</v>
      </c>
      <c r="S133" s="46">
        <v>-166857.08860699998</v>
      </c>
      <c r="T133" s="47">
        <v>-300868.733717</v>
      </c>
    </row>
    <row r="134" spans="1:20">
      <c r="A134" s="179"/>
      <c r="B134" s="139" t="s">
        <v>790</v>
      </c>
      <c r="C134" s="77" t="s">
        <v>1075</v>
      </c>
      <c r="D134" s="58">
        <v>0</v>
      </c>
      <c r="E134" s="59">
        <v>0</v>
      </c>
      <c r="F134" s="58">
        <v>0</v>
      </c>
      <c r="G134" s="58">
        <v>233347.5</v>
      </c>
      <c r="H134" s="58">
        <v>0</v>
      </c>
      <c r="I134" s="58">
        <v>0</v>
      </c>
      <c r="J134" s="59">
        <v>233347.5</v>
      </c>
      <c r="K134" s="58">
        <v>0</v>
      </c>
      <c r="L134" s="58">
        <v>0</v>
      </c>
      <c r="M134" s="58">
        <v>0</v>
      </c>
      <c r="N134" s="58">
        <v>0</v>
      </c>
      <c r="O134" s="59">
        <v>0</v>
      </c>
      <c r="P134" s="58">
        <v>0</v>
      </c>
      <c r="Q134" s="58">
        <v>0</v>
      </c>
      <c r="R134" s="58">
        <v>0</v>
      </c>
      <c r="S134" s="58">
        <v>0</v>
      </c>
      <c r="T134" s="59">
        <v>0</v>
      </c>
    </row>
    <row r="135" spans="1:20">
      <c r="A135" s="179"/>
      <c r="B135" s="139" t="s">
        <v>791</v>
      </c>
      <c r="C135" s="77" t="s">
        <v>1076</v>
      </c>
      <c r="D135" s="58">
        <v>-234908</v>
      </c>
      <c r="E135" s="59">
        <v>-234908</v>
      </c>
      <c r="F135" s="58">
        <v>0</v>
      </c>
      <c r="G135" s="58">
        <v>0</v>
      </c>
      <c r="H135" s="58">
        <v>0</v>
      </c>
      <c r="I135" s="58">
        <v>0</v>
      </c>
      <c r="J135" s="59">
        <v>0</v>
      </c>
      <c r="K135" s="58">
        <v>0</v>
      </c>
      <c r="L135" s="58">
        <v>-234840</v>
      </c>
      <c r="M135" s="58">
        <v>0</v>
      </c>
      <c r="N135" s="58">
        <v>0</v>
      </c>
      <c r="O135" s="59">
        <v>-234840</v>
      </c>
      <c r="P135" s="58">
        <v>0</v>
      </c>
      <c r="Q135" s="58">
        <v>0</v>
      </c>
      <c r="R135" s="58">
        <v>0</v>
      </c>
      <c r="S135" s="58">
        <v>0</v>
      </c>
      <c r="T135" s="59">
        <v>0</v>
      </c>
    </row>
    <row r="136" spans="1:20">
      <c r="A136" s="179"/>
      <c r="B136" s="139" t="s">
        <v>788</v>
      </c>
      <c r="C136" s="77" t="s">
        <v>1077</v>
      </c>
      <c r="D136" s="58">
        <v>672839</v>
      </c>
      <c r="E136" s="59">
        <v>1816777</v>
      </c>
      <c r="F136" s="58">
        <v>336749</v>
      </c>
      <c r="G136" s="58">
        <v>145043.521672</v>
      </c>
      <c r="H136" s="58">
        <v>184170.89467000001</v>
      </c>
      <c r="I136" s="58">
        <v>390110.68477099994</v>
      </c>
      <c r="J136" s="59">
        <v>1056074.101113</v>
      </c>
      <c r="K136" s="58">
        <v>174429.329402</v>
      </c>
      <c r="L136" s="58">
        <v>264787.13277999999</v>
      </c>
      <c r="M136" s="58">
        <v>241273.10220600007</v>
      </c>
      <c r="N136" s="58">
        <v>252536.32568399992</v>
      </c>
      <c r="O136" s="59">
        <v>933025.89007199998</v>
      </c>
      <c r="P136" s="58">
        <v>163451.03241099999</v>
      </c>
      <c r="Q136" s="58">
        <v>151309.31133900001</v>
      </c>
      <c r="R136" s="58">
        <v>267963.98079099995</v>
      </c>
      <c r="S136" s="58">
        <v>244284.89757700008</v>
      </c>
      <c r="T136" s="59">
        <v>827009.22211800003</v>
      </c>
    </row>
    <row r="137" spans="1:20">
      <c r="A137" s="179"/>
      <c r="B137" s="139" t="s">
        <v>789</v>
      </c>
      <c r="C137" s="77" t="s">
        <v>1078</v>
      </c>
      <c r="D137" s="58">
        <v>-655180.83369600005</v>
      </c>
      <c r="E137" s="59">
        <v>-1930938.8859850001</v>
      </c>
      <c r="F137" s="58">
        <v>-143511.210422</v>
      </c>
      <c r="G137" s="58">
        <v>-341671.83290000004</v>
      </c>
      <c r="H137" s="58">
        <v>-232976.81985599996</v>
      </c>
      <c r="I137" s="58">
        <v>-370549.12238199997</v>
      </c>
      <c r="J137" s="59">
        <v>-1088708.9855599999</v>
      </c>
      <c r="K137" s="58">
        <v>-158337.77209300001</v>
      </c>
      <c r="L137" s="58">
        <v>-262918.48430299998</v>
      </c>
      <c r="M137" s="58">
        <v>-286957.71922200004</v>
      </c>
      <c r="N137" s="58">
        <v>-203041.36133699992</v>
      </c>
      <c r="O137" s="59">
        <v>-911255.33695499995</v>
      </c>
      <c r="P137" s="58">
        <v>-204831.08476900001</v>
      </c>
      <c r="Q137" s="58">
        <v>-151081.38398099999</v>
      </c>
      <c r="R137" s="58">
        <v>-232026.09919400001</v>
      </c>
      <c r="S137" s="58">
        <v>-222701.577177</v>
      </c>
      <c r="T137" s="59">
        <v>-810640.14512100001</v>
      </c>
    </row>
    <row r="138" spans="1:20">
      <c r="A138" s="179"/>
      <c r="B138" s="139" t="s">
        <v>640</v>
      </c>
      <c r="C138" s="77" t="s">
        <v>166</v>
      </c>
      <c r="D138" s="58">
        <v>-3646.1765239999986</v>
      </c>
      <c r="E138" s="59">
        <v>-30557.039047999999</v>
      </c>
      <c r="F138" s="58">
        <v>-16840.892755000001</v>
      </c>
      <c r="G138" s="58">
        <v>-8942.2448459999978</v>
      </c>
      <c r="H138" s="58">
        <v>-17843.200288000004</v>
      </c>
      <c r="I138" s="58">
        <v>-17628.929623999997</v>
      </c>
      <c r="J138" s="59">
        <v>-61255.267512999999</v>
      </c>
      <c r="K138" s="58">
        <v>266.077744</v>
      </c>
      <c r="L138" s="58">
        <v>-29148.889466999997</v>
      </c>
      <c r="M138" s="58">
        <v>-11589.506288000004</v>
      </c>
      <c r="N138" s="58">
        <v>-10165.549902999999</v>
      </c>
      <c r="O138" s="59">
        <v>-50639.867914000002</v>
      </c>
      <c r="P138" s="58">
        <v>-7935.2214000000004</v>
      </c>
      <c r="Q138" s="58">
        <v>-7052.5940296874996</v>
      </c>
      <c r="R138" s="58">
        <v>-4973.7122303124997</v>
      </c>
      <c r="S138" s="58">
        <v>-3313.8746630000001</v>
      </c>
      <c r="T138" s="59">
        <v>-23278.402322999998</v>
      </c>
    </row>
    <row r="139" spans="1:20">
      <c r="A139" s="179"/>
      <c r="B139" s="139" t="s">
        <v>641</v>
      </c>
      <c r="C139" s="77" t="s">
        <v>167</v>
      </c>
      <c r="D139" s="58">
        <v>-3771.9242190000004</v>
      </c>
      <c r="E139" s="59">
        <v>-42165.782121999997</v>
      </c>
      <c r="F139" s="58">
        <v>-10.273189</v>
      </c>
      <c r="G139" s="58">
        <v>-47740.444610999999</v>
      </c>
      <c r="H139" s="58">
        <v>-62.987183000004734</v>
      </c>
      <c r="I139" s="58">
        <v>11.284331000002567</v>
      </c>
      <c r="J139" s="59">
        <v>-47802.420652000001</v>
      </c>
      <c r="K139" s="58">
        <v>0</v>
      </c>
      <c r="L139" s="58">
        <v>-53373.394433000001</v>
      </c>
      <c r="M139" s="58">
        <v>381.48546400000487</v>
      </c>
      <c r="N139" s="58">
        <v>326.2656599999973</v>
      </c>
      <c r="O139" s="59">
        <v>-52665.643308999999</v>
      </c>
      <c r="P139" s="58">
        <v>-8.7350999999999998E-2</v>
      </c>
      <c r="Q139" s="58">
        <v>-86221.561086500005</v>
      </c>
      <c r="R139" s="58">
        <v>-11.031325499992818</v>
      </c>
      <c r="S139" s="58">
        <v>-1.5052720000094268</v>
      </c>
      <c r="T139" s="59">
        <v>-86234.185035000002</v>
      </c>
    </row>
    <row r="140" spans="1:20">
      <c r="A140" s="179"/>
      <c r="B140" s="139" t="s">
        <v>1106</v>
      </c>
      <c r="C140" s="77" t="s">
        <v>1079</v>
      </c>
      <c r="D140" s="58">
        <v>-1933.8052250000001</v>
      </c>
      <c r="E140" s="59">
        <v>-16612.717397</v>
      </c>
      <c r="F140" s="58">
        <v>-1895.6641</v>
      </c>
      <c r="G140" s="58">
        <v>-600.77399100000002</v>
      </c>
      <c r="H140" s="58">
        <v>-36.674282999999832</v>
      </c>
      <c r="I140" s="58">
        <v>-16.439630000000307</v>
      </c>
      <c r="J140" s="59">
        <v>-2549.5520040000001</v>
      </c>
      <c r="K140" s="58">
        <v>0</v>
      </c>
      <c r="L140" s="58">
        <v>-3357.775686</v>
      </c>
      <c r="M140" s="58">
        <v>-429.1830530000002</v>
      </c>
      <c r="N140" s="58">
        <v>5.5606350000002749</v>
      </c>
      <c r="O140" s="59">
        <v>-3781.3981039999999</v>
      </c>
      <c r="P140" s="58">
        <v>-6.9395579999999999</v>
      </c>
      <c r="Q140" s="58">
        <v>-888.87086680468792</v>
      </c>
      <c r="R140" s="58">
        <v>-18132.676033195312</v>
      </c>
      <c r="S140" s="58">
        <v>-3.7140130000007048</v>
      </c>
      <c r="T140" s="59">
        <v>-19032.200471</v>
      </c>
    </row>
    <row r="141" spans="1:20" ht="25.5" customHeight="1">
      <c r="A141" s="179"/>
      <c r="B141" s="139" t="s">
        <v>1107</v>
      </c>
      <c r="C141" s="77" t="s">
        <v>798</v>
      </c>
      <c r="D141" s="58">
        <v>-59.590381999999408</v>
      </c>
      <c r="E141" s="59">
        <v>-6281.9050539999998</v>
      </c>
      <c r="F141" s="58">
        <v>-189555.68825400001</v>
      </c>
      <c r="G141" s="58">
        <v>-2.8552459999918938</v>
      </c>
      <c r="H141" s="58">
        <v>-15.200000000011642</v>
      </c>
      <c r="I141" s="58">
        <v>-25413.518931999977</v>
      </c>
      <c r="J141" s="59">
        <v>-214987.26243199999</v>
      </c>
      <c r="K141" s="58">
        <v>-17.997060000000001</v>
      </c>
      <c r="L141" s="58">
        <v>-4.0335900000000002</v>
      </c>
      <c r="M141" s="58">
        <v>-0.69359999999999999</v>
      </c>
      <c r="N141" s="58">
        <v>0</v>
      </c>
      <c r="O141" s="59">
        <v>-22.724250000000001</v>
      </c>
      <c r="P141" s="58">
        <v>0</v>
      </c>
      <c r="Q141" s="58">
        <v>0</v>
      </c>
      <c r="R141" s="58">
        <v>0</v>
      </c>
      <c r="S141" s="58">
        <v>0</v>
      </c>
      <c r="T141" s="59">
        <v>0</v>
      </c>
    </row>
    <row r="142" spans="1:20" ht="26.25" customHeight="1">
      <c r="A142" s="179"/>
      <c r="B142" s="140" t="s">
        <v>639</v>
      </c>
      <c r="C142" s="78" t="s">
        <v>1080</v>
      </c>
      <c r="D142" s="57">
        <v>-226662.25601600003</v>
      </c>
      <c r="E142" s="56">
        <v>-444688.23790100001</v>
      </c>
      <c r="F142" s="46">
        <v>-15064.72932</v>
      </c>
      <c r="G142" s="46">
        <v>-20566.129323000001</v>
      </c>
      <c r="H142" s="46">
        <v>-66763.999420000007</v>
      </c>
      <c r="I142" s="46">
        <v>-23486.477257999999</v>
      </c>
      <c r="J142" s="47">
        <v>-125881.33532100001</v>
      </c>
      <c r="K142" s="46">
        <v>16338.662059</v>
      </c>
      <c r="L142" s="46">
        <v>-318855.46953200002</v>
      </c>
      <c r="M142" s="46">
        <v>-57323.51440299995</v>
      </c>
      <c r="N142" s="46">
        <v>39661.240730999969</v>
      </c>
      <c r="O142" s="47">
        <v>-320179.081145</v>
      </c>
      <c r="P142" s="46">
        <v>-49322.300492000002</v>
      </c>
      <c r="Q142" s="46">
        <v>-93936.105757999991</v>
      </c>
      <c r="R142" s="46">
        <v>12820.46918</v>
      </c>
      <c r="S142" s="46">
        <v>18263.226389000003</v>
      </c>
      <c r="T142" s="47">
        <v>-112174.710681</v>
      </c>
    </row>
    <row r="143" spans="1:20" ht="25.5">
      <c r="A143" s="179"/>
      <c r="B143" s="140" t="s">
        <v>1108</v>
      </c>
      <c r="C143" s="78" t="s">
        <v>1081</v>
      </c>
      <c r="D143" s="57">
        <v>269.71325000000002</v>
      </c>
      <c r="E143" s="56">
        <v>-76.169291000000001</v>
      </c>
      <c r="F143" s="58">
        <v>-774.778592</v>
      </c>
      <c r="G143" s="58">
        <v>3874.10266</v>
      </c>
      <c r="H143" s="58">
        <v>-4371.7008139999998</v>
      </c>
      <c r="I143" s="58">
        <v>-173.1514380000001</v>
      </c>
      <c r="J143" s="59">
        <v>-1445.528184</v>
      </c>
      <c r="K143" s="58">
        <v>-1728.983516</v>
      </c>
      <c r="L143" s="58">
        <v>185.52537899999993</v>
      </c>
      <c r="M143" s="58">
        <v>-476.80060000000003</v>
      </c>
      <c r="N143" s="58">
        <v>-3011.8197549999995</v>
      </c>
      <c r="O143" s="59">
        <v>-5032.0784919999996</v>
      </c>
      <c r="P143" s="58">
        <v>-9720.995578</v>
      </c>
      <c r="Q143" s="58">
        <v>13580.16183776563</v>
      </c>
      <c r="R143" s="58">
        <v>-792.25505976562999</v>
      </c>
      <c r="S143" s="58">
        <v>-1191.40382</v>
      </c>
      <c r="T143" s="59">
        <v>1876.50738</v>
      </c>
    </row>
    <row r="144" spans="1:20" ht="22.5" customHeight="1">
      <c r="A144" s="179"/>
      <c r="B144" s="140" t="s">
        <v>1109</v>
      </c>
      <c r="C144" s="78" t="s">
        <v>173</v>
      </c>
      <c r="D144" s="57">
        <v>3660.3644550000026</v>
      </c>
      <c r="E144" s="56">
        <v>-71213.864541999996</v>
      </c>
      <c r="F144" s="46">
        <v>-26499.935720000001</v>
      </c>
      <c r="G144" s="46">
        <v>83907.633293000006</v>
      </c>
      <c r="H144" s="46">
        <v>-33368.166973999992</v>
      </c>
      <c r="I144" s="46">
        <v>61049.420933999994</v>
      </c>
      <c r="J144" s="47">
        <v>85089.951532999999</v>
      </c>
      <c r="K144" s="46">
        <v>8022.8775130000004</v>
      </c>
      <c r="L144" s="46">
        <v>-144050.34811000002</v>
      </c>
      <c r="M144" s="46">
        <v>51483.702376000001</v>
      </c>
      <c r="N144" s="46">
        <v>63807.999926000004</v>
      </c>
      <c r="O144" s="47">
        <v>-20734.768295000002</v>
      </c>
      <c r="P144" s="46">
        <v>-57958.413071000003</v>
      </c>
      <c r="Q144" s="46">
        <v>127038.256821</v>
      </c>
      <c r="R144" s="46">
        <v>72043.743566999998</v>
      </c>
      <c r="S144" s="46">
        <v>43766.789603000012</v>
      </c>
      <c r="T144" s="47">
        <v>184891.37692000001</v>
      </c>
    </row>
    <row r="145" spans="1:20" ht="25.5">
      <c r="A145" s="179"/>
      <c r="B145" s="140" t="s">
        <v>648</v>
      </c>
      <c r="C145" s="78" t="s">
        <v>1082</v>
      </c>
      <c r="D145" s="57">
        <v>128177.306537</v>
      </c>
      <c r="E145" s="56">
        <v>203052</v>
      </c>
      <c r="F145" s="46">
        <v>131837.824483</v>
      </c>
      <c r="G145" s="46">
        <v>105338.764818</v>
      </c>
      <c r="H145" s="46">
        <v>189246.40129000001</v>
      </c>
      <c r="I145" s="46">
        <v>155878.43041100001</v>
      </c>
      <c r="J145" s="47">
        <v>131837.824483</v>
      </c>
      <c r="K145" s="46">
        <v>216927.8</v>
      </c>
      <c r="L145" s="46">
        <v>224950.677513</v>
      </c>
      <c r="M145" s="46">
        <v>80901.011719999995</v>
      </c>
      <c r="N145" s="46">
        <v>132384.71409600001</v>
      </c>
      <c r="O145" s="47">
        <v>216927.8</v>
      </c>
      <c r="P145" s="46">
        <v>196193</v>
      </c>
      <c r="Q145" s="46">
        <v>138234.58692899998</v>
      </c>
      <c r="R145" s="46">
        <v>265273.375</v>
      </c>
      <c r="S145" s="46">
        <v>337317.11856700003</v>
      </c>
      <c r="T145" s="47">
        <v>196193.03170499997</v>
      </c>
    </row>
    <row r="146" spans="1:20">
      <c r="A146" s="179"/>
      <c r="B146" s="139" t="s">
        <v>649</v>
      </c>
      <c r="C146" s="139" t="s">
        <v>1083</v>
      </c>
      <c r="D146" s="58"/>
      <c r="E146" s="56"/>
      <c r="F146" s="57"/>
      <c r="G146" s="57"/>
      <c r="H146" s="58"/>
      <c r="I146" s="58"/>
      <c r="J146" s="56"/>
      <c r="K146" s="58"/>
      <c r="L146" s="58"/>
      <c r="M146" s="58"/>
      <c r="N146" s="58"/>
      <c r="O146" s="56"/>
      <c r="P146" s="58"/>
      <c r="Q146" s="58"/>
      <c r="R146" s="58"/>
      <c r="S146" s="58"/>
      <c r="T146" s="56"/>
    </row>
    <row r="147" spans="1:20">
      <c r="A147" s="179"/>
      <c r="B147" s="258" t="s">
        <v>1207</v>
      </c>
      <c r="C147" s="153" t="s">
        <v>1209</v>
      </c>
      <c r="D147" s="58">
        <v>128177.306537</v>
      </c>
      <c r="E147" s="59">
        <v>203052</v>
      </c>
      <c r="F147" s="58">
        <v>131837.824483</v>
      </c>
      <c r="G147" s="58">
        <v>105337.764818</v>
      </c>
      <c r="H147" s="58">
        <v>189246.40129000001</v>
      </c>
      <c r="I147" s="58">
        <v>155878.43041100001</v>
      </c>
      <c r="J147" s="59">
        <v>131837.824483</v>
      </c>
      <c r="K147" s="58">
        <v>216927.95153299998</v>
      </c>
      <c r="L147" s="58">
        <v>229687.17095699999</v>
      </c>
      <c r="M147" s="58">
        <v>92032.011719999995</v>
      </c>
      <c r="N147" s="58">
        <v>145877.72141599999</v>
      </c>
      <c r="O147" s="59">
        <v>216927.8</v>
      </c>
      <c r="P147" s="58">
        <v>202041</v>
      </c>
      <c r="Q147" s="58">
        <v>144670.06660600001</v>
      </c>
      <c r="R147" s="58">
        <v>268708.375</v>
      </c>
      <c r="S147" s="58">
        <v>339417.99310099997</v>
      </c>
      <c r="T147" s="59">
        <v>202041.04908999999</v>
      </c>
    </row>
    <row r="148" spans="1:20">
      <c r="A148" s="179"/>
      <c r="B148" s="258" t="s">
        <v>1208</v>
      </c>
      <c r="C148" s="153" t="s">
        <v>1210</v>
      </c>
      <c r="D148" s="58"/>
      <c r="E148" s="59"/>
      <c r="F148" s="58"/>
      <c r="G148" s="58"/>
      <c r="H148" s="58"/>
      <c r="I148" s="58"/>
      <c r="J148" s="59"/>
      <c r="K148" s="58">
        <v>0</v>
      </c>
      <c r="L148" s="58">
        <v>4736</v>
      </c>
      <c r="M148" s="58">
        <v>11131</v>
      </c>
      <c r="N148" s="58">
        <v>13493</v>
      </c>
      <c r="O148" s="59">
        <v>0</v>
      </c>
      <c r="P148" s="58">
        <v>5848</v>
      </c>
      <c r="Q148" s="58">
        <v>6435</v>
      </c>
      <c r="R148" s="58">
        <v>3435</v>
      </c>
      <c r="S148" s="58">
        <v>2101</v>
      </c>
      <c r="T148" s="59">
        <v>5848</v>
      </c>
    </row>
    <row r="149" spans="1:20" ht="28.5" customHeight="1">
      <c r="A149" s="179"/>
      <c r="B149" s="140" t="s">
        <v>1110</v>
      </c>
      <c r="C149" s="78" t="s">
        <v>1084</v>
      </c>
      <c r="D149" s="57">
        <v>131837.670992</v>
      </c>
      <c r="E149" s="56">
        <v>131838.135458</v>
      </c>
      <c r="F149" s="46">
        <v>105337.888763</v>
      </c>
      <c r="G149" s="46">
        <v>189247.39811099999</v>
      </c>
      <c r="H149" s="46">
        <v>155878.23431600002</v>
      </c>
      <c r="I149" s="46">
        <v>216927.851345</v>
      </c>
      <c r="J149" s="47">
        <v>216927.77601600002</v>
      </c>
      <c r="K149" s="46">
        <v>224950.677513</v>
      </c>
      <c r="L149" s="46">
        <v>80900.329402999982</v>
      </c>
      <c r="M149" s="46">
        <v>132384.71409600001</v>
      </c>
      <c r="N149" s="46">
        <v>196192.71402200003</v>
      </c>
      <c r="O149" s="47">
        <v>196193.03170499997</v>
      </c>
      <c r="P149" s="46">
        <v>138234.58692899998</v>
      </c>
      <c r="Q149" s="46">
        <v>265272.84375</v>
      </c>
      <c r="R149" s="46">
        <v>337317.11856700003</v>
      </c>
      <c r="S149" s="46">
        <v>386932</v>
      </c>
      <c r="T149" s="47">
        <v>386932</v>
      </c>
    </row>
    <row r="150" spans="1:20">
      <c r="A150" s="179"/>
      <c r="B150" s="218" t="s">
        <v>1111</v>
      </c>
      <c r="C150" s="217" t="s">
        <v>1083</v>
      </c>
      <c r="D150" s="57"/>
      <c r="E150" s="56"/>
      <c r="F150" s="57"/>
      <c r="G150" s="57"/>
      <c r="H150" s="57"/>
      <c r="I150" s="57"/>
      <c r="J150" s="56"/>
      <c r="K150" s="57"/>
      <c r="L150" s="57"/>
      <c r="M150" s="57"/>
      <c r="N150" s="57"/>
      <c r="O150" s="56"/>
      <c r="P150" s="57"/>
      <c r="Q150" s="57"/>
      <c r="R150" s="57"/>
      <c r="S150" s="57"/>
      <c r="T150" s="56"/>
    </row>
    <row r="151" spans="1:20">
      <c r="A151" s="179"/>
      <c r="B151" s="258" t="s">
        <v>1207</v>
      </c>
      <c r="C151" s="104" t="s">
        <v>1211</v>
      </c>
      <c r="D151" s="44">
        <v>131837.670992</v>
      </c>
      <c r="E151" s="45">
        <v>131838.135458</v>
      </c>
      <c r="F151" s="44">
        <v>105337.888763</v>
      </c>
      <c r="G151" s="44">
        <v>189246.39811099999</v>
      </c>
      <c r="H151" s="44">
        <v>155878.23431600002</v>
      </c>
      <c r="I151" s="44">
        <v>216927.851345</v>
      </c>
      <c r="J151" s="45">
        <v>216927.77601600002</v>
      </c>
      <c r="K151" s="44">
        <v>229687.17095699999</v>
      </c>
      <c r="L151" s="44">
        <v>92032.011719999995</v>
      </c>
      <c r="M151" s="44">
        <v>145877.72141599999</v>
      </c>
      <c r="N151" s="44">
        <v>202041.04908999999</v>
      </c>
      <c r="O151" s="45">
        <v>202041.04908999999</v>
      </c>
      <c r="P151" s="44">
        <v>144670.06660600001</v>
      </c>
      <c r="Q151" s="44">
        <v>268708.375</v>
      </c>
      <c r="R151" s="44">
        <v>339417.99310099997</v>
      </c>
      <c r="S151" s="44">
        <v>383511.23389199999</v>
      </c>
      <c r="T151" s="45">
        <v>383511.23389199999</v>
      </c>
    </row>
    <row r="152" spans="1:20">
      <c r="A152" s="175"/>
      <c r="B152" s="258" t="s">
        <v>1208</v>
      </c>
      <c r="C152" s="104" t="s">
        <v>1212</v>
      </c>
      <c r="D152" s="44"/>
      <c r="E152" s="45"/>
      <c r="F152" s="44">
        <v>0</v>
      </c>
      <c r="G152" s="44">
        <v>0</v>
      </c>
      <c r="H152" s="44">
        <v>0</v>
      </c>
      <c r="I152" s="44">
        <v>0</v>
      </c>
      <c r="J152" s="45">
        <v>0</v>
      </c>
      <c r="K152" s="44">
        <v>4736</v>
      </c>
      <c r="L152" s="44">
        <v>11131</v>
      </c>
      <c r="M152" s="44">
        <v>13493</v>
      </c>
      <c r="N152" s="44">
        <v>5848</v>
      </c>
      <c r="O152" s="45">
        <v>5848</v>
      </c>
      <c r="P152" s="44">
        <v>6435</v>
      </c>
      <c r="Q152" s="44">
        <v>3435</v>
      </c>
      <c r="R152" s="44">
        <v>2101</v>
      </c>
      <c r="S152" s="44">
        <v>3421</v>
      </c>
      <c r="T152" s="45">
        <v>3421</v>
      </c>
    </row>
  </sheetData>
  <pageMargins left="0.7" right="0.7" top="0.75" bottom="0.75" header="0.3" footer="0.3"/>
  <pageSetup paperSize="9" scale="57" fitToHeight="3" orientation="landscape" r:id="rId1"/>
  <headerFooter>
    <oddHeader>&amp;C&amp;A</oddHeader>
  </headerFooter>
  <rowBreaks count="1" manualBreakCount="1">
    <brk id="107" max="19"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sheetPr>
  <dimension ref="A2:T152"/>
  <sheetViews>
    <sheetView view="pageBreakPreview" topLeftCell="A10" zoomScale="40" zoomScaleNormal="75" zoomScaleSheetLayoutView="40" workbookViewId="0">
      <selection activeCell="AN10" sqref="AN10"/>
    </sheetView>
  </sheetViews>
  <sheetFormatPr defaultRowHeight="15" outlineLevelCol="1"/>
  <cols>
    <col min="1" max="1" width="5" customWidth="1"/>
    <col min="2" max="2" width="59.140625" customWidth="1"/>
    <col min="3" max="3" width="57.28515625" customWidth="1"/>
    <col min="4" max="5" width="9.140625" hidden="1" customWidth="1" outlineLevel="1"/>
    <col min="6" max="6" width="9.140625" hidden="1" customWidth="1" outlineLevel="1" collapsed="1"/>
    <col min="7" max="10" width="9.140625" hidden="1" customWidth="1" outlineLevel="1"/>
    <col min="11" max="11" width="13.28515625" customWidth="1" collapsed="1"/>
    <col min="12" max="12" width="12.42578125" bestFit="1" customWidth="1"/>
    <col min="13" max="13" width="12.5703125" bestFit="1" customWidth="1"/>
    <col min="16" max="16" width="13.28515625" customWidth="1"/>
    <col min="17" max="17" width="12.42578125" bestFit="1" customWidth="1"/>
    <col min="18" max="18" width="12.5703125" bestFit="1" customWidth="1"/>
  </cols>
  <sheetData>
    <row r="2" spans="1:20" ht="25.5">
      <c r="A2" s="179" t="s">
        <v>854</v>
      </c>
      <c r="B2" s="135" t="s">
        <v>1213</v>
      </c>
      <c r="C2" s="24" t="s">
        <v>1214</v>
      </c>
      <c r="D2" s="30" t="s">
        <v>362</v>
      </c>
      <c r="E2" s="30" t="s">
        <v>1112</v>
      </c>
      <c r="F2" s="30" t="s">
        <v>953</v>
      </c>
      <c r="G2" s="30" t="s">
        <v>954</v>
      </c>
      <c r="H2" s="30" t="s">
        <v>1113</v>
      </c>
      <c r="I2" s="30" t="s">
        <v>1282</v>
      </c>
      <c r="J2" s="30" t="s">
        <v>1000</v>
      </c>
      <c r="K2" s="30" t="s">
        <v>1283</v>
      </c>
      <c r="L2" s="30" t="s">
        <v>1239</v>
      </c>
      <c r="M2" s="30" t="s">
        <v>1257</v>
      </c>
      <c r="N2" s="30" t="s">
        <v>1272</v>
      </c>
      <c r="O2" s="30" t="s">
        <v>1273</v>
      </c>
      <c r="P2" s="30" t="s">
        <v>1286</v>
      </c>
      <c r="Q2" s="30" t="s">
        <v>1294</v>
      </c>
      <c r="R2" s="30" t="s">
        <v>1315</v>
      </c>
      <c r="S2" s="30" t="s">
        <v>1328</v>
      </c>
      <c r="T2" s="30" t="s">
        <v>1329</v>
      </c>
    </row>
    <row r="3" spans="1:20">
      <c r="A3" s="179"/>
      <c r="B3" s="136" t="s">
        <v>551</v>
      </c>
      <c r="C3" s="71" t="s">
        <v>114</v>
      </c>
      <c r="D3" s="44">
        <v>3251.7000000000007</v>
      </c>
      <c r="E3" s="45">
        <v>14649.7</v>
      </c>
      <c r="F3" s="44">
        <v>2464.09267183151</v>
      </c>
      <c r="G3" s="44">
        <v>3280.4651196134796</v>
      </c>
      <c r="H3" s="44">
        <v>3451.5534391029396</v>
      </c>
      <c r="I3" s="44">
        <v>3428.2756009758705</v>
      </c>
      <c r="J3" s="45">
        <v>12624.3868315238</v>
      </c>
      <c r="K3" s="44">
        <v>3291.2740528251102</v>
      </c>
      <c r="L3" s="44">
        <v>3578.6480106879594</v>
      </c>
      <c r="M3" s="44">
        <v>4009.429859557431</v>
      </c>
      <c r="N3" s="44">
        <v>4234.3587890617</v>
      </c>
      <c r="O3" s="45">
        <v>15113.710712132201</v>
      </c>
      <c r="P3" s="44">
        <v>3959.66572319123</v>
      </c>
      <c r="Q3" s="44">
        <v>5006.9534174337696</v>
      </c>
      <c r="R3" s="44">
        <v>5199.3574706412001</v>
      </c>
      <c r="S3" s="44">
        <v>4888.4074470894011</v>
      </c>
      <c r="T3" s="45">
        <v>19054.384058355601</v>
      </c>
    </row>
    <row r="4" spans="1:20">
      <c r="A4" s="179"/>
      <c r="B4" s="136" t="s">
        <v>552</v>
      </c>
      <c r="C4" s="71" t="s">
        <v>115</v>
      </c>
      <c r="D4" s="44">
        <v>249.7</v>
      </c>
      <c r="E4" s="45">
        <v>300.7</v>
      </c>
      <c r="F4" s="44">
        <v>23.831860963814702</v>
      </c>
      <c r="G4" s="44">
        <v>16.839161828388701</v>
      </c>
      <c r="H4" s="44">
        <v>24.063658129505498</v>
      </c>
      <c r="I4" s="44">
        <v>24.624650287007199</v>
      </c>
      <c r="J4" s="45">
        <v>90.3593312087161</v>
      </c>
      <c r="K4" s="44">
        <v>35.638431309199603</v>
      </c>
      <c r="L4" s="44">
        <v>60.270344487291794</v>
      </c>
      <c r="M4" s="44">
        <v>-23.524434781131603</v>
      </c>
      <c r="N4" s="44">
        <v>23.2208773088377</v>
      </c>
      <c r="O4" s="45">
        <v>92.605218324197494</v>
      </c>
      <c r="P4" s="44">
        <v>24.821096767730499</v>
      </c>
      <c r="Q4" s="44">
        <v>34.752908359222602</v>
      </c>
      <c r="R4" s="44">
        <v>18.8490037590893</v>
      </c>
      <c r="S4" s="44">
        <v>70.456344258494596</v>
      </c>
      <c r="T4" s="45">
        <v>148.87935314453699</v>
      </c>
    </row>
    <row r="5" spans="1:20">
      <c r="A5" s="179"/>
      <c r="B5" s="137" t="s">
        <v>553</v>
      </c>
      <c r="C5" s="72" t="s">
        <v>1011</v>
      </c>
      <c r="D5" s="46">
        <v>3502.3999999999996</v>
      </c>
      <c r="E5" s="47">
        <v>14951.4</v>
      </c>
      <c r="F5" s="46">
        <v>2487.9245327953199</v>
      </c>
      <c r="G5" s="46">
        <v>3297.30428144187</v>
      </c>
      <c r="H5" s="46">
        <v>3475.6170972324499</v>
      </c>
      <c r="I5" s="46">
        <v>3452.9002512628595</v>
      </c>
      <c r="J5" s="47">
        <v>12713.746162732499</v>
      </c>
      <c r="K5" s="46">
        <v>3326.91248413431</v>
      </c>
      <c r="L5" s="46">
        <v>3638.9183551752503</v>
      </c>
      <c r="M5" s="46">
        <v>3984.9054247763388</v>
      </c>
      <c r="N5" s="46">
        <v>4256.5796663705005</v>
      </c>
      <c r="O5" s="47">
        <v>15207.3159304564</v>
      </c>
      <c r="P5" s="46">
        <v>3985.48681995896</v>
      </c>
      <c r="Q5" s="46">
        <v>5041.70653941604</v>
      </c>
      <c r="R5" s="46">
        <v>5218.2062607772004</v>
      </c>
      <c r="S5" s="46">
        <v>4957.8637913478979</v>
      </c>
      <c r="T5" s="47">
        <v>19203.263411500098</v>
      </c>
    </row>
    <row r="6" spans="1:20">
      <c r="A6" s="179"/>
      <c r="B6" s="139" t="s">
        <v>1004</v>
      </c>
      <c r="C6" s="77" t="s">
        <v>1012</v>
      </c>
      <c r="D6" s="44">
        <v>1646.9000000000005</v>
      </c>
      <c r="E6" s="45">
        <v>7681.6</v>
      </c>
      <c r="F6" s="44">
        <v>1109.14515754338</v>
      </c>
      <c r="G6" s="44">
        <v>1703.7886507896499</v>
      </c>
      <c r="H6" s="44">
        <v>1717.35374543233</v>
      </c>
      <c r="I6" s="44">
        <v>1846.9988102487505</v>
      </c>
      <c r="J6" s="45">
        <v>6377.2863640141104</v>
      </c>
      <c r="K6" s="44">
        <v>1837.5594142488401</v>
      </c>
      <c r="L6" s="44">
        <v>1860.1657491758499</v>
      </c>
      <c r="M6" s="44">
        <v>2095.3121595070702</v>
      </c>
      <c r="N6" s="44">
        <v>2277.8991641487801</v>
      </c>
      <c r="O6" s="45">
        <v>8070.9364870805402</v>
      </c>
      <c r="P6" s="44">
        <v>2157.1182351078501</v>
      </c>
      <c r="Q6" s="44">
        <v>2715.2748312983999</v>
      </c>
      <c r="R6" s="44">
        <v>3004.0520250836098</v>
      </c>
      <c r="S6" s="44">
        <v>2695.2251434951404</v>
      </c>
      <c r="T6" s="45">
        <v>10571.670234985</v>
      </c>
    </row>
    <row r="7" spans="1:20">
      <c r="A7" s="179"/>
      <c r="B7" s="139" t="s">
        <v>587</v>
      </c>
      <c r="C7" s="77" t="s">
        <v>118</v>
      </c>
      <c r="D7" s="44">
        <v>251.60000000000002</v>
      </c>
      <c r="E7" s="45">
        <v>844.9</v>
      </c>
      <c r="F7" s="44">
        <v>197.55034735738394</v>
      </c>
      <c r="G7" s="44">
        <v>182.52029771416028</v>
      </c>
      <c r="H7" s="44">
        <v>204.45648898299368</v>
      </c>
      <c r="I7" s="44">
        <v>195.52072385816632</v>
      </c>
      <c r="J7" s="45">
        <v>781.04785791270422</v>
      </c>
      <c r="K7" s="44">
        <v>173.4871175539561</v>
      </c>
      <c r="L7" s="44">
        <v>219.14064225194963</v>
      </c>
      <c r="M7" s="44">
        <v>236.88524279088881</v>
      </c>
      <c r="N7" s="44">
        <v>242.67692883188033</v>
      </c>
      <c r="O7" s="45">
        <v>871.18993142867487</v>
      </c>
      <c r="P7" s="44">
        <v>234.20332176498559</v>
      </c>
      <c r="Q7" s="44">
        <v>270.56084602193414</v>
      </c>
      <c r="R7" s="44">
        <v>265.54730146344383</v>
      </c>
      <c r="S7" s="44">
        <v>262.16312223850866</v>
      </c>
      <c r="T7" s="45">
        <v>1033.4745914888836</v>
      </c>
    </row>
    <row r="8" spans="1:20">
      <c r="A8" s="179"/>
      <c r="B8" s="139" t="s">
        <v>1005</v>
      </c>
      <c r="C8" s="77" t="s">
        <v>1013</v>
      </c>
      <c r="D8" s="58">
        <v>481.20000000000027</v>
      </c>
      <c r="E8" s="59">
        <v>2341.8000000000002</v>
      </c>
      <c r="F8" s="58">
        <v>347.68733607778398</v>
      </c>
      <c r="G8" s="58">
        <v>552.39154590089493</v>
      </c>
      <c r="H8" s="44">
        <v>595.02341966052109</v>
      </c>
      <c r="I8" s="44">
        <v>486.08693059147004</v>
      </c>
      <c r="J8" s="45">
        <v>1981.1892322306701</v>
      </c>
      <c r="K8" s="44">
        <v>462.44125789777002</v>
      </c>
      <c r="L8" s="44">
        <v>573.18822359258991</v>
      </c>
      <c r="M8" s="44">
        <v>707.49228698352999</v>
      </c>
      <c r="N8" s="44">
        <v>586.03553211238022</v>
      </c>
      <c r="O8" s="45">
        <v>2329.1573005862701</v>
      </c>
      <c r="P8" s="44">
        <v>683.71567418481095</v>
      </c>
      <c r="Q8" s="44">
        <v>869.97878382299905</v>
      </c>
      <c r="R8" s="44">
        <v>908.67130415094994</v>
      </c>
      <c r="S8" s="44">
        <v>836.86047469150026</v>
      </c>
      <c r="T8" s="45">
        <v>3299.2262368502602</v>
      </c>
    </row>
    <row r="9" spans="1:20">
      <c r="A9" s="179"/>
      <c r="B9" s="139" t="s">
        <v>554</v>
      </c>
      <c r="C9" s="104" t="s">
        <v>727</v>
      </c>
      <c r="D9" s="44">
        <v>2379.7000000000007</v>
      </c>
      <c r="E9" s="45">
        <v>10869.3</v>
      </c>
      <c r="F9" s="44">
        <v>1655.3828409785481</v>
      </c>
      <c r="G9" s="44">
        <v>2438.7004944047048</v>
      </c>
      <c r="H9" s="44">
        <v>2515.8336540758446</v>
      </c>
      <c r="I9" s="44">
        <v>2528.6064646983868</v>
      </c>
      <c r="J9" s="45">
        <v>9138.5234541574846</v>
      </c>
      <c r="K9" s="44">
        <v>2473.4877897005663</v>
      </c>
      <c r="L9" s="44">
        <v>2652.4946150203896</v>
      </c>
      <c r="M9" s="44">
        <v>3038.6896892814889</v>
      </c>
      <c r="N9" s="44">
        <v>3106.6116250930404</v>
      </c>
      <c r="O9" s="45">
        <v>11271.283719095485</v>
      </c>
      <c r="P9" s="44">
        <v>3075.0372310576467</v>
      </c>
      <c r="Q9" s="44">
        <v>3855.8144611433331</v>
      </c>
      <c r="R9" s="44">
        <v>4179.2706306980035</v>
      </c>
      <c r="S9" s="44">
        <v>3793.5424138763187</v>
      </c>
      <c r="T9" s="45">
        <v>14903.664736775301</v>
      </c>
    </row>
    <row r="10" spans="1:20">
      <c r="A10" s="179"/>
      <c r="B10" s="139" t="s">
        <v>555</v>
      </c>
      <c r="C10" s="77" t="s">
        <v>120</v>
      </c>
      <c r="D10" s="44">
        <v>274</v>
      </c>
      <c r="E10" s="45">
        <v>953</v>
      </c>
      <c r="F10" s="44">
        <v>205.01854016465299</v>
      </c>
      <c r="G10" s="44">
        <v>221.16681734862803</v>
      </c>
      <c r="H10" s="44">
        <v>197.378986440669</v>
      </c>
      <c r="I10" s="44">
        <v>228.77167120517697</v>
      </c>
      <c r="J10" s="45">
        <v>852.33601515912699</v>
      </c>
      <c r="K10" s="44">
        <v>201.90875433672699</v>
      </c>
      <c r="L10" s="44">
        <v>223.50539352566102</v>
      </c>
      <c r="M10" s="44">
        <v>236.57760390057302</v>
      </c>
      <c r="N10" s="44">
        <v>273.66196522824998</v>
      </c>
      <c r="O10" s="45">
        <v>935.65371699121101</v>
      </c>
      <c r="P10" s="44">
        <v>239.507105970716</v>
      </c>
      <c r="Q10" s="44">
        <v>248.24878392186201</v>
      </c>
      <c r="R10" s="44">
        <v>235.65286494674001</v>
      </c>
      <c r="S10" s="44">
        <v>276.99570257897199</v>
      </c>
      <c r="T10" s="45">
        <v>1000.40445741829</v>
      </c>
    </row>
    <row r="11" spans="1:20">
      <c r="A11" s="179"/>
      <c r="B11" s="139" t="s">
        <v>556</v>
      </c>
      <c r="C11" s="77" t="s">
        <v>121</v>
      </c>
      <c r="D11" s="44">
        <v>2165.1000000000004</v>
      </c>
      <c r="E11" s="45">
        <v>3034.9</v>
      </c>
      <c r="F11" s="44">
        <v>251.52142357353699</v>
      </c>
      <c r="G11" s="44">
        <v>284.02666011337504</v>
      </c>
      <c r="H11" s="44">
        <v>266.52514103789895</v>
      </c>
      <c r="I11" s="44">
        <v>316.09541437890891</v>
      </c>
      <c r="J11" s="45">
        <v>1118.1686391037199</v>
      </c>
      <c r="K11" s="44">
        <v>245.10906856711401</v>
      </c>
      <c r="L11" s="44">
        <v>254.91200584227497</v>
      </c>
      <c r="M11" s="44">
        <v>277.945893924671</v>
      </c>
      <c r="N11" s="44">
        <v>388.03340543028992</v>
      </c>
      <c r="O11" s="45">
        <v>1166.0003737643499</v>
      </c>
      <c r="P11" s="44">
        <v>338.40474411987498</v>
      </c>
      <c r="Q11" s="44">
        <v>338.95933058715605</v>
      </c>
      <c r="R11" s="44">
        <v>331.36891110965894</v>
      </c>
      <c r="S11" s="44">
        <v>504.77612766482002</v>
      </c>
      <c r="T11" s="45">
        <v>1513.50911348151</v>
      </c>
    </row>
    <row r="12" spans="1:20">
      <c r="A12" s="179"/>
      <c r="B12" s="139" t="s">
        <v>558</v>
      </c>
      <c r="C12" s="77" t="s">
        <v>123</v>
      </c>
      <c r="D12" s="44">
        <v>92.799999999999983</v>
      </c>
      <c r="E12" s="45">
        <v>145.19999999999999</v>
      </c>
      <c r="F12" s="44">
        <v>67.097518400438204</v>
      </c>
      <c r="G12" s="44">
        <v>-132.22791248381839</v>
      </c>
      <c r="H12" s="44">
        <v>27.590211913745897</v>
      </c>
      <c r="I12" s="44">
        <v>-80.740513476380698</v>
      </c>
      <c r="J12" s="45">
        <v>-118.280695646015</v>
      </c>
      <c r="K12" s="44">
        <v>-135.86822644420101</v>
      </c>
      <c r="L12" s="44">
        <v>59.429127753365009</v>
      </c>
      <c r="M12" s="44">
        <v>-1.8588320475779909</v>
      </c>
      <c r="N12" s="44">
        <v>-17.502733774897706</v>
      </c>
      <c r="O12" s="45">
        <v>-95.800664513311702</v>
      </c>
      <c r="P12" s="44">
        <v>-81.651651615016704</v>
      </c>
      <c r="Q12" s="44">
        <v>-57.572118526585285</v>
      </c>
      <c r="R12" s="44">
        <v>-163.09793022141699</v>
      </c>
      <c r="S12" s="44">
        <v>94.406260118255972</v>
      </c>
      <c r="T12" s="45">
        <v>-207.915440244763</v>
      </c>
    </row>
    <row r="13" spans="1:20">
      <c r="A13" s="179"/>
      <c r="B13" s="139" t="s">
        <v>559</v>
      </c>
      <c r="C13" s="77" t="s">
        <v>1014</v>
      </c>
      <c r="D13" s="44">
        <v>-61.800000000000011</v>
      </c>
      <c r="E13" s="45">
        <v>-202.9</v>
      </c>
      <c r="F13" s="44">
        <v>-41.412439347676397</v>
      </c>
      <c r="G13" s="44">
        <v>-47.096010006164803</v>
      </c>
      <c r="H13" s="44">
        <v>-49.355281744415805</v>
      </c>
      <c r="I13" s="44">
        <v>-21.232107212045008</v>
      </c>
      <c r="J13" s="45">
        <v>-159.09583831030201</v>
      </c>
      <c r="K13" s="44">
        <v>-28.839486049388199</v>
      </c>
      <c r="L13" s="44">
        <v>-63.524713067932794</v>
      </c>
      <c r="M13" s="44">
        <v>-55.392982440113002</v>
      </c>
      <c r="N13" s="44">
        <v>-66.818156314517012</v>
      </c>
      <c r="O13" s="45">
        <v>-214.57533787195101</v>
      </c>
      <c r="P13" s="44">
        <v>-52.451432847948603</v>
      </c>
      <c r="Q13" s="44">
        <v>-63.526029920606398</v>
      </c>
      <c r="R13" s="44">
        <v>-68.207157112550988</v>
      </c>
      <c r="S13" s="44">
        <v>-71.242147908469008</v>
      </c>
      <c r="T13" s="45">
        <v>-255.426767789575</v>
      </c>
    </row>
    <row r="14" spans="1:20">
      <c r="A14" s="179"/>
      <c r="B14" s="139" t="s">
        <v>557</v>
      </c>
      <c r="C14" s="77" t="s">
        <v>122</v>
      </c>
      <c r="D14" s="44">
        <v>289.89999999999998</v>
      </c>
      <c r="E14" s="45">
        <v>889.5</v>
      </c>
      <c r="F14" s="44">
        <v>150.06009652999799</v>
      </c>
      <c r="G14" s="44">
        <v>167.88718780066401</v>
      </c>
      <c r="H14" s="44">
        <v>187.45872098880102</v>
      </c>
      <c r="I14" s="44">
        <v>275.65567481838502</v>
      </c>
      <c r="J14" s="45">
        <v>783.06168013784804</v>
      </c>
      <c r="K14" s="44">
        <v>156.68640146163699</v>
      </c>
      <c r="L14" s="44">
        <v>136.831533201659</v>
      </c>
      <c r="M14" s="44">
        <v>233.71146118139899</v>
      </c>
      <c r="N14" s="44">
        <v>338.76304519304801</v>
      </c>
      <c r="O14" s="45">
        <v>868.99244103774299</v>
      </c>
      <c r="P14" s="44">
        <v>195.16430980775101</v>
      </c>
      <c r="Q14" s="44">
        <v>276.57244556334297</v>
      </c>
      <c r="R14" s="44">
        <v>266.50228910914404</v>
      </c>
      <c r="S14" s="44">
        <v>204.66190353210197</v>
      </c>
      <c r="T14" s="45">
        <v>942.90094801234</v>
      </c>
    </row>
    <row r="15" spans="1:20">
      <c r="A15" s="179"/>
      <c r="B15" s="137" t="s">
        <v>560</v>
      </c>
      <c r="C15" s="210" t="s">
        <v>125</v>
      </c>
      <c r="D15" s="46">
        <v>5139.7000000000007</v>
      </c>
      <c r="E15" s="47">
        <v>15689</v>
      </c>
      <c r="F15" s="46">
        <v>2287.66798029949</v>
      </c>
      <c r="G15" s="46">
        <v>2933.4572371773997</v>
      </c>
      <c r="H15" s="46">
        <v>3146.4314327125403</v>
      </c>
      <c r="I15" s="46">
        <v>3248.1566044124702</v>
      </c>
      <c r="J15" s="47">
        <v>11614.7132546019</v>
      </c>
      <c r="K15" s="46">
        <v>2912.48430157246</v>
      </c>
      <c r="L15" s="46">
        <v>3262.6479622754096</v>
      </c>
      <c r="M15" s="46">
        <v>3730.6728338004496</v>
      </c>
      <c r="N15" s="46">
        <v>4022.7491508551811</v>
      </c>
      <c r="O15" s="47">
        <v>13930.5542485035</v>
      </c>
      <c r="P15" s="46">
        <v>3714.0103064930199</v>
      </c>
      <c r="Q15" s="46">
        <v>4598.4965294444801</v>
      </c>
      <c r="R15" s="46">
        <v>4782.4899518536004</v>
      </c>
      <c r="S15" s="46">
        <v>4803.8465864108002</v>
      </c>
      <c r="T15" s="47">
        <v>17897.843374201901</v>
      </c>
    </row>
    <row r="16" spans="1:20">
      <c r="A16" s="179"/>
      <c r="B16" s="137" t="s">
        <v>1006</v>
      </c>
      <c r="C16" s="210" t="s">
        <v>344</v>
      </c>
      <c r="D16" s="46">
        <v>-1638.3000000000002</v>
      </c>
      <c r="E16" s="47">
        <v>-737.6</v>
      </c>
      <c r="F16" s="46">
        <v>200.25655249582999</v>
      </c>
      <c r="G16" s="46">
        <v>363.84704426447809</v>
      </c>
      <c r="H16" s="46">
        <v>330.18566451989693</v>
      </c>
      <c r="I16" s="46">
        <v>204.74364685038495</v>
      </c>
      <c r="J16" s="47">
        <v>1099.0329081305899</v>
      </c>
      <c r="K16" s="46">
        <v>413.428182561852</v>
      </c>
      <c r="L16" s="46">
        <v>376.27039289983605</v>
      </c>
      <c r="M16" s="46">
        <v>254.23259097584196</v>
      </c>
      <c r="N16" s="46">
        <v>233.83051551537005</v>
      </c>
      <c r="O16" s="47">
        <v>1277.7616819529001</v>
      </c>
      <c r="P16" s="46">
        <v>271.47651346594603</v>
      </c>
      <c r="Q16" s="46">
        <v>444.209826866085</v>
      </c>
      <c r="R16" s="46">
        <v>435.71649202906906</v>
      </c>
      <c r="S16" s="46">
        <v>154.01720493727998</v>
      </c>
      <c r="T16" s="47">
        <v>1305.4200372983801</v>
      </c>
    </row>
    <row r="17" spans="1:20">
      <c r="A17" s="179"/>
      <c r="B17" s="139" t="s">
        <v>1007</v>
      </c>
      <c r="C17" s="77" t="s">
        <v>151</v>
      </c>
      <c r="D17" s="58">
        <v>9.6999999999999993</v>
      </c>
      <c r="E17" s="59">
        <v>27.7</v>
      </c>
      <c r="F17" s="58">
        <v>3.30749720274915</v>
      </c>
      <c r="G17" s="58">
        <v>4.8583596718580999</v>
      </c>
      <c r="H17" s="58">
        <v>0.9378339215426994</v>
      </c>
      <c r="I17" s="58">
        <v>3.1437405377820493</v>
      </c>
      <c r="J17" s="59">
        <v>12.247431333931999</v>
      </c>
      <c r="K17" s="58">
        <v>4.2563560679458403</v>
      </c>
      <c r="L17" s="58">
        <v>2.1279682257209096</v>
      </c>
      <c r="M17" s="58">
        <v>2.9584625954049892</v>
      </c>
      <c r="N17" s="58">
        <v>5.4813616454451601</v>
      </c>
      <c r="O17" s="59">
        <v>14.824148534516899</v>
      </c>
      <c r="P17" s="58">
        <v>4.4433100603026796</v>
      </c>
      <c r="Q17" s="58">
        <v>2.5472595312195407</v>
      </c>
      <c r="R17" s="58">
        <v>7.4414092300129795</v>
      </c>
      <c r="S17" s="58">
        <v>7.7124820537856991</v>
      </c>
      <c r="T17" s="59">
        <v>22.144460875320899</v>
      </c>
    </row>
    <row r="18" spans="1:20">
      <c r="A18" s="179"/>
      <c r="B18" s="139" t="s">
        <v>1008</v>
      </c>
      <c r="C18" s="77" t="s">
        <v>969</v>
      </c>
      <c r="D18" s="58">
        <v>0</v>
      </c>
      <c r="E18" s="59">
        <v>18.5</v>
      </c>
      <c r="F18" s="58">
        <v>6.1988611599299998E-3</v>
      </c>
      <c r="G18" s="58">
        <v>16.774857036374371</v>
      </c>
      <c r="H18" s="58">
        <v>3.1705325116065985</v>
      </c>
      <c r="I18" s="58">
        <v>1.8153889455609011</v>
      </c>
      <c r="J18" s="59">
        <v>21.766977354701801</v>
      </c>
      <c r="K18" s="58">
        <v>1.14403676673E-2</v>
      </c>
      <c r="L18" s="58">
        <v>21.331998427243697</v>
      </c>
      <c r="M18" s="58">
        <v>3.1490857464431024</v>
      </c>
      <c r="N18" s="58">
        <v>6.4385720118600887E-2</v>
      </c>
      <c r="O18" s="59">
        <v>24.556910261472702</v>
      </c>
      <c r="P18" s="58">
        <v>1.7766720619E-2</v>
      </c>
      <c r="Q18" s="58">
        <v>25.281635516319501</v>
      </c>
      <c r="R18" s="58">
        <v>0.52121767154679688</v>
      </c>
      <c r="S18" s="58">
        <v>7.2433722127023259E-3</v>
      </c>
      <c r="T18" s="59">
        <v>25.827863280698001</v>
      </c>
    </row>
    <row r="19" spans="1:20">
      <c r="A19" s="179"/>
      <c r="B19" s="139" t="s">
        <v>967</v>
      </c>
      <c r="C19" s="77" t="s">
        <v>364</v>
      </c>
      <c r="D19" s="58">
        <v>48.80265103532443</v>
      </c>
      <c r="E19" s="59">
        <v>251.17170914838059</v>
      </c>
      <c r="F19" s="58">
        <v>35.07174623773907</v>
      </c>
      <c r="G19" s="58">
        <v>15.549393628983168</v>
      </c>
      <c r="H19" s="58">
        <v>45.421495484955322</v>
      </c>
      <c r="I19" s="58">
        <v>41.360046844435814</v>
      </c>
      <c r="J19" s="59">
        <v>137.40268219611337</v>
      </c>
      <c r="K19" s="58">
        <v>37.579202731065401</v>
      </c>
      <c r="L19" s="58">
        <v>48.93925887614855</v>
      </c>
      <c r="M19" s="58">
        <v>44.879055173379314</v>
      </c>
      <c r="N19" s="58">
        <v>44.298969053970609</v>
      </c>
      <c r="O19" s="59">
        <v>175.69648583456387</v>
      </c>
      <c r="P19" s="58">
        <v>84</v>
      </c>
      <c r="Q19" s="58">
        <v>57.900000000000006</v>
      </c>
      <c r="R19" s="58">
        <v>98.699999999999989</v>
      </c>
      <c r="S19" s="58">
        <v>48.500000000000028</v>
      </c>
      <c r="T19" s="59">
        <v>289.10000000000002</v>
      </c>
    </row>
    <row r="20" spans="1:20">
      <c r="A20" s="179"/>
      <c r="B20" s="139" t="s">
        <v>590</v>
      </c>
      <c r="C20" s="77" t="s">
        <v>1001</v>
      </c>
      <c r="D20" s="58">
        <v>3.1999999999999993</v>
      </c>
      <c r="E20" s="59">
        <v>22.7</v>
      </c>
      <c r="F20" s="58">
        <v>1.7337354766092501</v>
      </c>
      <c r="G20" s="58">
        <v>1.6091299784205799</v>
      </c>
      <c r="H20" s="58">
        <v>2.0696185011228896</v>
      </c>
      <c r="I20" s="58">
        <v>0.25866614256588027</v>
      </c>
      <c r="J20" s="59">
        <v>3.6711500987185999</v>
      </c>
      <c r="K20" s="58">
        <v>2.7442406187284401</v>
      </c>
      <c r="L20" s="58">
        <v>6.4986866680086699</v>
      </c>
      <c r="M20" s="58">
        <v>0.53520964624322964</v>
      </c>
      <c r="N20" s="58">
        <v>3.7060325100239595</v>
      </c>
      <c r="O20" s="59">
        <v>11.4841694430043</v>
      </c>
      <c r="P20" s="58">
        <v>8.3315894184412098</v>
      </c>
      <c r="Q20" s="58">
        <v>-1.4985620556177199</v>
      </c>
      <c r="R20" s="58">
        <v>-3.15664779696667</v>
      </c>
      <c r="S20" s="58">
        <v>14.491701677599181</v>
      </c>
      <c r="T20" s="59">
        <v>18.168081243456001</v>
      </c>
    </row>
    <row r="21" spans="1:20" ht="14.25" customHeight="1">
      <c r="A21" s="179"/>
      <c r="B21" s="153" t="s">
        <v>750</v>
      </c>
      <c r="C21" s="104" t="s">
        <v>1015</v>
      </c>
      <c r="D21" s="58">
        <v>61.702651035324436</v>
      </c>
      <c r="E21" s="59">
        <v>321.07170914838059</v>
      </c>
      <c r="F21" s="58">
        <v>40.119177778257395</v>
      </c>
      <c r="G21" s="58">
        <v>38.791740315636218</v>
      </c>
      <c r="H21" s="58">
        <v>50.599480419227532</v>
      </c>
      <c r="I21" s="58">
        <v>45.577842470344649</v>
      </c>
      <c r="J21" s="59">
        <v>175.08824098346579</v>
      </c>
      <c r="K21" s="58">
        <v>44.591239785406984</v>
      </c>
      <c r="L21" s="58">
        <v>77.897912197121826</v>
      </c>
      <c r="M21" s="58">
        <v>51.521813161470632</v>
      </c>
      <c r="N21" s="58">
        <v>52.550748929558324</v>
      </c>
      <c r="O21" s="59">
        <v>226.56171407355777</v>
      </c>
      <c r="P21" s="58">
        <v>95.792666199362884</v>
      </c>
      <c r="Q21" s="58">
        <v>85.23033299192133</v>
      </c>
      <c r="R21" s="58">
        <v>103.50597910459311</v>
      </c>
      <c r="S21" s="58">
        <v>70.7114271035976</v>
      </c>
      <c r="T21" s="59">
        <v>355.24040539947492</v>
      </c>
    </row>
    <row r="22" spans="1:20">
      <c r="A22" s="179"/>
      <c r="B22" s="139" t="s">
        <v>1009</v>
      </c>
      <c r="C22" s="77" t="s">
        <v>955</v>
      </c>
      <c r="D22" s="58">
        <v>36.300000000000011</v>
      </c>
      <c r="E22" s="59">
        <v>141.70000000000002</v>
      </c>
      <c r="F22" s="58">
        <v>26.944736704642668</v>
      </c>
      <c r="G22" s="58">
        <v>33.380825490736733</v>
      </c>
      <c r="H22" s="58">
        <v>32.251279450047896</v>
      </c>
      <c r="I22" s="58">
        <v>33.786607025619602</v>
      </c>
      <c r="J22" s="59">
        <v>126.3634486710469</v>
      </c>
      <c r="K22" s="58">
        <v>29.978048727832139</v>
      </c>
      <c r="L22" s="58">
        <v>20.329166051067311</v>
      </c>
      <c r="M22" s="58">
        <v>18.874164147973275</v>
      </c>
      <c r="N22" s="58">
        <v>19.819614553730268</v>
      </c>
      <c r="O22" s="59">
        <v>89.000993480603</v>
      </c>
      <c r="P22" s="58">
        <v>21.156984252455842</v>
      </c>
      <c r="Q22" s="58">
        <v>18.78596599626238</v>
      </c>
      <c r="R22" s="58">
        <v>19.751972512797639</v>
      </c>
      <c r="S22" s="58">
        <v>18.984818233656043</v>
      </c>
      <c r="T22" s="59">
        <v>78.679740995171898</v>
      </c>
    </row>
    <row r="23" spans="1:20">
      <c r="A23" s="179"/>
      <c r="B23" s="139" t="s">
        <v>968</v>
      </c>
      <c r="C23" s="77" t="s">
        <v>363</v>
      </c>
      <c r="D23" s="58">
        <v>113.74582754281312</v>
      </c>
      <c r="E23" s="59">
        <v>406.89243154731213</v>
      </c>
      <c r="F23" s="58">
        <v>2.0547804569419998</v>
      </c>
      <c r="G23" s="58">
        <v>29.795217314486699</v>
      </c>
      <c r="H23" s="58">
        <v>27.584908748891333</v>
      </c>
      <c r="I23" s="58">
        <v>79.859693230636026</v>
      </c>
      <c r="J23" s="59">
        <v>139.29459975095605</v>
      </c>
      <c r="K23" s="58">
        <v>14.18190797350335</v>
      </c>
      <c r="L23" s="58">
        <v>24.623782688924251</v>
      </c>
      <c r="M23" s="58">
        <v>40.804264395252964</v>
      </c>
      <c r="N23" s="58">
        <v>35.452729875258854</v>
      </c>
      <c r="O23" s="59">
        <v>115.06268493293942</v>
      </c>
      <c r="P23" s="58">
        <v>67.900000000000006</v>
      </c>
      <c r="Q23" s="58">
        <v>144</v>
      </c>
      <c r="R23" s="58">
        <v>85.1</v>
      </c>
      <c r="S23" s="58">
        <v>57</v>
      </c>
      <c r="T23" s="59">
        <v>354</v>
      </c>
    </row>
    <row r="24" spans="1:20">
      <c r="A24" s="179"/>
      <c r="B24" s="139" t="s">
        <v>1010</v>
      </c>
      <c r="C24" s="77" t="s">
        <v>1016</v>
      </c>
      <c r="D24" s="58">
        <v>-0.5</v>
      </c>
      <c r="E24" s="59">
        <v>36.5</v>
      </c>
      <c r="F24" s="58">
        <v>8.1532768581079793</v>
      </c>
      <c r="G24" s="58">
        <v>8.4565793500836222</v>
      </c>
      <c r="H24" s="58">
        <v>8.1370628787741985</v>
      </c>
      <c r="I24" s="58">
        <v>6.244898343527499</v>
      </c>
      <c r="J24" s="59">
        <v>30.991817430493299</v>
      </c>
      <c r="K24" s="58">
        <v>5.9843969422145999</v>
      </c>
      <c r="L24" s="58">
        <v>6.1432407322037008</v>
      </c>
      <c r="M24" s="58">
        <v>6.4656112933037999</v>
      </c>
      <c r="N24" s="58">
        <v>6.1766648207288988</v>
      </c>
      <c r="O24" s="59">
        <v>24.769913788450999</v>
      </c>
      <c r="P24" s="58">
        <v>8.7747885484569306</v>
      </c>
      <c r="Q24" s="58">
        <v>8.5804208021289678</v>
      </c>
      <c r="R24" s="58">
        <v>8.1646941034727014</v>
      </c>
      <c r="S24" s="58">
        <v>12.116654347479503</v>
      </c>
      <c r="T24" s="59">
        <v>37.636557801538103</v>
      </c>
    </row>
    <row r="25" spans="1:20">
      <c r="A25" s="179"/>
      <c r="B25" s="139" t="s">
        <v>592</v>
      </c>
      <c r="C25" s="77" t="s">
        <v>1017</v>
      </c>
      <c r="D25" s="58">
        <v>13.599999999999994</v>
      </c>
      <c r="E25" s="59">
        <v>66</v>
      </c>
      <c r="F25" s="58">
        <v>5.26947600482052</v>
      </c>
      <c r="G25" s="58">
        <v>6.0986565270720394</v>
      </c>
      <c r="H25" s="58">
        <v>3.5876945039289012</v>
      </c>
      <c r="I25" s="58">
        <v>38.984422367060972</v>
      </c>
      <c r="J25" s="59">
        <v>54.940249402882436</v>
      </c>
      <c r="K25" s="58">
        <v>8.03761772865046</v>
      </c>
      <c r="L25" s="58">
        <v>7.1422797532851199</v>
      </c>
      <c r="M25" s="58">
        <v>5.9653679830587301</v>
      </c>
      <c r="N25" s="58">
        <v>4.3067239117715488</v>
      </c>
      <c r="O25" s="59">
        <v>23.451989376765859</v>
      </c>
      <c r="P25" s="58">
        <v>4.4462862207858098</v>
      </c>
      <c r="Q25" s="58">
        <v>2.8489494726689486</v>
      </c>
      <c r="R25" s="58">
        <v>3.5343090951243514</v>
      </c>
      <c r="S25" s="58">
        <v>7.33491475673386</v>
      </c>
      <c r="T25" s="59">
        <v>18.164459545313001</v>
      </c>
    </row>
    <row r="26" spans="1:20">
      <c r="A26" s="179"/>
      <c r="B26" s="153" t="s">
        <v>752</v>
      </c>
      <c r="C26" s="104" t="s">
        <v>1018</v>
      </c>
      <c r="D26" s="58">
        <v>164.14582754281315</v>
      </c>
      <c r="E26" s="59">
        <v>652.09243154731212</v>
      </c>
      <c r="F26" s="58">
        <v>42.422270024513168</v>
      </c>
      <c r="G26" s="58">
        <v>76.731278682379099</v>
      </c>
      <c r="H26" s="58">
        <v>72.560945581642343</v>
      </c>
      <c r="I26" s="58">
        <v>158.87562096684408</v>
      </c>
      <c r="J26" s="59">
        <v>350.59011525537869</v>
      </c>
      <c r="K26" s="58">
        <v>58.18197137220055</v>
      </c>
      <c r="L26" s="58">
        <v>58.238469225480387</v>
      </c>
      <c r="M26" s="58">
        <v>72.109407819588768</v>
      </c>
      <c r="N26" s="58">
        <v>64.755733161489559</v>
      </c>
      <c r="O26" s="59">
        <v>252.28558157875926</v>
      </c>
      <c r="P26" s="58">
        <v>103.27805902169858</v>
      </c>
      <c r="Q26" s="58">
        <v>175.21533627106027</v>
      </c>
      <c r="R26" s="58">
        <v>116.5509757113947</v>
      </c>
      <c r="S26" s="58">
        <v>95.436387337869405</v>
      </c>
      <c r="T26" s="59">
        <v>489.48075834202297</v>
      </c>
    </row>
    <row r="27" spans="1:20">
      <c r="A27" s="179"/>
      <c r="B27" s="137" t="s">
        <v>561</v>
      </c>
      <c r="C27" s="210" t="s">
        <v>1019</v>
      </c>
      <c r="D27" s="46">
        <v>-101.5</v>
      </c>
      <c r="E27" s="47">
        <v>-331</v>
      </c>
      <c r="F27" s="46">
        <v>-2.3030922462557726</v>
      </c>
      <c r="G27" s="46">
        <v>-37.93953836674288</v>
      </c>
      <c r="H27" s="46">
        <v>-21.961465162414811</v>
      </c>
      <c r="I27" s="46">
        <v>-113.29777849649943</v>
      </c>
      <c r="J27" s="47">
        <v>-175.5018742719129</v>
      </c>
      <c r="K27" s="46">
        <v>-12.590731586793567</v>
      </c>
      <c r="L27" s="46">
        <v>19.659442971641475</v>
      </c>
      <c r="M27" s="46">
        <v>-19.587594658118512</v>
      </c>
      <c r="N27" s="46">
        <v>-12.204984231930499</v>
      </c>
      <c r="O27" s="47">
        <v>-24.723867505201099</v>
      </c>
      <c r="P27" s="46">
        <v>-7.4707753029813304</v>
      </c>
      <c r="Q27" s="46">
        <v>-89.999620798493311</v>
      </c>
      <c r="R27" s="46">
        <v>-13.002919897681352</v>
      </c>
      <c r="S27" s="46">
        <v>-23.735316725858013</v>
      </c>
      <c r="T27" s="47">
        <v>-134.20863272501401</v>
      </c>
    </row>
    <row r="28" spans="1:20">
      <c r="A28" s="179"/>
      <c r="B28" s="139" t="s">
        <v>562</v>
      </c>
      <c r="C28" s="77" t="s">
        <v>130</v>
      </c>
      <c r="D28" s="58">
        <v>-30</v>
      </c>
      <c r="E28" s="59">
        <v>8.1</v>
      </c>
      <c r="F28" s="58">
        <v>2.4022406309186102</v>
      </c>
      <c r="G28" s="58">
        <v>7.0651784463522489</v>
      </c>
      <c r="H28" s="58">
        <v>-0.45896853538572024</v>
      </c>
      <c r="I28" s="58">
        <v>39.988107946946563</v>
      </c>
      <c r="J28" s="59">
        <v>50.996558488831703</v>
      </c>
      <c r="K28" s="58">
        <v>-19.734459499783501</v>
      </c>
      <c r="L28" s="58">
        <v>23.34152991825491</v>
      </c>
      <c r="M28" s="58">
        <v>22.854967011976392</v>
      </c>
      <c r="N28" s="58">
        <v>43.368705103521101</v>
      </c>
      <c r="O28" s="59">
        <v>68.830742533968902</v>
      </c>
      <c r="P28" s="58">
        <v>4.4498190686100401</v>
      </c>
      <c r="Q28" s="58">
        <v>19.75443698912926</v>
      </c>
      <c r="R28" s="58">
        <v>15.447167829698301</v>
      </c>
      <c r="S28" s="58">
        <v>14.905737355622499</v>
      </c>
      <c r="T28" s="59">
        <v>54.557161243060101</v>
      </c>
    </row>
    <row r="29" spans="1:20">
      <c r="A29" s="179"/>
      <c r="B29" s="208" t="s">
        <v>563</v>
      </c>
      <c r="C29" s="210" t="s">
        <v>1020</v>
      </c>
      <c r="D29" s="46">
        <v>-1769.8</v>
      </c>
      <c r="E29" s="47">
        <v>-1060.5</v>
      </c>
      <c r="F29" s="46">
        <v>200.355700880493</v>
      </c>
      <c r="G29" s="46">
        <v>332.97268434408693</v>
      </c>
      <c r="H29" s="46">
        <v>307.76523082209701</v>
      </c>
      <c r="I29" s="46">
        <v>132.433976300837</v>
      </c>
      <c r="J29" s="47">
        <v>973.52759234751397</v>
      </c>
      <c r="K29" s="46">
        <v>380.10299147527502</v>
      </c>
      <c r="L29" s="46">
        <v>419.27136578973199</v>
      </c>
      <c r="M29" s="46">
        <v>257.49996332970306</v>
      </c>
      <c r="N29" s="46">
        <v>264.99423638695998</v>
      </c>
      <c r="O29" s="47">
        <v>1321.8685569816701</v>
      </c>
      <c r="P29" s="46">
        <v>268.45555723157401</v>
      </c>
      <c r="Q29" s="46">
        <v>373.96369325670702</v>
      </c>
      <c r="R29" s="46">
        <v>438.16168976109907</v>
      </c>
      <c r="S29" s="46">
        <v>145.18762556704996</v>
      </c>
      <c r="T29" s="47">
        <v>1225.7685658164301</v>
      </c>
    </row>
    <row r="30" spans="1:20">
      <c r="A30" s="179"/>
      <c r="B30" s="139" t="s">
        <v>564</v>
      </c>
      <c r="C30" s="77" t="s">
        <v>132</v>
      </c>
      <c r="D30" s="58">
        <v>-23.300000000000011</v>
      </c>
      <c r="E30" s="59">
        <v>79.599999999999994</v>
      </c>
      <c r="F30" s="58">
        <v>-44.129260480557697</v>
      </c>
      <c r="G30" s="58">
        <v>55.087284211150099</v>
      </c>
      <c r="H30" s="58">
        <v>55.510683772152902</v>
      </c>
      <c r="I30" s="58">
        <v>7.3980168649750908</v>
      </c>
      <c r="J30" s="59">
        <v>73.866724367720394</v>
      </c>
      <c r="K30" s="58">
        <v>57.4882961220544</v>
      </c>
      <c r="L30" s="58">
        <v>76.509777299696594</v>
      </c>
      <c r="M30" s="58">
        <v>45.000624347669998</v>
      </c>
      <c r="N30" s="58">
        <v>-4.8913183676689869</v>
      </c>
      <c r="O30" s="59">
        <v>175.10737940175201</v>
      </c>
      <c r="P30" s="58">
        <v>35.8315225370267</v>
      </c>
      <c r="Q30" s="58">
        <v>75.0197118990083</v>
      </c>
      <c r="R30" s="58">
        <v>83.564858367022012</v>
      </c>
      <c r="S30" s="58">
        <v>-98.682147571945507</v>
      </c>
      <c r="T30" s="59">
        <v>97.733945231111505</v>
      </c>
    </row>
    <row r="31" spans="1:20">
      <c r="A31" s="179"/>
      <c r="B31" s="208" t="s">
        <v>565</v>
      </c>
      <c r="C31" s="210" t="s">
        <v>347</v>
      </c>
      <c r="D31" s="46">
        <v>-1746.5</v>
      </c>
      <c r="E31" s="47">
        <v>-1141.0999999999999</v>
      </c>
      <c r="F31" s="46">
        <v>244.48496136105101</v>
      </c>
      <c r="G31" s="46">
        <v>277.88540013293698</v>
      </c>
      <c r="H31" s="46">
        <v>252.25454704994399</v>
      </c>
      <c r="I31" s="46">
        <v>125.03595943586208</v>
      </c>
      <c r="J31" s="47">
        <v>899.66086797979403</v>
      </c>
      <c r="K31" s="46">
        <v>322.61469535322101</v>
      </c>
      <c r="L31" s="46">
        <v>341.76158849003502</v>
      </c>
      <c r="M31" s="46">
        <v>212.49933898203597</v>
      </c>
      <c r="N31" s="46">
        <v>269.88555475462806</v>
      </c>
      <c r="O31" s="47">
        <v>1146.7611775799201</v>
      </c>
      <c r="P31" s="46">
        <v>231.62403469454799</v>
      </c>
      <c r="Q31" s="46">
        <v>298.943958469515</v>
      </c>
      <c r="R31" s="46">
        <v>353.59685428226305</v>
      </c>
      <c r="S31" s="46">
        <v>243.86977313899558</v>
      </c>
      <c r="T31" s="47">
        <v>1128.0346205853186</v>
      </c>
    </row>
    <row r="32" spans="1:20">
      <c r="A32" s="179"/>
      <c r="B32" s="139" t="s">
        <v>567</v>
      </c>
      <c r="C32" s="77" t="s">
        <v>133</v>
      </c>
      <c r="D32" s="46"/>
      <c r="E32" s="47"/>
      <c r="F32" s="46"/>
      <c r="G32" s="46"/>
      <c r="H32" s="46"/>
      <c r="I32" s="46"/>
      <c r="J32" s="47"/>
      <c r="K32" s="46"/>
      <c r="L32" s="46"/>
      <c r="M32" s="46"/>
      <c r="N32" s="46"/>
      <c r="O32" s="47"/>
      <c r="P32" s="46"/>
      <c r="Q32" s="46"/>
      <c r="R32" s="46"/>
      <c r="S32" s="46"/>
      <c r="T32" s="47"/>
    </row>
    <row r="33" spans="1:20">
      <c r="A33" s="179"/>
      <c r="B33" s="209" t="s">
        <v>566</v>
      </c>
      <c r="C33" s="211" t="s">
        <v>741</v>
      </c>
      <c r="D33" s="46">
        <v>-1527.6</v>
      </c>
      <c r="E33" s="47">
        <v>-903.1</v>
      </c>
      <c r="F33" s="46">
        <v>261.56208390743399</v>
      </c>
      <c r="G33" s="46">
        <v>284.95481655239206</v>
      </c>
      <c r="H33" s="46">
        <v>240.863039310712</v>
      </c>
      <c r="I33" s="46">
        <v>153.57927317642998</v>
      </c>
      <c r="J33" s="47">
        <v>940.95921294696802</v>
      </c>
      <c r="K33" s="46">
        <v>323.41515201164202</v>
      </c>
      <c r="L33" s="46">
        <v>315.59136224516101</v>
      </c>
      <c r="M33" s="46">
        <v>183.79025957146996</v>
      </c>
      <c r="N33" s="46">
        <v>289.41435405879702</v>
      </c>
      <c r="O33" s="47">
        <v>1112.21112788707</v>
      </c>
      <c r="P33" s="46">
        <v>238.263463500321</v>
      </c>
      <c r="Q33" s="46">
        <v>273.92269372624196</v>
      </c>
      <c r="R33" s="46">
        <v>323.03618126198307</v>
      </c>
      <c r="S33" s="46">
        <v>275.74070310984393</v>
      </c>
      <c r="T33" s="47">
        <v>1110.96304159839</v>
      </c>
    </row>
    <row r="34" spans="1:20">
      <c r="A34" s="179"/>
      <c r="B34" s="153" t="s">
        <v>568</v>
      </c>
      <c r="C34" s="104" t="s">
        <v>1021</v>
      </c>
      <c r="D34" s="58">
        <v>-218.70000000000002</v>
      </c>
      <c r="E34" s="59">
        <v>-237.9</v>
      </c>
      <c r="F34" s="58">
        <v>-17.0771225463834</v>
      </c>
      <c r="G34" s="58">
        <v>-7.0694164194553011</v>
      </c>
      <c r="H34" s="58">
        <v>11.3915077392324</v>
      </c>
      <c r="I34" s="58">
        <v>-28.543313740568401</v>
      </c>
      <c r="J34" s="59">
        <v>-41.2983449671747</v>
      </c>
      <c r="K34" s="58">
        <v>-0.80045665842057001</v>
      </c>
      <c r="L34" s="58">
        <v>26.170226244873469</v>
      </c>
      <c r="M34" s="58">
        <v>28.709079410566002</v>
      </c>
      <c r="N34" s="58">
        <v>-19.528799304171805</v>
      </c>
      <c r="O34" s="59">
        <v>34.550049692847097</v>
      </c>
      <c r="P34" s="58">
        <v>-6.6394288057727904</v>
      </c>
      <c r="Q34" s="58">
        <v>25.021283816759091</v>
      </c>
      <c r="R34" s="58">
        <v>30.5606539467937</v>
      </c>
      <c r="S34" s="58">
        <v>-31.870929970849598</v>
      </c>
      <c r="T34" s="59">
        <v>17.071578986930401</v>
      </c>
    </row>
    <row r="35" spans="1:20" ht="25.5">
      <c r="A35" s="179"/>
      <c r="B35" s="208" t="s">
        <v>569</v>
      </c>
      <c r="C35" s="210" t="s">
        <v>1022</v>
      </c>
      <c r="D35" s="466">
        <v>-2.0851908230944867</v>
      </c>
      <c r="E35" s="467">
        <v>-1.2661605654972607</v>
      </c>
      <c r="F35" s="466">
        <v>0.3461173683925286</v>
      </c>
      <c r="G35" s="466">
        <v>0.38723903502966667</v>
      </c>
      <c r="H35" s="466">
        <v>0.33205633459252681</v>
      </c>
      <c r="I35" s="466">
        <v>0.21395115401049558</v>
      </c>
      <c r="J35" s="467">
        <v>1.2818791829251452</v>
      </c>
      <c r="K35" s="466">
        <v>0.45943828986106977</v>
      </c>
      <c r="L35" s="466">
        <v>0.45</v>
      </c>
      <c r="M35" s="466">
        <v>0.26</v>
      </c>
      <c r="N35" s="466">
        <v>0.41258677087572265</v>
      </c>
      <c r="O35" s="467">
        <v>1.5825766456129116</v>
      </c>
      <c r="P35" s="466">
        <v>0.34174285966359919</v>
      </c>
      <c r="Q35" s="466">
        <v>0.39283560170464471</v>
      </c>
      <c r="R35" s="466">
        <v>0.46323393025307674</v>
      </c>
      <c r="S35" s="466">
        <v>0</v>
      </c>
      <c r="T35" s="467">
        <v>2</v>
      </c>
    </row>
    <row r="36" spans="1:20" ht="25.5">
      <c r="A36" s="179"/>
      <c r="B36" s="208" t="s">
        <v>570</v>
      </c>
      <c r="C36" s="210" t="s">
        <v>728</v>
      </c>
      <c r="D36" s="466">
        <v>-2.0851908230944867</v>
      </c>
      <c r="E36" s="467">
        <v>-1.2661605654972607</v>
      </c>
      <c r="F36" s="466">
        <v>0.3461173683925286</v>
      </c>
      <c r="G36" s="466">
        <v>0.38723903502966667</v>
      </c>
      <c r="H36" s="466">
        <v>0.33205633459252681</v>
      </c>
      <c r="I36" s="466">
        <v>0.21395115401049558</v>
      </c>
      <c r="J36" s="467">
        <v>1.2818791829251452</v>
      </c>
      <c r="K36" s="466">
        <v>0.45943828986106977</v>
      </c>
      <c r="L36" s="466">
        <v>0.45</v>
      </c>
      <c r="M36" s="466">
        <v>0.26</v>
      </c>
      <c r="N36" s="466">
        <v>0.41258677087572265</v>
      </c>
      <c r="O36" s="467">
        <v>1.5825766456129116</v>
      </c>
      <c r="P36" s="466">
        <v>0.34174285966359919</v>
      </c>
      <c r="Q36" s="466">
        <v>0.39283560170464471</v>
      </c>
      <c r="R36" s="466">
        <v>0.46323393025307674</v>
      </c>
      <c r="S36" s="466">
        <v>0</v>
      </c>
      <c r="T36" s="467">
        <v>2</v>
      </c>
    </row>
    <row r="37" spans="1:20">
      <c r="A37" s="179"/>
      <c r="B37" s="212"/>
      <c r="C37" s="213"/>
      <c r="D37" s="214"/>
      <c r="E37" s="214"/>
      <c r="F37" s="214"/>
      <c r="G37" s="214"/>
      <c r="H37" s="214"/>
      <c r="I37" s="214"/>
      <c r="J37" s="214"/>
      <c r="K37" s="214"/>
      <c r="L37" s="214"/>
      <c r="M37" s="214"/>
      <c r="N37" s="214"/>
      <c r="O37" s="214"/>
      <c r="P37" s="214"/>
      <c r="Q37" s="214"/>
      <c r="R37" s="214"/>
      <c r="S37" s="214"/>
      <c r="T37" s="214"/>
    </row>
    <row r="38" spans="1:20">
      <c r="A38" s="179"/>
      <c r="B38" s="215" t="s">
        <v>1025</v>
      </c>
      <c r="C38" s="215" t="s">
        <v>1024</v>
      </c>
      <c r="D38" s="270"/>
      <c r="E38" s="270"/>
      <c r="F38" s="270"/>
      <c r="G38" s="270"/>
      <c r="H38" s="270"/>
      <c r="I38" s="270"/>
      <c r="J38" s="270"/>
      <c r="K38" s="270"/>
      <c r="L38" s="270"/>
      <c r="M38" s="270"/>
      <c r="N38" s="270"/>
      <c r="O38" s="270"/>
      <c r="P38" s="270"/>
      <c r="Q38" s="270"/>
      <c r="R38" s="270"/>
      <c r="S38" s="270"/>
      <c r="T38" s="270"/>
    </row>
    <row r="39" spans="1:20">
      <c r="A39" s="179"/>
      <c r="B39" s="210" t="s">
        <v>1028</v>
      </c>
      <c r="C39" s="210" t="s">
        <v>1026</v>
      </c>
      <c r="D39" s="270"/>
      <c r="E39" s="270"/>
      <c r="F39" s="270"/>
      <c r="G39" s="270"/>
      <c r="H39" s="270"/>
      <c r="I39" s="270"/>
      <c r="J39" s="270"/>
      <c r="K39" s="270"/>
      <c r="L39" s="270"/>
      <c r="M39" s="270"/>
      <c r="N39" s="270"/>
      <c r="O39" s="270"/>
      <c r="P39" s="270"/>
      <c r="Q39" s="270"/>
      <c r="R39" s="270"/>
      <c r="S39" s="270"/>
      <c r="T39" s="270"/>
    </row>
    <row r="40" spans="1:20">
      <c r="A40" s="179"/>
      <c r="B40" s="216" t="s">
        <v>1029</v>
      </c>
      <c r="C40" s="216" t="s">
        <v>1027</v>
      </c>
      <c r="D40" s="270"/>
      <c r="E40" s="270"/>
      <c r="F40" s="270"/>
      <c r="G40" s="270"/>
      <c r="H40" s="270"/>
      <c r="I40" s="270"/>
      <c r="J40" s="270"/>
      <c r="K40" s="270"/>
      <c r="L40" s="270"/>
      <c r="M40" s="270"/>
      <c r="N40" s="270"/>
      <c r="O40" s="270"/>
      <c r="P40" s="270"/>
      <c r="Q40" s="270"/>
      <c r="R40" s="270"/>
      <c r="S40" s="270"/>
      <c r="T40" s="270"/>
    </row>
    <row r="41" spans="1:20">
      <c r="A41" s="179"/>
      <c r="B41" s="104" t="s">
        <v>743</v>
      </c>
      <c r="C41" s="104" t="s">
        <v>734</v>
      </c>
      <c r="D41" s="270"/>
      <c r="E41" s="270"/>
      <c r="F41" s="270"/>
      <c r="G41" s="270"/>
      <c r="H41" s="270"/>
      <c r="I41" s="270"/>
      <c r="J41" s="270"/>
      <c r="K41" s="270"/>
      <c r="L41" s="270"/>
      <c r="M41" s="270"/>
      <c r="N41" s="270"/>
      <c r="O41" s="270"/>
      <c r="P41" s="270"/>
      <c r="Q41" s="270"/>
      <c r="R41" s="270"/>
      <c r="S41" s="270"/>
      <c r="T41" s="270"/>
    </row>
    <row r="42" spans="1:20" ht="25.5">
      <c r="A42" s="179"/>
      <c r="B42" s="104" t="s">
        <v>744</v>
      </c>
      <c r="C42" s="104" t="s">
        <v>735</v>
      </c>
      <c r="D42" s="270"/>
      <c r="E42" s="270"/>
      <c r="F42" s="270"/>
      <c r="G42" s="270"/>
      <c r="H42" s="270"/>
      <c r="I42" s="270"/>
      <c r="J42" s="270"/>
      <c r="K42" s="270"/>
      <c r="L42" s="270"/>
      <c r="M42" s="270"/>
      <c r="N42" s="270"/>
      <c r="O42" s="270"/>
      <c r="P42" s="270"/>
      <c r="Q42" s="270"/>
      <c r="R42" s="270"/>
      <c r="S42" s="270"/>
      <c r="T42" s="270"/>
    </row>
    <row r="43" spans="1:20">
      <c r="A43" s="179"/>
      <c r="B43" s="104" t="s">
        <v>745</v>
      </c>
      <c r="C43" s="104" t="s">
        <v>736</v>
      </c>
      <c r="D43" s="270"/>
      <c r="E43" s="270"/>
      <c r="F43" s="270"/>
      <c r="G43" s="270"/>
      <c r="H43" s="270"/>
      <c r="I43" s="270"/>
      <c r="J43" s="270"/>
      <c r="K43" s="270"/>
      <c r="L43" s="270"/>
      <c r="M43" s="270"/>
      <c r="N43" s="270"/>
      <c r="O43" s="270"/>
      <c r="P43" s="270"/>
      <c r="Q43" s="270"/>
      <c r="R43" s="270"/>
      <c r="S43" s="270"/>
      <c r="T43" s="270"/>
    </row>
    <row r="44" spans="1:20">
      <c r="A44" s="179"/>
      <c r="B44" s="104" t="s">
        <v>746</v>
      </c>
      <c r="C44" s="104" t="s">
        <v>737</v>
      </c>
      <c r="D44" s="270"/>
      <c r="E44" s="270"/>
      <c r="F44" s="270"/>
      <c r="G44" s="270"/>
      <c r="H44" s="270"/>
      <c r="I44" s="270"/>
      <c r="J44" s="270"/>
      <c r="K44" s="270"/>
      <c r="L44" s="270"/>
      <c r="M44" s="270"/>
      <c r="N44" s="270"/>
      <c r="O44" s="270"/>
      <c r="P44" s="270"/>
      <c r="Q44" s="270"/>
      <c r="R44" s="270"/>
      <c r="S44" s="270"/>
      <c r="T44" s="270"/>
    </row>
    <row r="45" spans="1:20" ht="25.5">
      <c r="A45" s="179"/>
      <c r="B45" s="104" t="s">
        <v>747</v>
      </c>
      <c r="C45" s="104" t="s">
        <v>738</v>
      </c>
      <c r="D45" s="270"/>
      <c r="E45" s="270"/>
      <c r="F45" s="270"/>
      <c r="G45" s="270"/>
      <c r="H45" s="270"/>
      <c r="I45" s="270"/>
      <c r="J45" s="270"/>
      <c r="K45" s="270"/>
      <c r="L45" s="270"/>
      <c r="M45" s="270"/>
      <c r="N45" s="270"/>
      <c r="O45" s="270"/>
      <c r="P45" s="270"/>
      <c r="Q45" s="270"/>
      <c r="R45" s="270"/>
      <c r="S45" s="270"/>
      <c r="T45" s="270"/>
    </row>
    <row r="46" spans="1:20">
      <c r="A46" s="179"/>
      <c r="B46" s="104" t="s">
        <v>748</v>
      </c>
      <c r="C46" s="104" t="s">
        <v>739</v>
      </c>
      <c r="D46" s="270"/>
      <c r="E46" s="270"/>
      <c r="F46" s="270"/>
      <c r="G46" s="270"/>
      <c r="H46" s="270"/>
      <c r="I46" s="270"/>
      <c r="J46" s="270"/>
      <c r="K46" s="270"/>
      <c r="L46" s="270"/>
      <c r="M46" s="270"/>
      <c r="N46" s="270"/>
      <c r="O46" s="270"/>
      <c r="P46" s="270"/>
      <c r="Q46" s="270"/>
      <c r="R46" s="270"/>
      <c r="S46" s="270"/>
      <c r="T46" s="270"/>
    </row>
    <row r="47" spans="1:20" ht="24.75" customHeight="1">
      <c r="A47" s="179"/>
      <c r="B47" s="210" t="s">
        <v>749</v>
      </c>
      <c r="C47" s="210" t="s">
        <v>740</v>
      </c>
      <c r="D47" s="270"/>
      <c r="E47" s="270"/>
      <c r="F47" s="270"/>
      <c r="G47" s="270"/>
      <c r="H47" s="270"/>
      <c r="I47" s="270"/>
      <c r="J47" s="270"/>
      <c r="K47" s="270"/>
      <c r="L47" s="270"/>
      <c r="M47" s="270"/>
      <c r="N47" s="270"/>
      <c r="O47" s="270"/>
      <c r="P47" s="270"/>
      <c r="Q47" s="270"/>
      <c r="R47" s="270"/>
      <c r="S47" s="270"/>
      <c r="T47" s="270"/>
    </row>
    <row r="48" spans="1:20">
      <c r="A48" s="179"/>
      <c r="B48" s="210" t="s">
        <v>807</v>
      </c>
      <c r="C48" s="210" t="s">
        <v>793</v>
      </c>
      <c r="D48" s="270"/>
      <c r="E48" s="270"/>
      <c r="F48" s="270"/>
      <c r="G48" s="270"/>
      <c r="H48" s="270"/>
      <c r="I48" s="270"/>
      <c r="J48" s="270"/>
      <c r="K48" s="270"/>
      <c r="L48" s="270"/>
      <c r="M48" s="270"/>
      <c r="N48" s="270"/>
      <c r="O48" s="270"/>
      <c r="P48" s="270"/>
      <c r="Q48" s="270"/>
      <c r="R48" s="270"/>
      <c r="S48" s="270"/>
      <c r="T48" s="270"/>
    </row>
    <row r="49" spans="1:20">
      <c r="A49" s="179"/>
      <c r="B49" s="77" t="s">
        <v>567</v>
      </c>
      <c r="C49" s="77" t="s">
        <v>133</v>
      </c>
      <c r="D49" s="270"/>
      <c r="E49" s="270"/>
      <c r="F49" s="270"/>
      <c r="G49" s="270"/>
      <c r="H49" s="270"/>
      <c r="I49" s="270"/>
      <c r="J49" s="270"/>
      <c r="K49" s="270"/>
      <c r="L49" s="270"/>
      <c r="M49" s="270"/>
      <c r="N49" s="270"/>
      <c r="O49" s="270"/>
      <c r="P49" s="270"/>
      <c r="Q49" s="270"/>
      <c r="R49" s="270"/>
      <c r="S49" s="270"/>
      <c r="T49" s="270"/>
    </row>
    <row r="50" spans="1:20">
      <c r="A50" s="179"/>
      <c r="B50" s="104" t="s">
        <v>566</v>
      </c>
      <c r="C50" s="104" t="s">
        <v>741</v>
      </c>
      <c r="D50" s="270"/>
      <c r="E50" s="270"/>
      <c r="F50" s="270"/>
      <c r="G50" s="270"/>
      <c r="H50" s="270"/>
      <c r="I50" s="270"/>
      <c r="J50" s="270"/>
      <c r="K50" s="270"/>
      <c r="L50" s="270"/>
      <c r="M50" s="270"/>
      <c r="N50" s="270"/>
      <c r="O50" s="270"/>
      <c r="P50" s="270"/>
      <c r="Q50" s="270"/>
      <c r="R50" s="270"/>
      <c r="S50" s="270"/>
      <c r="T50" s="270"/>
    </row>
    <row r="51" spans="1:20">
      <c r="A51" s="179"/>
      <c r="B51" s="104" t="s">
        <v>568</v>
      </c>
      <c r="C51" s="104" t="s">
        <v>742</v>
      </c>
      <c r="D51" s="270"/>
      <c r="E51" s="270"/>
      <c r="F51" s="270"/>
      <c r="G51" s="270"/>
      <c r="H51" s="270"/>
      <c r="I51" s="270"/>
      <c r="J51" s="270"/>
      <c r="K51" s="270"/>
      <c r="L51" s="270"/>
      <c r="M51" s="270"/>
      <c r="N51" s="270"/>
      <c r="O51" s="270"/>
      <c r="P51" s="270"/>
      <c r="Q51" s="270"/>
      <c r="R51" s="270"/>
      <c r="S51" s="270"/>
      <c r="T51" s="270"/>
    </row>
    <row r="52" spans="1:20">
      <c r="A52" s="175"/>
      <c r="B52" s="141"/>
      <c r="C52" s="439"/>
      <c r="D52" s="32"/>
      <c r="E52" s="32"/>
      <c r="F52" s="32"/>
      <c r="G52" s="32"/>
      <c r="H52" s="32"/>
      <c r="I52" s="32"/>
      <c r="J52" s="32"/>
      <c r="K52" s="32"/>
      <c r="L52" s="32"/>
      <c r="M52" s="32"/>
      <c r="N52" s="32"/>
      <c r="O52" s="32"/>
      <c r="P52" s="32"/>
      <c r="Q52" s="32"/>
      <c r="R52" s="32"/>
      <c r="S52" s="32"/>
      <c r="T52" s="32"/>
    </row>
    <row r="53" spans="1:20">
      <c r="A53" s="179"/>
      <c r="B53" s="141"/>
      <c r="C53" s="32"/>
      <c r="D53" s="32"/>
      <c r="E53" s="32"/>
      <c r="F53" s="32"/>
      <c r="G53" s="32"/>
      <c r="H53" s="32"/>
      <c r="I53" s="32"/>
      <c r="J53" s="32"/>
      <c r="K53" s="32"/>
      <c r="L53" s="32"/>
      <c r="M53" s="32"/>
      <c r="N53" s="32"/>
      <c r="O53" s="32"/>
      <c r="P53" s="32"/>
      <c r="Q53" s="32"/>
      <c r="R53" s="32"/>
      <c r="S53" s="32"/>
      <c r="T53" s="32"/>
    </row>
    <row r="54" spans="1:20" ht="38.25">
      <c r="A54" s="179"/>
      <c r="B54" s="135" t="s">
        <v>1215</v>
      </c>
      <c r="C54" s="24" t="s">
        <v>1216</v>
      </c>
      <c r="D54" s="70" t="s">
        <v>1114</v>
      </c>
      <c r="E54" s="30" t="s">
        <v>1112</v>
      </c>
      <c r="F54" s="85" t="s">
        <v>1115</v>
      </c>
      <c r="G54" s="85" t="s">
        <v>1116</v>
      </c>
      <c r="H54" s="85" t="s">
        <v>1117</v>
      </c>
      <c r="I54" s="70" t="s">
        <v>999</v>
      </c>
      <c r="J54" s="30" t="s">
        <v>1000</v>
      </c>
      <c r="K54" s="85">
        <v>42825</v>
      </c>
      <c r="L54" s="85">
        <v>42916</v>
      </c>
      <c r="M54" s="85">
        <v>43008</v>
      </c>
      <c r="N54" s="70" t="s">
        <v>1274</v>
      </c>
      <c r="O54" s="30" t="s">
        <v>1273</v>
      </c>
      <c r="P54" s="85" t="s">
        <v>1321</v>
      </c>
      <c r="Q54" s="85">
        <v>43281</v>
      </c>
      <c r="R54" s="85">
        <v>43373</v>
      </c>
      <c r="S54" s="70" t="s">
        <v>1334</v>
      </c>
      <c r="T54" s="30" t="s">
        <v>1329</v>
      </c>
    </row>
    <row r="55" spans="1:20">
      <c r="A55" s="179"/>
      <c r="B55" s="142" t="s">
        <v>1041</v>
      </c>
      <c r="C55" s="142" t="s">
        <v>134</v>
      </c>
      <c r="D55" s="80"/>
      <c r="E55" s="32"/>
      <c r="F55" s="81"/>
      <c r="G55" s="81"/>
      <c r="H55" s="32"/>
      <c r="I55" s="80"/>
      <c r="J55" s="32"/>
      <c r="K55" s="81"/>
      <c r="L55" s="81"/>
      <c r="M55" s="81"/>
      <c r="N55" s="80"/>
      <c r="O55" s="32"/>
      <c r="P55" s="81"/>
      <c r="Q55" s="81"/>
      <c r="R55" s="81"/>
      <c r="S55" s="80"/>
      <c r="T55" s="32"/>
    </row>
    <row r="56" spans="1:20">
      <c r="A56" s="179"/>
      <c r="B56" s="219" t="s">
        <v>573</v>
      </c>
      <c r="C56" s="220" t="s">
        <v>765</v>
      </c>
      <c r="D56" s="50"/>
      <c r="E56" s="50"/>
      <c r="F56" s="50"/>
      <c r="G56" s="50"/>
      <c r="H56" s="50"/>
      <c r="I56" s="50"/>
      <c r="J56" s="50"/>
      <c r="K56" s="50"/>
      <c r="L56" s="50"/>
      <c r="M56" s="50"/>
      <c r="N56" s="50"/>
      <c r="O56" s="50"/>
      <c r="P56" s="50"/>
      <c r="Q56" s="50"/>
      <c r="R56" s="50"/>
      <c r="S56" s="50"/>
      <c r="T56" s="50"/>
    </row>
    <row r="57" spans="1:20">
      <c r="A57" s="179"/>
      <c r="B57" s="139" t="s">
        <v>575</v>
      </c>
      <c r="C57" s="77" t="s">
        <v>1030</v>
      </c>
      <c r="D57" s="44">
        <v>7690.6485155148002</v>
      </c>
      <c r="E57" s="45">
        <v>7690.6485155148002</v>
      </c>
      <c r="F57" s="44">
        <v>7917.94907170849</v>
      </c>
      <c r="G57" s="44">
        <v>7707.9980728552</v>
      </c>
      <c r="H57" s="44">
        <v>7859.0726703744804</v>
      </c>
      <c r="I57" s="44">
        <v>7468.5</v>
      </c>
      <c r="J57" s="45">
        <v>7468.5</v>
      </c>
      <c r="K57" s="44">
        <v>7463.2240603624296</v>
      </c>
      <c r="L57" s="44">
        <v>7932.7920845202598</v>
      </c>
      <c r="M57" s="44">
        <v>8125.0635691943298</v>
      </c>
      <c r="N57" s="44">
        <v>8736.4405023143609</v>
      </c>
      <c r="O57" s="45">
        <v>8736.4405023143609</v>
      </c>
      <c r="P57" s="44">
        <v>8828.048828125</v>
      </c>
      <c r="Q57" s="44">
        <v>8150.779296875</v>
      </c>
      <c r="R57" s="44">
        <v>8133.8918267256704</v>
      </c>
      <c r="S57" s="44">
        <v>8095.2198928669504</v>
      </c>
      <c r="T57" s="45">
        <v>8095.2198928669504</v>
      </c>
    </row>
    <row r="58" spans="1:20">
      <c r="A58" s="179"/>
      <c r="B58" s="139" t="s">
        <v>574</v>
      </c>
      <c r="C58" s="77" t="s">
        <v>766</v>
      </c>
      <c r="D58" s="44">
        <v>730.46036331507401</v>
      </c>
      <c r="E58" s="45">
        <v>730.46036331507401</v>
      </c>
      <c r="F58" s="44">
        <v>775.45733559034295</v>
      </c>
      <c r="G58" s="44">
        <v>752.54032780259695</v>
      </c>
      <c r="H58" s="44">
        <v>780.59488334719902</v>
      </c>
      <c r="I58" s="44">
        <v>625</v>
      </c>
      <c r="J58" s="45">
        <v>625</v>
      </c>
      <c r="K58" s="44">
        <v>644.60284037902204</v>
      </c>
      <c r="L58" s="44">
        <v>688.639066537453</v>
      </c>
      <c r="M58" s="44">
        <v>716.05273562843604</v>
      </c>
      <c r="N58" s="44">
        <v>701.06854178193305</v>
      </c>
      <c r="O58" s="45">
        <v>701.06854178193305</v>
      </c>
      <c r="P58" s="44">
        <v>715.18353271484398</v>
      </c>
      <c r="Q58" s="44">
        <v>654.72229003906295</v>
      </c>
      <c r="R58" s="44">
        <v>667.25305063137102</v>
      </c>
      <c r="S58" s="44">
        <v>695.68490578060096</v>
      </c>
      <c r="T58" s="45">
        <v>695.68490578060096</v>
      </c>
    </row>
    <row r="59" spans="1:20">
      <c r="A59" s="179"/>
      <c r="B59" s="139" t="s">
        <v>576</v>
      </c>
      <c r="C59" s="77" t="s">
        <v>1031</v>
      </c>
      <c r="D59" s="44">
        <v>803.08421135959304</v>
      </c>
      <c r="E59" s="45">
        <v>803.08421135959304</v>
      </c>
      <c r="F59" s="44">
        <v>817.967908126672</v>
      </c>
      <c r="G59" s="44">
        <v>825.91947630940194</v>
      </c>
      <c r="H59" s="44">
        <v>839.40549001266504</v>
      </c>
      <c r="I59" s="44">
        <v>875.4</v>
      </c>
      <c r="J59" s="45">
        <v>875.4</v>
      </c>
      <c r="K59" s="44">
        <v>789.04033893431301</v>
      </c>
      <c r="L59" s="44">
        <v>794.68537073503899</v>
      </c>
      <c r="M59" s="44">
        <v>821.69597925308096</v>
      </c>
      <c r="N59" s="44">
        <v>797.36403893439501</v>
      </c>
      <c r="O59" s="45">
        <v>797.36403893439501</v>
      </c>
      <c r="P59" s="44">
        <v>801.13195800781295</v>
      </c>
      <c r="Q59" s="44">
        <v>707.48504638671898</v>
      </c>
      <c r="R59" s="44">
        <v>698.32154774716605</v>
      </c>
      <c r="S59" s="44">
        <v>706.37614133266902</v>
      </c>
      <c r="T59" s="45">
        <v>706.37614133266902</v>
      </c>
    </row>
    <row r="60" spans="1:20">
      <c r="A60" s="179"/>
      <c r="B60" s="139" t="s">
        <v>1033</v>
      </c>
      <c r="C60" s="77" t="s">
        <v>1032</v>
      </c>
      <c r="D60" s="44">
        <v>193.84006345811699</v>
      </c>
      <c r="E60" s="45">
        <v>193.84006345811699</v>
      </c>
      <c r="F60" s="44">
        <v>199.96316888149701</v>
      </c>
      <c r="G60" s="44">
        <v>230.51236533821501</v>
      </c>
      <c r="H60" s="44">
        <v>328.87102673783198</v>
      </c>
      <c r="I60" s="44">
        <v>216.7</v>
      </c>
      <c r="J60" s="45">
        <v>216.7</v>
      </c>
      <c r="K60" s="44">
        <v>263.21147598739202</v>
      </c>
      <c r="L60" s="44">
        <v>288.83382311809601</v>
      </c>
      <c r="M60" s="44">
        <v>300.89621105592499</v>
      </c>
      <c r="N60" s="44">
        <v>302.91513811142698</v>
      </c>
      <c r="O60" s="45">
        <v>302.91513811142698</v>
      </c>
      <c r="P60" s="44">
        <v>316.28021240234398</v>
      </c>
      <c r="Q60" s="44">
        <v>293.52841186523398</v>
      </c>
      <c r="R60" s="44">
        <v>305.20395743651898</v>
      </c>
      <c r="S60" s="44">
        <v>435.90403572294298</v>
      </c>
      <c r="T60" s="45">
        <v>435.90403572294298</v>
      </c>
    </row>
    <row r="61" spans="1:20">
      <c r="A61" s="179"/>
      <c r="B61" s="139" t="s">
        <v>578</v>
      </c>
      <c r="C61" s="77" t="s">
        <v>770</v>
      </c>
      <c r="D61" s="44">
        <v>395.86555019362902</v>
      </c>
      <c r="E61" s="45">
        <v>395.86555019362902</v>
      </c>
      <c r="F61" s="44">
        <v>508.67512870002201</v>
      </c>
      <c r="G61" s="44">
        <v>507.41321709170199</v>
      </c>
      <c r="H61" s="44">
        <v>506.83793676135298</v>
      </c>
      <c r="I61" s="44">
        <v>425.8</v>
      </c>
      <c r="J61" s="45">
        <v>425.8</v>
      </c>
      <c r="K61" s="44">
        <v>413.700818607955</v>
      </c>
      <c r="L61" s="44">
        <v>414.401228637354</v>
      </c>
      <c r="M61" s="44">
        <v>429.299469440758</v>
      </c>
      <c r="N61" s="44">
        <v>466.08770324549897</v>
      </c>
      <c r="O61" s="45">
        <v>466.08770324549897</v>
      </c>
      <c r="P61" s="44">
        <v>453.044921875</v>
      </c>
      <c r="Q61" s="44">
        <v>407.34521484375</v>
      </c>
      <c r="R61" s="44">
        <v>382.58147907518901</v>
      </c>
      <c r="S61" s="44">
        <v>485.20128349469798</v>
      </c>
      <c r="T61" s="45">
        <v>485.20128349469798</v>
      </c>
    </row>
    <row r="62" spans="1:20">
      <c r="A62" s="179"/>
      <c r="B62" s="139" t="s">
        <v>579</v>
      </c>
      <c r="C62" s="77" t="s">
        <v>771</v>
      </c>
      <c r="D62" s="44">
        <v>157.93134503017799</v>
      </c>
      <c r="E62" s="45">
        <v>157.93134503017799</v>
      </c>
      <c r="F62" s="44">
        <v>172.008430243655</v>
      </c>
      <c r="G62" s="44">
        <v>164.912043110908</v>
      </c>
      <c r="H62" s="44">
        <v>166.30228877510399</v>
      </c>
      <c r="I62" s="44">
        <v>151.19999999999999</v>
      </c>
      <c r="J62" s="45">
        <v>151.19999999999999</v>
      </c>
      <c r="K62" s="44">
        <v>160.23317507275499</v>
      </c>
      <c r="L62" s="44">
        <v>165.55241143352899</v>
      </c>
      <c r="M62" s="44">
        <v>170.92686605118499</v>
      </c>
      <c r="N62" s="44">
        <v>169.28642036936901</v>
      </c>
      <c r="O62" s="45">
        <v>169.28642036936901</v>
      </c>
      <c r="P62" s="44">
        <v>178.70773315429699</v>
      </c>
      <c r="Q62" s="44">
        <v>164.59164428710901</v>
      </c>
      <c r="R62" s="44">
        <v>179.328680574689</v>
      </c>
      <c r="S62" s="44">
        <v>317.699283071119</v>
      </c>
      <c r="T62" s="45">
        <v>317.699283071119</v>
      </c>
    </row>
    <row r="63" spans="1:20">
      <c r="A63" s="179"/>
      <c r="B63" s="140" t="s">
        <v>580</v>
      </c>
      <c r="C63" s="78" t="s">
        <v>772</v>
      </c>
      <c r="D63" s="46">
        <v>9971.8300488713903</v>
      </c>
      <c r="E63" s="56">
        <v>9971.8300488713903</v>
      </c>
      <c r="F63" s="46">
        <v>10392.021043250699</v>
      </c>
      <c r="G63" s="46">
        <v>10190.295502507999</v>
      </c>
      <c r="H63" s="46">
        <v>10481.084296008599</v>
      </c>
      <c r="I63" s="46">
        <v>9762.6</v>
      </c>
      <c r="J63" s="56">
        <v>9762.6</v>
      </c>
      <c r="K63" s="46">
        <v>9734.0127093438605</v>
      </c>
      <c r="L63" s="46">
        <v>10285.9039849817</v>
      </c>
      <c r="M63" s="46">
        <v>10563.934830623701</v>
      </c>
      <c r="N63" s="46">
        <v>11172.162344757</v>
      </c>
      <c r="O63" s="56">
        <v>11172.162344757</v>
      </c>
      <c r="P63" s="46">
        <v>11292.3974609375</v>
      </c>
      <c r="Q63" s="46">
        <v>10379.4521484375</v>
      </c>
      <c r="R63" s="46">
        <v>10365.580542190601</v>
      </c>
      <c r="S63" s="46">
        <v>10736.085542269</v>
      </c>
      <c r="T63" s="56">
        <v>10736.085542269</v>
      </c>
    </row>
    <row r="64" spans="1:20">
      <c r="A64" s="179"/>
      <c r="B64" s="143"/>
      <c r="C64" s="82"/>
      <c r="D64" s="76"/>
      <c r="E64" s="32"/>
      <c r="F64" s="76"/>
      <c r="G64" s="76"/>
      <c r="H64" s="76"/>
      <c r="I64" s="76"/>
      <c r="J64" s="32"/>
      <c r="K64" s="76"/>
      <c r="L64" s="76"/>
      <c r="M64" s="76"/>
      <c r="N64" s="76"/>
      <c r="O64" s="32"/>
      <c r="P64" s="76"/>
      <c r="Q64" s="76"/>
      <c r="R64" s="76"/>
      <c r="S64" s="76"/>
      <c r="T64" s="32"/>
    </row>
    <row r="65" spans="1:20">
      <c r="A65" s="179"/>
      <c r="B65" s="219" t="s">
        <v>581</v>
      </c>
      <c r="C65" s="220" t="s">
        <v>1037</v>
      </c>
      <c r="D65" s="80"/>
      <c r="E65" s="32"/>
      <c r="F65" s="83"/>
      <c r="G65" s="83"/>
      <c r="H65" s="83"/>
      <c r="I65" s="80"/>
      <c r="J65" s="32"/>
      <c r="K65" s="83"/>
      <c r="L65" s="83"/>
      <c r="M65" s="83"/>
      <c r="N65" s="80"/>
      <c r="O65" s="32"/>
      <c r="P65" s="83"/>
      <c r="Q65" s="83"/>
      <c r="R65" s="83"/>
      <c r="S65" s="80"/>
      <c r="T65" s="32"/>
    </row>
    <row r="66" spans="1:20">
      <c r="A66" s="179"/>
      <c r="B66" s="139" t="s">
        <v>582</v>
      </c>
      <c r="C66" s="77" t="s">
        <v>761</v>
      </c>
      <c r="D66" s="44">
        <v>1185.8670866657401</v>
      </c>
      <c r="E66" s="45">
        <v>1185.8670866657401</v>
      </c>
      <c r="F66" s="44">
        <v>1056.8903885908501</v>
      </c>
      <c r="G66" s="44">
        <v>1238.1088832495</v>
      </c>
      <c r="H66" s="44">
        <v>1227.6908917749199</v>
      </c>
      <c r="I66" s="44">
        <v>1311.4</v>
      </c>
      <c r="J66" s="45">
        <v>1311.4</v>
      </c>
      <c r="K66" s="44">
        <v>1505.4975233820701</v>
      </c>
      <c r="L66" s="44">
        <v>1483.7166071510301</v>
      </c>
      <c r="M66" s="44">
        <v>1508.24851796398</v>
      </c>
      <c r="N66" s="44">
        <v>1686.7800961478999</v>
      </c>
      <c r="O66" s="45">
        <v>1686.7800961478999</v>
      </c>
      <c r="P66" s="44">
        <v>1962.58142089844</v>
      </c>
      <c r="Q66" s="44">
        <v>1693.81909179688</v>
      </c>
      <c r="R66" s="44">
        <v>1872.1356848579501</v>
      </c>
      <c r="S66" s="44">
        <v>1753.8512161137801</v>
      </c>
      <c r="T66" s="45">
        <v>1753.8512161137801</v>
      </c>
    </row>
    <row r="67" spans="1:20">
      <c r="A67" s="179"/>
      <c r="B67" s="139" t="s">
        <v>1034</v>
      </c>
      <c r="C67" s="77" t="s">
        <v>1038</v>
      </c>
      <c r="D67" s="44">
        <v>1433.7884072916299</v>
      </c>
      <c r="E67" s="45">
        <v>1433.7884072916299</v>
      </c>
      <c r="F67" s="44">
        <v>1602.03844202154</v>
      </c>
      <c r="G67" s="44">
        <v>1795.23221336663</v>
      </c>
      <c r="H67" s="44">
        <v>1764.97839307762</v>
      </c>
      <c r="I67" s="44">
        <v>1622.6</v>
      </c>
      <c r="J67" s="45">
        <v>1622.6</v>
      </c>
      <c r="K67" s="44">
        <v>1804.34941576706</v>
      </c>
      <c r="L67" s="44">
        <v>1899.0188615719701</v>
      </c>
      <c r="M67" s="44">
        <v>2135.7408368720398</v>
      </c>
      <c r="N67" s="44">
        <v>2082.47371805889</v>
      </c>
      <c r="O67" s="45">
        <v>2082.47371805889</v>
      </c>
      <c r="P67" s="44">
        <v>2262.46166992188</v>
      </c>
      <c r="Q67" s="44">
        <v>2500.5732421875</v>
      </c>
      <c r="R67" s="44">
        <v>2559.3382271452601</v>
      </c>
      <c r="S67" s="44">
        <v>2095.18072279845</v>
      </c>
      <c r="T67" s="45">
        <v>2095.18072279845</v>
      </c>
    </row>
    <row r="68" spans="1:20">
      <c r="A68" s="179"/>
      <c r="B68" s="139" t="s">
        <v>583</v>
      </c>
      <c r="C68" s="77" t="s">
        <v>1039</v>
      </c>
      <c r="D68" s="44">
        <v>220.30727416878901</v>
      </c>
      <c r="E68" s="45">
        <v>220.30727416878901</v>
      </c>
      <c r="F68" s="44">
        <v>252.72800163039599</v>
      </c>
      <c r="G68" s="44">
        <v>134.55290431249799</v>
      </c>
      <c r="H68" s="44">
        <v>74.892790446896996</v>
      </c>
      <c r="I68" s="44">
        <v>183.6</v>
      </c>
      <c r="J68" s="45">
        <v>183.6</v>
      </c>
      <c r="K68" s="44">
        <v>192.95764543375799</v>
      </c>
      <c r="L68" s="44">
        <v>126.420689227305</v>
      </c>
      <c r="M68" s="44">
        <v>147.322571829384</v>
      </c>
      <c r="N68" s="44">
        <v>100.623062104938</v>
      </c>
      <c r="O68" s="45">
        <v>100.623062104938</v>
      </c>
      <c r="P68" s="44">
        <v>81.698410034179702</v>
      </c>
      <c r="Q68" s="44">
        <v>78.167060852050795</v>
      </c>
      <c r="R68" s="44">
        <v>45.385566171617199</v>
      </c>
      <c r="S68" s="44">
        <v>9.1508765109988008</v>
      </c>
      <c r="T68" s="45">
        <v>9.1508765109988008</v>
      </c>
    </row>
    <row r="69" spans="1:20">
      <c r="A69" s="179"/>
      <c r="B69" s="139" t="s">
        <v>1035</v>
      </c>
      <c r="C69" s="77" t="s">
        <v>1040</v>
      </c>
      <c r="D69" s="44">
        <v>97.542586644805695</v>
      </c>
      <c r="E69" s="45">
        <v>97.542586644805695</v>
      </c>
      <c r="F69" s="44">
        <v>69.849320540814105</v>
      </c>
      <c r="G69" s="44">
        <v>56.400218600723299</v>
      </c>
      <c r="H69" s="44">
        <v>54.853246216754698</v>
      </c>
      <c r="I69" s="44">
        <v>91.4</v>
      </c>
      <c r="J69" s="45">
        <v>91.4</v>
      </c>
      <c r="K69" s="44">
        <v>81.401108623200301</v>
      </c>
      <c r="L69" s="44">
        <v>90.974331900913</v>
      </c>
      <c r="M69" s="44">
        <v>95.086053618956399</v>
      </c>
      <c r="N69" s="44">
        <v>215.26376842980201</v>
      </c>
      <c r="O69" s="45">
        <v>215.26376842980201</v>
      </c>
      <c r="P69" s="44">
        <v>217.088943481445</v>
      </c>
      <c r="Q69" s="44">
        <v>176.766189575195</v>
      </c>
      <c r="R69" s="44">
        <v>138.99872149878601</v>
      </c>
      <c r="S69" s="44">
        <v>114.380352683843</v>
      </c>
      <c r="T69" s="45">
        <v>114.380352683843</v>
      </c>
    </row>
    <row r="70" spans="1:20">
      <c r="A70" s="179"/>
      <c r="B70" s="139" t="s">
        <v>754</v>
      </c>
      <c r="C70" s="77" t="s">
        <v>755</v>
      </c>
      <c r="D70" s="44">
        <v>21.111965021107299</v>
      </c>
      <c r="E70" s="45">
        <v>21.111965021107299</v>
      </c>
      <c r="F70" s="44">
        <v>28.8393448232232</v>
      </c>
      <c r="G70" s="44">
        <v>15.899639843118001</v>
      </c>
      <c r="H70" s="44">
        <v>32.348263072191102</v>
      </c>
      <c r="I70" s="44">
        <v>27.1</v>
      </c>
      <c r="J70" s="45">
        <v>27.1</v>
      </c>
      <c r="K70" s="44">
        <v>43.918469141491201</v>
      </c>
      <c r="L70" s="44">
        <v>55.814945298482698</v>
      </c>
      <c r="M70" s="44">
        <v>55.624255351658803</v>
      </c>
      <c r="N70" s="44">
        <v>38.114250745691997</v>
      </c>
      <c r="O70" s="45">
        <v>38.114250745691997</v>
      </c>
      <c r="P70" s="44">
        <v>75.477409362792997</v>
      </c>
      <c r="Q70" s="44">
        <v>47.609992980957003</v>
      </c>
      <c r="R70" s="44">
        <v>49.371924232314598</v>
      </c>
      <c r="S70" s="44">
        <v>102.61678486509599</v>
      </c>
      <c r="T70" s="45">
        <v>102.61678486509599</v>
      </c>
    </row>
    <row r="71" spans="1:20">
      <c r="A71" s="179"/>
      <c r="B71" s="139" t="s">
        <v>585</v>
      </c>
      <c r="C71" s="77" t="s">
        <v>757</v>
      </c>
      <c r="D71" s="44">
        <v>459.958219596692</v>
      </c>
      <c r="E71" s="45">
        <v>459.958219596692</v>
      </c>
      <c r="F71" s="44">
        <v>380.80314083580402</v>
      </c>
      <c r="G71" s="44">
        <v>665.68082341974696</v>
      </c>
      <c r="H71" s="44">
        <v>564.06162623846603</v>
      </c>
      <c r="I71" s="44">
        <v>738.6</v>
      </c>
      <c r="J71" s="45">
        <v>738.6</v>
      </c>
      <c r="K71" s="44">
        <v>795.75655126455104</v>
      </c>
      <c r="L71" s="44">
        <v>339.76450592535201</v>
      </c>
      <c r="M71" s="44">
        <v>553.09088688530801</v>
      </c>
      <c r="N71" s="44">
        <v>780.62378908121696</v>
      </c>
      <c r="O71" s="45">
        <v>780.62378908121696</v>
      </c>
      <c r="P71" s="44">
        <v>569.70178222656295</v>
      </c>
      <c r="Q71" s="44">
        <v>952.66394042968795</v>
      </c>
      <c r="R71" s="44">
        <v>1217.5993438836299</v>
      </c>
      <c r="S71" s="44">
        <v>1365.1001419947499</v>
      </c>
      <c r="T71" s="45">
        <v>1365.1001419947499</v>
      </c>
    </row>
    <row r="72" spans="1:20">
      <c r="A72" s="179"/>
      <c r="B72" s="139" t="s">
        <v>584</v>
      </c>
      <c r="C72" s="77" t="s">
        <v>756</v>
      </c>
      <c r="D72" s="44">
        <v>266.91091927921002</v>
      </c>
      <c r="E72" s="45">
        <v>266.91091927921002</v>
      </c>
      <c r="F72" s="44">
        <v>310.64274681874099</v>
      </c>
      <c r="G72" s="44">
        <v>271.10589358401597</v>
      </c>
      <c r="H72" s="44">
        <v>334.89555965623299</v>
      </c>
      <c r="I72" s="44">
        <v>223.5</v>
      </c>
      <c r="J72" s="45">
        <v>223.5</v>
      </c>
      <c r="K72" s="44">
        <v>290.459883335641</v>
      </c>
      <c r="L72" s="44">
        <v>240.86711715214</v>
      </c>
      <c r="M72" s="44">
        <v>260.86230390900403</v>
      </c>
      <c r="N72" s="44">
        <v>269.79368830847699</v>
      </c>
      <c r="O72" s="45">
        <v>269.79368830847699</v>
      </c>
      <c r="P72" s="44">
        <v>373.48779296875</v>
      </c>
      <c r="Q72" s="44">
        <v>271.85208129882801</v>
      </c>
      <c r="R72" s="44">
        <v>306.15072318481498</v>
      </c>
      <c r="S72" s="44">
        <v>237.82751389620299</v>
      </c>
      <c r="T72" s="45">
        <v>237.82751389620299</v>
      </c>
    </row>
    <row r="73" spans="1:20">
      <c r="A73" s="179"/>
      <c r="B73" s="139" t="s">
        <v>1036</v>
      </c>
      <c r="C73" s="77" t="s">
        <v>758</v>
      </c>
      <c r="D73" s="44">
        <v>0</v>
      </c>
      <c r="E73" s="45">
        <v>0</v>
      </c>
      <c r="F73" s="44">
        <v>0</v>
      </c>
      <c r="G73" s="44">
        <v>0</v>
      </c>
      <c r="H73" s="44">
        <v>0</v>
      </c>
      <c r="I73" s="44">
        <v>10.5</v>
      </c>
      <c r="J73" s="45">
        <v>10.5</v>
      </c>
      <c r="K73" s="44">
        <v>10.7585972907428</v>
      </c>
      <c r="L73" s="44">
        <v>1.2054093956510401</v>
      </c>
      <c r="M73" s="44">
        <v>8.2680824151658801</v>
      </c>
      <c r="N73" s="44">
        <v>4.1368352097983196</v>
      </c>
      <c r="O73" s="45">
        <v>4.1368352097983196</v>
      </c>
      <c r="P73" s="44">
        <v>4.1745462417602504</v>
      </c>
      <c r="Q73" s="44">
        <v>4.1140642166137704</v>
      </c>
      <c r="R73" s="44">
        <v>4.3752312526904902</v>
      </c>
      <c r="S73" s="44">
        <v>0.63332344984694</v>
      </c>
      <c r="T73" s="45">
        <v>0.63332344984694</v>
      </c>
    </row>
    <row r="74" spans="1:20">
      <c r="A74" s="179"/>
      <c r="B74" s="140" t="s">
        <v>586</v>
      </c>
      <c r="C74" s="78" t="s">
        <v>762</v>
      </c>
      <c r="D74" s="46">
        <v>3686.4864586679701</v>
      </c>
      <c r="E74" s="56">
        <v>3686.4864586679701</v>
      </c>
      <c r="F74" s="46">
        <v>3702.7913852613701</v>
      </c>
      <c r="G74" s="46">
        <v>4176.9805763762297</v>
      </c>
      <c r="H74" s="46">
        <v>4053.7207704830798</v>
      </c>
      <c r="I74" s="46">
        <v>4209.6000000000004</v>
      </c>
      <c r="J74" s="56">
        <v>4209.6000000000004</v>
      </c>
      <c r="K74" s="46">
        <v>4724.0991942385099</v>
      </c>
      <c r="L74" s="46">
        <v>4237.7824676228402</v>
      </c>
      <c r="M74" s="46">
        <v>4764.2435088454904</v>
      </c>
      <c r="N74" s="46">
        <v>5177.80920808671</v>
      </c>
      <c r="O74" s="56">
        <v>5177.80920808671</v>
      </c>
      <c r="P74" s="46">
        <v>5545.671875</v>
      </c>
      <c r="Q74" s="46">
        <v>5726.56591796875</v>
      </c>
      <c r="R74" s="46">
        <v>6192.3554222270704</v>
      </c>
      <c r="S74" s="46">
        <v>5678.7409323129696</v>
      </c>
      <c r="T74" s="56">
        <v>5678.7409323129696</v>
      </c>
    </row>
    <row r="75" spans="1:20">
      <c r="A75" s="179"/>
      <c r="B75" s="138"/>
      <c r="C75" s="73"/>
      <c r="D75" s="76"/>
      <c r="E75" s="32"/>
      <c r="F75" s="76"/>
      <c r="G75" s="76"/>
      <c r="H75" s="76"/>
      <c r="I75" s="76"/>
      <c r="J75" s="32"/>
      <c r="K75" s="76"/>
      <c r="L75" s="76"/>
      <c r="M75" s="76"/>
      <c r="N75" s="76"/>
      <c r="O75" s="32"/>
      <c r="P75" s="76"/>
      <c r="Q75" s="76"/>
      <c r="R75" s="76"/>
      <c r="S75" s="76"/>
      <c r="T75" s="32"/>
    </row>
    <row r="76" spans="1:20">
      <c r="A76" s="179"/>
      <c r="B76" s="140" t="s">
        <v>729</v>
      </c>
      <c r="C76" s="78" t="s">
        <v>773</v>
      </c>
      <c r="D76" s="46">
        <v>13658.316507539401</v>
      </c>
      <c r="E76" s="56">
        <v>13658.316507539401</v>
      </c>
      <c r="F76" s="46">
        <v>14094.812428511999</v>
      </c>
      <c r="G76" s="46">
        <v>14367.276078884301</v>
      </c>
      <c r="H76" s="46">
        <v>14534.805066491699</v>
      </c>
      <c r="I76" s="46">
        <v>13973.2</v>
      </c>
      <c r="J76" s="56">
        <v>13973.2</v>
      </c>
      <c r="K76" s="46">
        <v>14458.111903582399</v>
      </c>
      <c r="L76" s="46">
        <v>14523.686452604599</v>
      </c>
      <c r="M76" s="46">
        <v>15328.178339469199</v>
      </c>
      <c r="N76" s="46">
        <v>16349.971552843699</v>
      </c>
      <c r="O76" s="56">
        <v>16349.971552843699</v>
      </c>
      <c r="P76" s="46">
        <v>16838.068359375</v>
      </c>
      <c r="Q76" s="46">
        <v>16106.017578125</v>
      </c>
      <c r="R76" s="46">
        <v>16557.935964417698</v>
      </c>
      <c r="S76" s="46">
        <v>16414.826474582002</v>
      </c>
      <c r="T76" s="56">
        <v>16414.826474582002</v>
      </c>
    </row>
    <row r="77" spans="1:20">
      <c r="A77" s="179"/>
      <c r="B77" s="143"/>
      <c r="C77" s="82"/>
      <c r="D77" s="76"/>
      <c r="E77" s="32"/>
      <c r="F77" s="75"/>
      <c r="G77" s="75"/>
      <c r="H77" s="75"/>
      <c r="I77" s="76"/>
      <c r="J77" s="32"/>
      <c r="K77" s="75"/>
      <c r="L77" s="75"/>
      <c r="M77" s="75"/>
      <c r="N77" s="76"/>
      <c r="O77" s="32"/>
      <c r="P77" s="75"/>
      <c r="Q77" s="75"/>
      <c r="R77" s="75"/>
      <c r="S77" s="76"/>
      <c r="T77" s="32"/>
    </row>
    <row r="78" spans="1:20">
      <c r="A78" s="179"/>
      <c r="B78" s="142" t="s">
        <v>730</v>
      </c>
      <c r="C78" s="79" t="s">
        <v>1043</v>
      </c>
      <c r="D78" s="76"/>
      <c r="E78" s="32"/>
      <c r="F78" s="75"/>
      <c r="G78" s="75"/>
      <c r="H78" s="75"/>
      <c r="I78" s="76"/>
      <c r="J78" s="32"/>
      <c r="K78" s="75"/>
      <c r="L78" s="75"/>
      <c r="M78" s="75"/>
      <c r="N78" s="76"/>
      <c r="O78" s="32"/>
      <c r="P78" s="75"/>
      <c r="Q78" s="75"/>
      <c r="R78" s="75"/>
      <c r="S78" s="76"/>
      <c r="T78" s="32"/>
    </row>
    <row r="79" spans="1:20">
      <c r="A79" s="179"/>
      <c r="B79" s="219" t="s">
        <v>595</v>
      </c>
      <c r="C79" s="220" t="s">
        <v>1042</v>
      </c>
      <c r="D79" s="80"/>
      <c r="E79" s="32"/>
      <c r="F79" s="81"/>
      <c r="G79" s="81"/>
      <c r="H79" s="81"/>
      <c r="I79" s="80"/>
      <c r="J79" s="32"/>
      <c r="K79" s="81"/>
      <c r="L79" s="81"/>
      <c r="M79" s="81"/>
      <c r="N79" s="80"/>
      <c r="O79" s="32"/>
      <c r="P79" s="81"/>
      <c r="Q79" s="81"/>
      <c r="R79" s="81"/>
      <c r="S79" s="80"/>
      <c r="T79" s="32"/>
    </row>
    <row r="80" spans="1:20">
      <c r="A80" s="179">
        <v>7</v>
      </c>
      <c r="B80" s="139" t="s">
        <v>731</v>
      </c>
      <c r="C80" s="77" t="s">
        <v>774</v>
      </c>
      <c r="D80" s="44">
        <v>276.456471901057</v>
      </c>
      <c r="E80" s="45">
        <v>276.456471901057</v>
      </c>
      <c r="F80" s="44">
        <v>286.46411156460101</v>
      </c>
      <c r="G80" s="44">
        <v>278.800881286714</v>
      </c>
      <c r="H80" s="44">
        <v>286.81129905916401</v>
      </c>
      <c r="I80" s="44">
        <v>269.89999999999998</v>
      </c>
      <c r="J80" s="45">
        <v>269.89999999999998</v>
      </c>
      <c r="K80" s="44">
        <v>274.59916677868699</v>
      </c>
      <c r="L80" s="44">
        <v>292.68248052202199</v>
      </c>
      <c r="M80" s="44">
        <v>300.58352037535502</v>
      </c>
      <c r="N80" s="44">
        <v>306.30903136929101</v>
      </c>
      <c r="O80" s="45">
        <v>306.30903136929101</v>
      </c>
      <c r="P80" s="44">
        <v>312.19540405273398</v>
      </c>
      <c r="Q80" s="44">
        <v>281.13699340820301</v>
      </c>
      <c r="R80" s="44">
        <v>284.46514031424903</v>
      </c>
      <c r="S80" s="44">
        <v>282.25778640991001</v>
      </c>
      <c r="T80" s="45">
        <v>282.25778640991001</v>
      </c>
    </row>
    <row r="81" spans="1:20">
      <c r="A81" s="179"/>
      <c r="B81" s="139" t="s">
        <v>596</v>
      </c>
      <c r="C81" s="77" t="s">
        <v>775</v>
      </c>
      <c r="D81" s="44">
        <v>5701.6496776785498</v>
      </c>
      <c r="E81" s="45">
        <v>5701.6496776785498</v>
      </c>
      <c r="F81" s="44">
        <v>4415.7765500506102</v>
      </c>
      <c r="G81" s="44">
        <v>4160.0682010658002</v>
      </c>
      <c r="H81" s="44">
        <v>4215.7029863687403</v>
      </c>
      <c r="I81" s="44">
        <v>3914.4</v>
      </c>
      <c r="J81" s="45">
        <v>3914.4</v>
      </c>
      <c r="K81" s="44">
        <v>4886.31265703996</v>
      </c>
      <c r="L81" s="44">
        <v>5008.5434001550502</v>
      </c>
      <c r="M81" s="44">
        <v>5153.0885677876804</v>
      </c>
      <c r="N81" s="44">
        <v>5235.2306315045098</v>
      </c>
      <c r="O81" s="45">
        <v>5235.2306315045098</v>
      </c>
      <c r="P81" s="44">
        <v>6584.466796875</v>
      </c>
      <c r="Q81" s="44">
        <v>5822.296875</v>
      </c>
      <c r="R81" s="44">
        <v>5815.35999215826</v>
      </c>
      <c r="S81" s="44">
        <v>5744.8605790171796</v>
      </c>
      <c r="T81" s="45">
        <v>5744.8605790171796</v>
      </c>
    </row>
    <row r="82" spans="1:20" ht="25.5">
      <c r="A82" s="179"/>
      <c r="B82" s="139" t="s">
        <v>566</v>
      </c>
      <c r="C82" s="77" t="s">
        <v>1044</v>
      </c>
      <c r="D82" s="44">
        <v>-910.57888015908998</v>
      </c>
      <c r="E82" s="45">
        <v>-910.57888015908998</v>
      </c>
      <c r="F82" s="44">
        <v>265.937017583689</v>
      </c>
      <c r="G82" s="44">
        <v>537.11799437194395</v>
      </c>
      <c r="H82" s="44">
        <v>796.21471267957304</v>
      </c>
      <c r="I82" s="44">
        <v>897.2</v>
      </c>
      <c r="J82" s="45">
        <v>897.2</v>
      </c>
      <c r="K82" s="44">
        <v>325.23476494248899</v>
      </c>
      <c r="L82" s="44">
        <v>674.38266056780003</v>
      </c>
      <c r="M82" s="44">
        <v>873.34569862748901</v>
      </c>
      <c r="N82" s="44">
        <v>1185.9667928869601</v>
      </c>
      <c r="O82" s="45">
        <v>1185.9667928869601</v>
      </c>
      <c r="P82" s="44">
        <v>237.30924987793</v>
      </c>
      <c r="Q82" s="44">
        <v>472.23034667968801</v>
      </c>
      <c r="R82" s="44">
        <v>800.51769305854998</v>
      </c>
      <c r="S82" s="44">
        <v>1072.1036774649499</v>
      </c>
      <c r="T82" s="45">
        <v>1072.1036774649499</v>
      </c>
    </row>
    <row r="83" spans="1:20">
      <c r="A83" s="179"/>
      <c r="B83" s="208" t="s">
        <v>595</v>
      </c>
      <c r="C83" s="210" t="s">
        <v>777</v>
      </c>
      <c r="D83" s="58">
        <v>5066.5272694205169</v>
      </c>
      <c r="E83" s="45">
        <v>5066.5272694205169</v>
      </c>
      <c r="F83" s="46">
        <v>4968.1776791989005</v>
      </c>
      <c r="G83" s="46">
        <v>4975.9870767244583</v>
      </c>
      <c r="H83" s="46">
        <v>5298.7289981074773</v>
      </c>
      <c r="I83" s="58">
        <v>5080.5</v>
      </c>
      <c r="J83" s="45">
        <v>5080.5</v>
      </c>
      <c r="K83" s="46">
        <v>5486.1465887611357</v>
      </c>
      <c r="L83" s="46">
        <v>5975.608541244872</v>
      </c>
      <c r="M83" s="46">
        <v>6327.017786790524</v>
      </c>
      <c r="N83" s="58">
        <v>6726.5064557607611</v>
      </c>
      <c r="O83" s="45">
        <v>6726.5064557607611</v>
      </c>
      <c r="P83" s="46">
        <v>7132.9714508056641</v>
      </c>
      <c r="Q83" s="46">
        <v>6574.6642150878906</v>
      </c>
      <c r="R83" s="46">
        <v>6900.3428255310591</v>
      </c>
      <c r="S83" s="58">
        <v>7099.2220428920391</v>
      </c>
      <c r="T83" s="45">
        <v>7099.2220428920391</v>
      </c>
    </row>
    <row r="84" spans="1:20">
      <c r="A84" s="179"/>
      <c r="B84" s="139" t="s">
        <v>597</v>
      </c>
      <c r="C84" s="77" t="s">
        <v>742</v>
      </c>
      <c r="D84" s="44">
        <v>1271.1485232320399</v>
      </c>
      <c r="E84" s="45">
        <v>1271.1485232320399</v>
      </c>
      <c r="F84" s="44">
        <v>1188.06048191743</v>
      </c>
      <c r="G84" s="44">
        <v>1156.04164586514</v>
      </c>
      <c r="H84" s="44">
        <v>1186.28453278451</v>
      </c>
      <c r="I84" s="44">
        <v>1053</v>
      </c>
      <c r="J84" s="45">
        <v>1053</v>
      </c>
      <c r="K84" s="44">
        <v>1080.1755902438999</v>
      </c>
      <c r="L84" s="44">
        <v>1160.7813283161699</v>
      </c>
      <c r="M84" s="44">
        <v>1210.36141207583</v>
      </c>
      <c r="N84" s="44">
        <v>1216.3527622517599</v>
      </c>
      <c r="O84" s="45">
        <v>1216.3527622517599</v>
      </c>
      <c r="P84" s="44">
        <v>1246.27966308594</v>
      </c>
      <c r="Q84" s="44">
        <v>1157.88854980469</v>
      </c>
      <c r="R84" s="44">
        <v>1170.5004985184401</v>
      </c>
      <c r="S84" s="44">
        <v>1122.9816468854499</v>
      </c>
      <c r="T84" s="45">
        <v>1122.9816468854499</v>
      </c>
    </row>
    <row r="85" spans="1:20">
      <c r="A85" s="179"/>
      <c r="B85" s="140" t="s">
        <v>598</v>
      </c>
      <c r="C85" s="78" t="s">
        <v>779</v>
      </c>
      <c r="D85" s="46">
        <v>6337.6757926525597</v>
      </c>
      <c r="E85" s="56">
        <v>6337.6757926525597</v>
      </c>
      <c r="F85" s="46">
        <v>6156.2381611163401</v>
      </c>
      <c r="G85" s="46">
        <v>6132.0287225896</v>
      </c>
      <c r="H85" s="46">
        <v>6485.0135308919898</v>
      </c>
      <c r="I85" s="46">
        <v>6134.4</v>
      </c>
      <c r="J85" s="56">
        <v>6134.4</v>
      </c>
      <c r="K85" s="46">
        <v>6566.3221790050402</v>
      </c>
      <c r="L85" s="46">
        <v>7137.3898695610296</v>
      </c>
      <c r="M85" s="46">
        <v>7537.3791988663597</v>
      </c>
      <c r="N85" s="46">
        <v>7942.8592180125197</v>
      </c>
      <c r="O85" s="56">
        <v>7942.8592180125197</v>
      </c>
      <c r="P85" s="46">
        <v>8379.2509765625</v>
      </c>
      <c r="Q85" s="46">
        <v>7732.552734375</v>
      </c>
      <c r="R85" s="46">
        <v>8070.8433240494996</v>
      </c>
      <c r="S85" s="46">
        <v>8222.2036897774906</v>
      </c>
      <c r="T85" s="56">
        <v>8222.2036897774906</v>
      </c>
    </row>
    <row r="86" spans="1:20">
      <c r="A86" s="179"/>
      <c r="B86" s="138"/>
      <c r="C86" s="73" t="s">
        <v>113</v>
      </c>
      <c r="D86" s="76"/>
      <c r="E86" s="32"/>
      <c r="F86" s="76"/>
      <c r="G86" s="76"/>
      <c r="H86" s="76"/>
      <c r="I86" s="76"/>
      <c r="J86" s="32"/>
      <c r="K86" s="76"/>
      <c r="L86" s="76"/>
      <c r="M86" s="76"/>
      <c r="N86" s="76"/>
      <c r="O86" s="32"/>
      <c r="P86" s="76"/>
      <c r="Q86" s="76"/>
      <c r="R86" s="76"/>
      <c r="S86" s="76"/>
      <c r="T86" s="32"/>
    </row>
    <row r="87" spans="1:20">
      <c r="A87" s="179"/>
      <c r="B87" s="219" t="s">
        <v>599</v>
      </c>
      <c r="C87" s="220" t="s">
        <v>1051</v>
      </c>
      <c r="D87" s="80"/>
      <c r="E87" s="32"/>
      <c r="F87" s="83"/>
      <c r="G87" s="83"/>
      <c r="H87" s="83"/>
      <c r="I87" s="80"/>
      <c r="J87" s="32"/>
      <c r="K87" s="83"/>
      <c r="L87" s="83"/>
      <c r="M87" s="83"/>
      <c r="N87" s="80"/>
      <c r="O87" s="32"/>
      <c r="P87" s="83"/>
      <c r="Q87" s="83"/>
      <c r="R87" s="83"/>
      <c r="S87" s="80"/>
      <c r="T87" s="32"/>
    </row>
    <row r="88" spans="1:20">
      <c r="A88" s="179"/>
      <c r="B88" s="139" t="s">
        <v>600</v>
      </c>
      <c r="C88" s="77" t="s">
        <v>1047</v>
      </c>
      <c r="D88" s="44">
        <v>1610.7205045912899</v>
      </c>
      <c r="E88" s="45">
        <v>1610.7205045912899</v>
      </c>
      <c r="F88" s="44">
        <v>2086.5409595112401</v>
      </c>
      <c r="G88" s="44">
        <v>1607.86497794858</v>
      </c>
      <c r="H88" s="44">
        <v>1569.6333490971599</v>
      </c>
      <c r="I88" s="44">
        <v>1487.7</v>
      </c>
      <c r="J88" s="45">
        <v>1487.7</v>
      </c>
      <c r="K88" s="44">
        <v>1424.4626953506299</v>
      </c>
      <c r="L88" s="44">
        <v>1477.6708037804101</v>
      </c>
      <c r="M88" s="44">
        <v>1618.83055276967</v>
      </c>
      <c r="N88" s="44">
        <v>1899.7808180704801</v>
      </c>
      <c r="O88" s="45">
        <v>1899.7808180704801</v>
      </c>
      <c r="P88" s="44">
        <v>1900.46423339844</v>
      </c>
      <c r="Q88" s="44">
        <v>1835.13696289063</v>
      </c>
      <c r="R88" s="44">
        <v>1305.41754561271</v>
      </c>
      <c r="S88" s="44">
        <v>1263.18830300422</v>
      </c>
      <c r="T88" s="45">
        <v>1263.18830300422</v>
      </c>
    </row>
    <row r="89" spans="1:20">
      <c r="A89" s="179"/>
      <c r="B89" s="139" t="s">
        <v>1045</v>
      </c>
      <c r="C89" s="77" t="s">
        <v>1048</v>
      </c>
      <c r="D89" s="44">
        <v>21.172175396853</v>
      </c>
      <c r="E89" s="45">
        <v>21.172175396853</v>
      </c>
      <c r="F89" s="44">
        <v>18.784561676668499</v>
      </c>
      <c r="G89" s="44">
        <v>25.393444138027998</v>
      </c>
      <c r="H89" s="44">
        <v>24.975876971232001</v>
      </c>
      <c r="I89" s="44">
        <v>21</v>
      </c>
      <c r="J89" s="45">
        <v>21</v>
      </c>
      <c r="K89" s="44">
        <v>33.509287784090901</v>
      </c>
      <c r="L89" s="44">
        <v>28.936584357809998</v>
      </c>
      <c r="M89" s="44">
        <v>32.928510327962101</v>
      </c>
      <c r="N89" s="44">
        <v>25.3657872343714</v>
      </c>
      <c r="O89" s="45">
        <v>25.3657872343714</v>
      </c>
      <c r="P89" s="44">
        <v>17.494310379028299</v>
      </c>
      <c r="Q89" s="44">
        <v>21.343330383300799</v>
      </c>
      <c r="R89" s="44">
        <v>23.343829968431599</v>
      </c>
      <c r="S89" s="44">
        <v>15.931257247098999</v>
      </c>
      <c r="T89" s="45">
        <v>15.931257247098999</v>
      </c>
    </row>
    <row r="90" spans="1:20">
      <c r="A90" s="179"/>
      <c r="B90" s="139" t="s">
        <v>1046</v>
      </c>
      <c r="C90" s="77" t="s">
        <v>1049</v>
      </c>
      <c r="D90" s="44">
        <v>1446.71147107769</v>
      </c>
      <c r="E90" s="45">
        <v>1446.71147107769</v>
      </c>
      <c r="F90" s="44">
        <v>1487.20282764081</v>
      </c>
      <c r="G90" s="44">
        <v>1437.56252312428</v>
      </c>
      <c r="H90" s="44">
        <v>1454.2468664989999</v>
      </c>
      <c r="I90" s="44">
        <v>1379.6</v>
      </c>
      <c r="J90" s="45">
        <v>1379.6</v>
      </c>
      <c r="K90" s="44">
        <v>1403.5081694221201</v>
      </c>
      <c r="L90" s="44">
        <v>1450.43522174844</v>
      </c>
      <c r="M90" s="44">
        <v>1492.573772</v>
      </c>
      <c r="N90" s="44">
        <v>1677.9650509582</v>
      </c>
      <c r="O90" s="45">
        <v>1677.9650509582</v>
      </c>
      <c r="P90" s="44">
        <v>1729.82995605469</v>
      </c>
      <c r="Q90" s="44">
        <v>1620.20837402344</v>
      </c>
      <c r="R90" s="44">
        <v>1622.60828690629</v>
      </c>
      <c r="S90" s="44">
        <v>1688.7589595607701</v>
      </c>
      <c r="T90" s="45">
        <v>1688.7589595607701</v>
      </c>
    </row>
    <row r="91" spans="1:20">
      <c r="A91" s="179"/>
      <c r="B91" s="139" t="s">
        <v>602</v>
      </c>
      <c r="C91" s="77" t="s">
        <v>1050</v>
      </c>
      <c r="D91" s="44">
        <v>224.74743564176799</v>
      </c>
      <c r="E91" s="45">
        <v>224.74743564176799</v>
      </c>
      <c r="F91" s="44">
        <v>242.17742290868301</v>
      </c>
      <c r="G91" s="44">
        <v>244.55500862851301</v>
      </c>
      <c r="H91" s="44">
        <v>241.59544395512901</v>
      </c>
      <c r="I91" s="44">
        <v>162.6</v>
      </c>
      <c r="J91" s="45">
        <v>162.6</v>
      </c>
      <c r="K91" s="44">
        <v>176.19692784090901</v>
      </c>
      <c r="L91" s="44">
        <v>190.98621602982999</v>
      </c>
      <c r="M91" s="44">
        <v>199.02693697819899</v>
      </c>
      <c r="N91" s="44">
        <v>193.44845196275401</v>
      </c>
      <c r="O91" s="45">
        <v>193.44845196275401</v>
      </c>
      <c r="P91" s="44">
        <v>191.92068481445301</v>
      </c>
      <c r="Q91" s="44">
        <v>185.11468505859401</v>
      </c>
      <c r="R91" s="44">
        <v>187.85337949849401</v>
      </c>
      <c r="S91" s="44">
        <v>182.967388364063</v>
      </c>
      <c r="T91" s="45">
        <v>182.967388364063</v>
      </c>
    </row>
    <row r="92" spans="1:20">
      <c r="A92" s="179"/>
      <c r="B92" s="139" t="s">
        <v>603</v>
      </c>
      <c r="C92" s="77" t="s">
        <v>781</v>
      </c>
      <c r="D92" s="44">
        <v>84.699533656630607</v>
      </c>
      <c r="E92" s="45">
        <v>84.699533656630607</v>
      </c>
      <c r="F92" s="44">
        <v>86.976338793290495</v>
      </c>
      <c r="G92" s="44">
        <v>83.150212406345602</v>
      </c>
      <c r="H92" s="44">
        <v>82.612481527049098</v>
      </c>
      <c r="I92" s="44">
        <v>76.2</v>
      </c>
      <c r="J92" s="45">
        <v>76.2</v>
      </c>
      <c r="K92" s="44">
        <v>75.755011342849301</v>
      </c>
      <c r="L92" s="44">
        <v>85.173542784361501</v>
      </c>
      <c r="M92" s="44">
        <v>88.233246490995299</v>
      </c>
      <c r="N92" s="44">
        <v>90.879506340313696</v>
      </c>
      <c r="O92" s="45">
        <v>90.879506340313696</v>
      </c>
      <c r="P92" s="44">
        <v>92.046150207519503</v>
      </c>
      <c r="Q92" s="44">
        <v>83.203796386718807</v>
      </c>
      <c r="R92" s="44">
        <v>81.211100670827804</v>
      </c>
      <c r="S92" s="44">
        <v>82.640677133907602</v>
      </c>
      <c r="T92" s="45">
        <v>82.640677133907602</v>
      </c>
    </row>
    <row r="93" spans="1:20">
      <c r="A93" s="179"/>
      <c r="B93" s="140" t="s">
        <v>604</v>
      </c>
      <c r="C93" s="78" t="s">
        <v>782</v>
      </c>
      <c r="D93" s="46">
        <v>3389.05112036423</v>
      </c>
      <c r="E93" s="56">
        <v>3389.05112036423</v>
      </c>
      <c r="F93" s="46">
        <v>3921.6821105306899</v>
      </c>
      <c r="G93" s="46">
        <v>3398.5261662457401</v>
      </c>
      <c r="H93" s="46">
        <v>3374.0640180495702</v>
      </c>
      <c r="I93" s="46">
        <v>3128.1</v>
      </c>
      <c r="J93" s="56">
        <v>3128.1</v>
      </c>
      <c r="K93" s="46">
        <v>3114.4320917405898</v>
      </c>
      <c r="L93" s="46">
        <v>3233.20236870085</v>
      </c>
      <c r="M93" s="46">
        <v>3431.5930185668299</v>
      </c>
      <c r="N93" s="46">
        <v>3887.4396145661099</v>
      </c>
      <c r="O93" s="56">
        <v>3887.4396145661099</v>
      </c>
      <c r="P93" s="46">
        <v>3930.75537109375</v>
      </c>
      <c r="Q93" s="46">
        <v>3744.00708007813</v>
      </c>
      <c r="R93" s="46">
        <v>3220.4341426567598</v>
      </c>
      <c r="S93" s="46">
        <v>3234.48658531006</v>
      </c>
      <c r="T93" s="56">
        <v>3234.48658531006</v>
      </c>
    </row>
    <row r="94" spans="1:20">
      <c r="A94" s="179"/>
      <c r="B94" s="138"/>
      <c r="C94" s="73"/>
      <c r="D94" s="76"/>
      <c r="E94" s="32"/>
      <c r="F94" s="76"/>
      <c r="G94" s="76"/>
      <c r="H94" s="76"/>
      <c r="I94" s="76"/>
      <c r="J94" s="32"/>
      <c r="K94" s="76"/>
      <c r="L94" s="76"/>
      <c r="M94" s="76"/>
      <c r="N94" s="76"/>
      <c r="O94" s="32"/>
      <c r="P94" s="76"/>
      <c r="Q94" s="76"/>
      <c r="R94" s="76"/>
      <c r="S94" s="76"/>
      <c r="T94" s="32"/>
    </row>
    <row r="95" spans="1:20">
      <c r="A95" s="179"/>
      <c r="B95" s="219" t="s">
        <v>605</v>
      </c>
      <c r="C95" s="220" t="s">
        <v>1052</v>
      </c>
      <c r="D95" s="80"/>
      <c r="E95" s="32"/>
      <c r="F95" s="83"/>
      <c r="G95" s="83"/>
      <c r="H95" s="83"/>
      <c r="I95" s="80"/>
      <c r="J95" s="32"/>
      <c r="K95" s="83"/>
      <c r="L95" s="83"/>
      <c r="M95" s="83"/>
      <c r="N95" s="80"/>
      <c r="O95" s="32"/>
      <c r="P95" s="83"/>
      <c r="Q95" s="83"/>
      <c r="R95" s="83"/>
      <c r="S95" s="80"/>
      <c r="T95" s="32"/>
    </row>
    <row r="96" spans="1:20">
      <c r="A96" s="179"/>
      <c r="B96" s="139" t="s">
        <v>609</v>
      </c>
      <c r="C96" s="77" t="s">
        <v>784</v>
      </c>
      <c r="D96" s="44">
        <v>721.53692823151596</v>
      </c>
      <c r="E96" s="45">
        <v>721.53692823151596</v>
      </c>
      <c r="F96" s="44">
        <v>955.55757395343801</v>
      </c>
      <c r="G96" s="44">
        <v>1561.5637977030501</v>
      </c>
      <c r="H96" s="44">
        <v>1517.46400742899</v>
      </c>
      <c r="I96" s="44">
        <v>1499.4</v>
      </c>
      <c r="J96" s="45">
        <v>1499.4</v>
      </c>
      <c r="K96" s="44">
        <v>1651.3464385740001</v>
      </c>
      <c r="L96" s="44">
        <v>884.42179354302698</v>
      </c>
      <c r="M96" s="44">
        <v>646.20740473175101</v>
      </c>
      <c r="N96" s="44">
        <v>662.85829022486496</v>
      </c>
      <c r="O96" s="45">
        <v>662.85829022486496</v>
      </c>
      <c r="P96" s="44">
        <v>555.499755859375</v>
      </c>
      <c r="Q96" s="44">
        <v>533.958251953125</v>
      </c>
      <c r="R96" s="44">
        <v>1183.96424135815</v>
      </c>
      <c r="S96" s="44">
        <v>1229.42981456895</v>
      </c>
      <c r="T96" s="45">
        <v>1229.42981456895</v>
      </c>
    </row>
    <row r="97" spans="1:20">
      <c r="A97" s="179"/>
      <c r="B97" s="139" t="s">
        <v>606</v>
      </c>
      <c r="C97" s="77" t="s">
        <v>763</v>
      </c>
      <c r="D97" s="44">
        <v>1509.5405354987299</v>
      </c>
      <c r="E97" s="45">
        <v>1509.5405354987299</v>
      </c>
      <c r="F97" s="44">
        <v>1210.63766658955</v>
      </c>
      <c r="G97" s="44">
        <v>1552.0928025537401</v>
      </c>
      <c r="H97" s="44">
        <v>1463.55404378505</v>
      </c>
      <c r="I97" s="44">
        <v>1680</v>
      </c>
      <c r="J97" s="45">
        <v>1680</v>
      </c>
      <c r="K97" s="44">
        <v>1458.0754719443</v>
      </c>
      <c r="L97" s="44">
        <v>1553.7847809428799</v>
      </c>
      <c r="M97" s="44">
        <v>1884.05426770806</v>
      </c>
      <c r="N97" s="44">
        <v>1996.5098945985701</v>
      </c>
      <c r="O97" s="45">
        <v>1996.5098945985701</v>
      </c>
      <c r="P97" s="44">
        <v>1859.98852539063</v>
      </c>
      <c r="Q97" s="44">
        <v>2092.35717773438</v>
      </c>
      <c r="R97" s="44">
        <v>2111.7686465848501</v>
      </c>
      <c r="S97" s="44">
        <v>2040.36553703646</v>
      </c>
      <c r="T97" s="45">
        <v>2040.36553703646</v>
      </c>
    </row>
    <row r="98" spans="1:20">
      <c r="A98" s="179"/>
      <c r="B98" s="139" t="s">
        <v>1053</v>
      </c>
      <c r="C98" s="77" t="s">
        <v>1056</v>
      </c>
      <c r="D98" s="44">
        <v>682.00998008931401</v>
      </c>
      <c r="E98" s="45">
        <v>682.00998008931401</v>
      </c>
      <c r="F98" s="44">
        <v>718.894028309595</v>
      </c>
      <c r="G98" s="44">
        <v>680.33444662140801</v>
      </c>
      <c r="H98" s="44">
        <v>582.86855246969401</v>
      </c>
      <c r="I98" s="44">
        <v>688</v>
      </c>
      <c r="J98" s="45">
        <v>688</v>
      </c>
      <c r="K98" s="44">
        <v>670.14060213761104</v>
      </c>
      <c r="L98" s="44">
        <v>659.75131944105999</v>
      </c>
      <c r="M98" s="44">
        <v>706.17472675639794</v>
      </c>
      <c r="N98" s="44">
        <v>885.749339819179</v>
      </c>
      <c r="O98" s="45">
        <v>885.749339819179</v>
      </c>
      <c r="P98" s="44">
        <v>896.92907714843795</v>
      </c>
      <c r="Q98" s="44">
        <v>827.91589355468795</v>
      </c>
      <c r="R98" s="44">
        <v>834.19547171760701</v>
      </c>
      <c r="S98" s="44">
        <v>815.369033893356</v>
      </c>
      <c r="T98" s="45">
        <v>815.369033893356</v>
      </c>
    </row>
    <row r="99" spans="1:20">
      <c r="A99" s="179"/>
      <c r="B99" s="139" t="s">
        <v>1046</v>
      </c>
      <c r="C99" s="77" t="s">
        <v>1057</v>
      </c>
      <c r="D99" s="44">
        <v>182.330406981126</v>
      </c>
      <c r="E99" s="45">
        <v>182.330406981126</v>
      </c>
      <c r="F99" s="44">
        <v>149.12500931603</v>
      </c>
      <c r="G99" s="44">
        <v>111.436539389356</v>
      </c>
      <c r="H99" s="44">
        <v>123.49528442916601</v>
      </c>
      <c r="I99" s="44">
        <v>110.4</v>
      </c>
      <c r="J99" s="45">
        <v>110.4</v>
      </c>
      <c r="K99" s="44">
        <v>113.148808037694</v>
      </c>
      <c r="L99" s="44">
        <v>107.408262321409</v>
      </c>
      <c r="M99" s="44">
        <v>125.876274839811</v>
      </c>
      <c r="N99" s="44">
        <v>155.12315581871599</v>
      </c>
      <c r="O99" s="45">
        <v>155.12315581871599</v>
      </c>
      <c r="P99" s="44">
        <v>166.479248046875</v>
      </c>
      <c r="Q99" s="44">
        <v>124.321075439453</v>
      </c>
      <c r="R99" s="44">
        <v>147.25616337351099</v>
      </c>
      <c r="S99" s="44">
        <v>131.02221425215399</v>
      </c>
      <c r="T99" s="45">
        <v>131.02221425215399</v>
      </c>
    </row>
    <row r="100" spans="1:20">
      <c r="A100" s="179"/>
      <c r="B100" s="139" t="s">
        <v>1054</v>
      </c>
      <c r="C100" s="77" t="s">
        <v>1058</v>
      </c>
      <c r="D100" s="44">
        <v>53.231408052192698</v>
      </c>
      <c r="E100" s="45">
        <v>53.231408052192698</v>
      </c>
      <c r="F100" s="44">
        <v>82.826941837177301</v>
      </c>
      <c r="G100" s="44">
        <v>63.090537212001799</v>
      </c>
      <c r="H100" s="44">
        <v>88.926970718291997</v>
      </c>
      <c r="I100" s="44">
        <v>8.9</v>
      </c>
      <c r="J100" s="45">
        <v>8.9</v>
      </c>
      <c r="K100" s="44">
        <v>13.1958060490576</v>
      </c>
      <c r="L100" s="44">
        <v>37.834449610514298</v>
      </c>
      <c r="M100" s="44">
        <v>42.7745043222749</v>
      </c>
      <c r="N100" s="44">
        <v>6.7767896221310702</v>
      </c>
      <c r="O100" s="45">
        <v>6.7767896221310702</v>
      </c>
      <c r="P100" s="44">
        <v>10.3281650543213</v>
      </c>
      <c r="Q100" s="44">
        <v>18.515537261962901</v>
      </c>
      <c r="R100" s="44">
        <v>25.1913330571101</v>
      </c>
      <c r="S100" s="44">
        <v>2.1398613191429501</v>
      </c>
      <c r="T100" s="45">
        <v>2.1398613191429501</v>
      </c>
    </row>
    <row r="101" spans="1:20">
      <c r="A101" s="179"/>
      <c r="B101" s="139" t="s">
        <v>1055</v>
      </c>
      <c r="C101" s="77" t="s">
        <v>1059</v>
      </c>
      <c r="D101" s="44">
        <v>781.94027748316705</v>
      </c>
      <c r="E101" s="45">
        <v>781.94027748316705</v>
      </c>
      <c r="F101" s="44">
        <v>898.850936667631</v>
      </c>
      <c r="G101" s="44">
        <v>868.20306729747801</v>
      </c>
      <c r="H101" s="44">
        <v>900.41865945721099</v>
      </c>
      <c r="I101" s="44">
        <v>725</v>
      </c>
      <c r="J101" s="45">
        <v>725</v>
      </c>
      <c r="K101" s="44">
        <v>873.45158129856304</v>
      </c>
      <c r="L101" s="44">
        <v>910.89361230848795</v>
      </c>
      <c r="M101" s="44">
        <v>954.11889928720404</v>
      </c>
      <c r="N101" s="44">
        <v>811.655254358241</v>
      </c>
      <c r="O101" s="45">
        <v>811.655254358241</v>
      </c>
      <c r="P101" s="44">
        <v>1039.83813476563</v>
      </c>
      <c r="Q101" s="44">
        <v>1032.39025878906</v>
      </c>
      <c r="R101" s="44">
        <v>965.28264746381001</v>
      </c>
      <c r="S101" s="44">
        <v>741.80969440093997</v>
      </c>
      <c r="T101" s="45">
        <v>741.80969440093997</v>
      </c>
    </row>
    <row r="102" spans="1:20">
      <c r="A102" s="179"/>
      <c r="B102" s="140" t="s">
        <v>610</v>
      </c>
      <c r="C102" s="78" t="s">
        <v>785</v>
      </c>
      <c r="D102" s="46">
        <v>3930.5895363360401</v>
      </c>
      <c r="E102" s="56">
        <v>3930.5895363360401</v>
      </c>
      <c r="F102" s="46">
        <v>4016.8921566734198</v>
      </c>
      <c r="G102" s="46">
        <v>4835.7211907770297</v>
      </c>
      <c r="H102" s="46">
        <v>4675.7275182883996</v>
      </c>
      <c r="I102" s="46">
        <v>4710.7</v>
      </c>
      <c r="J102" s="56">
        <v>4710.7</v>
      </c>
      <c r="K102" s="46">
        <v>4778.3587080412199</v>
      </c>
      <c r="L102" s="46">
        <v>4154.0942181673799</v>
      </c>
      <c r="M102" s="46">
        <v>4359.2060776455</v>
      </c>
      <c r="N102" s="46">
        <v>4519.6727244416998</v>
      </c>
      <c r="O102" s="56">
        <v>4519.6727244416998</v>
      </c>
      <c r="P102" s="46">
        <v>4528.06298828125</v>
      </c>
      <c r="Q102" s="46">
        <v>4629.4580078125</v>
      </c>
      <c r="R102" s="46">
        <v>5266.6585035550397</v>
      </c>
      <c r="S102" s="46">
        <v>4959.1361554710002</v>
      </c>
      <c r="T102" s="56">
        <v>4959.1361554710002</v>
      </c>
    </row>
    <row r="103" spans="1:20">
      <c r="A103" s="179"/>
      <c r="B103" s="138"/>
      <c r="C103" s="73"/>
      <c r="D103" s="76"/>
      <c r="E103" s="32"/>
      <c r="F103" s="76"/>
      <c r="G103" s="76"/>
      <c r="H103" s="76"/>
      <c r="I103" s="76"/>
      <c r="J103" s="32"/>
      <c r="K103" s="76"/>
      <c r="L103" s="76"/>
      <c r="M103" s="76"/>
      <c r="N103" s="76"/>
      <c r="O103" s="32"/>
      <c r="P103" s="76"/>
      <c r="Q103" s="76"/>
      <c r="R103" s="76"/>
      <c r="S103" s="76"/>
      <c r="T103" s="32"/>
    </row>
    <row r="104" spans="1:20">
      <c r="A104" s="179"/>
      <c r="B104" s="140" t="s">
        <v>611</v>
      </c>
      <c r="C104" s="78" t="s">
        <v>140</v>
      </c>
      <c r="D104" s="46">
        <v>13658.3164493528</v>
      </c>
      <c r="E104" s="56">
        <v>13658.3164493528</v>
      </c>
      <c r="F104" s="46">
        <v>14094.8124283204</v>
      </c>
      <c r="G104" s="46">
        <v>14367.2760796124</v>
      </c>
      <c r="H104" s="46">
        <v>14534.80506723</v>
      </c>
      <c r="I104" s="46">
        <v>13973.2</v>
      </c>
      <c r="J104" s="56">
        <v>13973.2</v>
      </c>
      <c r="K104" s="46">
        <v>14458.112978786899</v>
      </c>
      <c r="L104" s="46">
        <v>14523.686456429299</v>
      </c>
      <c r="M104" s="46">
        <v>15328.1782950787</v>
      </c>
      <c r="N104" s="46">
        <v>16349.971557020301</v>
      </c>
      <c r="O104" s="56">
        <v>16349.971557020301</v>
      </c>
      <c r="P104" s="46">
        <v>16838.068359375</v>
      </c>
      <c r="Q104" s="46">
        <v>16106.017578125</v>
      </c>
      <c r="R104" s="46">
        <v>16557.9359702613</v>
      </c>
      <c r="S104" s="46">
        <v>16414.826430558602</v>
      </c>
      <c r="T104" s="56">
        <v>16414.826430558602</v>
      </c>
    </row>
    <row r="105" spans="1:20">
      <c r="A105" s="179"/>
      <c r="B105" s="141"/>
      <c r="C105" s="439"/>
      <c r="D105" s="32"/>
      <c r="E105" s="32"/>
      <c r="F105" s="32"/>
      <c r="G105" s="32"/>
      <c r="H105" s="32"/>
      <c r="I105" s="32"/>
      <c r="J105" s="32"/>
      <c r="K105" s="32"/>
      <c r="L105" s="32"/>
      <c r="M105" s="32"/>
      <c r="N105" s="32"/>
      <c r="O105" s="32"/>
      <c r="P105" s="32"/>
      <c r="Q105" s="32"/>
      <c r="R105" s="32"/>
      <c r="S105" s="32"/>
      <c r="T105" s="32"/>
    </row>
    <row r="106" spans="1:20">
      <c r="A106" s="179"/>
      <c r="B106" s="141"/>
      <c r="C106" s="32"/>
      <c r="D106" s="32"/>
      <c r="E106" s="80"/>
      <c r="F106" s="32"/>
      <c r="G106" s="32"/>
      <c r="H106" s="32"/>
      <c r="I106" s="32"/>
      <c r="J106" s="80"/>
      <c r="K106" s="32"/>
      <c r="L106" s="32"/>
      <c r="M106" s="32"/>
      <c r="N106" s="32"/>
      <c r="O106" s="80"/>
      <c r="P106" s="32"/>
      <c r="Q106" s="32"/>
      <c r="R106" s="32"/>
      <c r="S106" s="32"/>
      <c r="T106" s="80"/>
    </row>
    <row r="107" spans="1:20" ht="25.5">
      <c r="A107" s="179"/>
      <c r="B107" s="144" t="s">
        <v>1217</v>
      </c>
      <c r="C107" s="440" t="s">
        <v>1218</v>
      </c>
      <c r="D107" s="30" t="s">
        <v>366</v>
      </c>
      <c r="E107" s="30" t="s">
        <v>1112</v>
      </c>
      <c r="F107" s="30" t="s">
        <v>953</v>
      </c>
      <c r="G107" s="30" t="s">
        <v>954</v>
      </c>
      <c r="H107" s="30" t="s">
        <v>1284</v>
      </c>
      <c r="I107" s="30" t="s">
        <v>998</v>
      </c>
      <c r="J107" s="30" t="s">
        <v>1000</v>
      </c>
      <c r="K107" s="30" t="s">
        <v>1203</v>
      </c>
      <c r="L107" s="30" t="s">
        <v>1239</v>
      </c>
      <c r="M107" s="30" t="s">
        <v>1257</v>
      </c>
      <c r="N107" s="30" t="s">
        <v>1272</v>
      </c>
      <c r="O107" s="30" t="s">
        <v>1273</v>
      </c>
      <c r="P107" s="30" t="s">
        <v>1286</v>
      </c>
      <c r="Q107" s="30" t="s">
        <v>1294</v>
      </c>
      <c r="R107" s="30" t="s">
        <v>1315</v>
      </c>
      <c r="S107" s="30" t="s">
        <v>1328</v>
      </c>
      <c r="T107" s="30" t="s">
        <v>1329</v>
      </c>
    </row>
    <row r="108" spans="1:20">
      <c r="A108" s="179"/>
      <c r="B108" s="140" t="s">
        <v>563</v>
      </c>
      <c r="C108" s="78" t="s">
        <v>346</v>
      </c>
      <c r="D108" s="57">
        <v>-1769.710698482203</v>
      </c>
      <c r="E108" s="56">
        <v>-1060.4519030909601</v>
      </c>
      <c r="F108" s="229">
        <v>200.35570088049701</v>
      </c>
      <c r="G108" s="229">
        <v>332.97268432259602</v>
      </c>
      <c r="H108" s="229">
        <v>307.76523082211895</v>
      </c>
      <c r="I108" s="229">
        <v>132.43397628996399</v>
      </c>
      <c r="J108" s="230">
        <v>973.52759231517598</v>
      </c>
      <c r="K108" s="229">
        <v>380.102991471839</v>
      </c>
      <c r="L108" s="229">
        <v>419.27136578969703</v>
      </c>
      <c r="M108" s="229">
        <v>257.49996332967407</v>
      </c>
      <c r="N108" s="229">
        <v>264.99423638690996</v>
      </c>
      <c r="O108" s="230">
        <v>1321.8685569781201</v>
      </c>
      <c r="P108" s="229">
        <v>268.45555723155098</v>
      </c>
      <c r="Q108" s="229">
        <v>373.96369325673004</v>
      </c>
      <c r="R108" s="229">
        <v>438.16168976116887</v>
      </c>
      <c r="S108" s="229">
        <v>145.18762556678007</v>
      </c>
      <c r="T108" s="230">
        <v>1225.76856581623</v>
      </c>
    </row>
    <row r="109" spans="1:20" ht="25.5">
      <c r="A109" s="179"/>
      <c r="B109" s="223" t="s">
        <v>1085</v>
      </c>
      <c r="C109" s="223" t="s">
        <v>1060</v>
      </c>
      <c r="D109" s="46"/>
      <c r="E109" s="47"/>
      <c r="F109" s="46"/>
      <c r="G109" s="46"/>
      <c r="H109" s="46"/>
      <c r="I109" s="46"/>
      <c r="J109" s="47"/>
      <c r="K109" s="46"/>
      <c r="L109" s="46"/>
      <c r="M109" s="46"/>
      <c r="N109" s="46"/>
      <c r="O109" s="47"/>
      <c r="P109" s="46"/>
      <c r="Q109" s="46"/>
      <c r="R109" s="46"/>
      <c r="S109" s="46"/>
      <c r="T109" s="47"/>
    </row>
    <row r="110" spans="1:20">
      <c r="A110" s="179"/>
      <c r="B110" s="139" t="s">
        <v>1086</v>
      </c>
      <c r="C110" s="77" t="s">
        <v>121</v>
      </c>
      <c r="D110" s="44">
        <v>2165.0909948679246</v>
      </c>
      <c r="E110" s="45">
        <v>3034.8816873025398</v>
      </c>
      <c r="F110" s="44">
        <v>250.26911503238301</v>
      </c>
      <c r="G110" s="44">
        <v>285.30426643571701</v>
      </c>
      <c r="H110" s="44">
        <v>266.52514103789792</v>
      </c>
      <c r="I110" s="44">
        <v>316.0954143789121</v>
      </c>
      <c r="J110" s="45">
        <v>1118.19393688491</v>
      </c>
      <c r="K110" s="44">
        <v>245.10972599570499</v>
      </c>
      <c r="L110" s="44">
        <v>254.91200584227499</v>
      </c>
      <c r="M110" s="44">
        <v>278.06513119230198</v>
      </c>
      <c r="N110" s="44">
        <v>388.26722583584808</v>
      </c>
      <c r="O110" s="45">
        <v>1166.35408886613</v>
      </c>
      <c r="P110" s="44">
        <v>339.61414796325801</v>
      </c>
      <c r="Q110" s="44">
        <v>338.38133543517995</v>
      </c>
      <c r="R110" s="44">
        <v>331.45137116191199</v>
      </c>
      <c r="S110" s="44">
        <v>504.77612766481002</v>
      </c>
      <c r="T110" s="45">
        <v>1514.22298222516</v>
      </c>
    </row>
    <row r="111" spans="1:20">
      <c r="A111" s="179"/>
      <c r="B111" s="139" t="s">
        <v>1087</v>
      </c>
      <c r="C111" s="77" t="s">
        <v>1061</v>
      </c>
      <c r="D111" s="44">
        <v>31.911393635881399</v>
      </c>
      <c r="E111" s="45">
        <v>17.850356306389099</v>
      </c>
      <c r="F111" s="44">
        <v>-57.544127646291301</v>
      </c>
      <c r="G111" s="44">
        <v>-58.829279711672697</v>
      </c>
      <c r="H111" s="44">
        <v>11.930223462695992</v>
      </c>
      <c r="I111" s="44">
        <v>6.8232766663543032</v>
      </c>
      <c r="J111" s="45">
        <v>-97.619907228913704</v>
      </c>
      <c r="K111" s="44">
        <v>-10.152969673943501</v>
      </c>
      <c r="L111" s="44">
        <v>-54.330957670743402</v>
      </c>
      <c r="M111" s="44">
        <v>-1.1148332154863994</v>
      </c>
      <c r="N111" s="44">
        <v>53.9936099431618</v>
      </c>
      <c r="O111" s="45">
        <v>-11.6051506170115</v>
      </c>
      <c r="P111" s="44">
        <v>-2.3319740222155301</v>
      </c>
      <c r="Q111" s="44">
        <v>-37.653320319825468</v>
      </c>
      <c r="R111" s="44">
        <v>15.8100756131123</v>
      </c>
      <c r="S111" s="44">
        <v>43.906644771244402</v>
      </c>
      <c r="T111" s="45">
        <v>19.7314260423157</v>
      </c>
    </row>
    <row r="112" spans="1:20" ht="25.5">
      <c r="A112" s="179"/>
      <c r="B112" s="139" t="s">
        <v>1088</v>
      </c>
      <c r="C112" s="77" t="s">
        <v>1062</v>
      </c>
      <c r="D112" s="44">
        <v>-0.83813079346915131</v>
      </c>
      <c r="E112" s="45">
        <v>-9.6474920352564908</v>
      </c>
      <c r="F112" s="44">
        <v>1.1241283378878</v>
      </c>
      <c r="G112" s="44">
        <v>-4.8859197738606399</v>
      </c>
      <c r="H112" s="44">
        <v>-0.5948270245835201</v>
      </c>
      <c r="I112" s="44">
        <v>6.9533815489663304</v>
      </c>
      <c r="J112" s="45">
        <v>2.5967630884099702</v>
      </c>
      <c r="K112" s="44">
        <v>0.90648596453523</v>
      </c>
      <c r="L112" s="44">
        <v>16.580933401667771</v>
      </c>
      <c r="M112" s="44">
        <v>-2.4302479684118996</v>
      </c>
      <c r="N112" s="44">
        <v>-1.4785809230995994</v>
      </c>
      <c r="O112" s="45">
        <v>13.5785904746915</v>
      </c>
      <c r="P112" s="44">
        <v>-1.54379881797195</v>
      </c>
      <c r="Q112" s="44">
        <v>-0.66088496269822006</v>
      </c>
      <c r="R112" s="44">
        <v>-3.8221141780105596</v>
      </c>
      <c r="S112" s="44">
        <v>0.97893574483313994</v>
      </c>
      <c r="T112" s="45">
        <v>-5.0478622138475897</v>
      </c>
    </row>
    <row r="113" spans="1:20">
      <c r="A113" s="179"/>
      <c r="B113" s="139" t="s">
        <v>1089</v>
      </c>
      <c r="C113" s="77" t="s">
        <v>1063</v>
      </c>
      <c r="D113" s="44">
        <v>26.139873994127996</v>
      </c>
      <c r="E113" s="45">
        <v>150.55659199703399</v>
      </c>
      <c r="F113" s="44">
        <v>31.790516360001501</v>
      </c>
      <c r="G113" s="44">
        <v>36.979045168962301</v>
      </c>
      <c r="H113" s="44">
        <v>39.450508407279187</v>
      </c>
      <c r="I113" s="44">
        <v>36.887764831366013</v>
      </c>
      <c r="J113" s="45">
        <v>145.10783476760901</v>
      </c>
      <c r="K113" s="44">
        <v>31.706089602100999</v>
      </c>
      <c r="L113" s="44">
        <v>24.344438557549903</v>
      </c>
      <c r="M113" s="44">
        <v>22.381312845872195</v>
      </c>
      <c r="N113" s="44">
        <v>20.5149177290144</v>
      </c>
      <c r="O113" s="45">
        <v>98.946758734537497</v>
      </c>
      <c r="P113" s="44">
        <v>25.4884627406101</v>
      </c>
      <c r="Q113" s="44">
        <v>24.819127744008998</v>
      </c>
      <c r="R113" s="44">
        <v>20.475256909420196</v>
      </c>
      <c r="S113" s="44">
        <v>23.3889905273506</v>
      </c>
      <c r="T113" s="45">
        <v>94.171837921389894</v>
      </c>
    </row>
    <row r="114" spans="1:20">
      <c r="A114" s="179"/>
      <c r="B114" s="139" t="s">
        <v>1090</v>
      </c>
      <c r="C114" s="77" t="s">
        <v>1064</v>
      </c>
      <c r="D114" s="44">
        <v>75.304138354073984</v>
      </c>
      <c r="E114" s="45">
        <v>180.42975913991299</v>
      </c>
      <c r="F114" s="44">
        <v>-29.487424113745799</v>
      </c>
      <c r="G114" s="44">
        <v>0.96049319778060038</v>
      </c>
      <c r="H114" s="44">
        <v>-17.489043244864799</v>
      </c>
      <c r="I114" s="44">
        <v>76.410013665135594</v>
      </c>
      <c r="J114" s="45">
        <v>30.394039504305599</v>
      </c>
      <c r="K114" s="44">
        <v>-19.1153580153075</v>
      </c>
      <c r="L114" s="44">
        <v>-44.003881529191503</v>
      </c>
      <c r="M114" s="44">
        <v>-2.852312742343095</v>
      </c>
      <c r="N114" s="44">
        <v>-8.3529655888186056</v>
      </c>
      <c r="O114" s="45">
        <v>-74.324517875660703</v>
      </c>
      <c r="P114" s="44">
        <v>-18.017687437628801</v>
      </c>
      <c r="Q114" s="44">
        <v>65.1815019823065</v>
      </c>
      <c r="R114" s="44">
        <v>-7.4733459395557986</v>
      </c>
      <c r="S114" s="44">
        <v>0.292817172633697</v>
      </c>
      <c r="T114" s="45">
        <v>39.983285777755597</v>
      </c>
    </row>
    <row r="115" spans="1:20">
      <c r="A115" s="179"/>
      <c r="B115" s="139" t="s">
        <v>1091</v>
      </c>
      <c r="C115" s="77" t="s">
        <v>733</v>
      </c>
      <c r="D115" s="44">
        <v>29.979473091282799</v>
      </c>
      <c r="E115" s="45">
        <v>-8.1323162120239996</v>
      </c>
      <c r="F115" s="44">
        <v>-2.4022406309186102</v>
      </c>
      <c r="G115" s="44">
        <v>-7.06517844635224</v>
      </c>
      <c r="H115" s="44">
        <v>0.45896853538571136</v>
      </c>
      <c r="I115" s="44">
        <v>-40.988107946946464</v>
      </c>
      <c r="J115" s="45">
        <v>-49.996558488831603</v>
      </c>
      <c r="K115" s="44">
        <v>23.70924410750478</v>
      </c>
      <c r="L115" s="44">
        <v>-26.310181179910931</v>
      </c>
      <c r="M115" s="44">
        <v>-22.854967011976349</v>
      </c>
      <c r="N115" s="44">
        <v>-43.368705103521208</v>
      </c>
      <c r="O115" s="45">
        <v>-68.824609187903704</v>
      </c>
      <c r="P115" s="44">
        <v>-4.4498190686100303</v>
      </c>
      <c r="Q115" s="44">
        <v>-19.754436989129271</v>
      </c>
      <c r="R115" s="44">
        <v>-15.447167829698401</v>
      </c>
      <c r="S115" s="44">
        <v>-14.905737355622499</v>
      </c>
      <c r="T115" s="45">
        <v>-54.5571612430602</v>
      </c>
    </row>
    <row r="116" spans="1:20">
      <c r="A116" s="179"/>
      <c r="B116" s="77" t="s">
        <v>1324</v>
      </c>
      <c r="C116" s="77" t="s">
        <v>1322</v>
      </c>
      <c r="D116" s="44">
        <v>-12.567540668618232</v>
      </c>
      <c r="E116" s="45">
        <v>-19.337155244339101</v>
      </c>
      <c r="F116" s="44">
        <v>7.5004796107204301</v>
      </c>
      <c r="G116" s="44">
        <v>16.983105481600472</v>
      </c>
      <c r="H116" s="44">
        <v>-9.9683530813261001</v>
      </c>
      <c r="I116" s="44">
        <v>35.769433230952302</v>
      </c>
      <c r="J116" s="45">
        <v>49.284665241947103</v>
      </c>
      <c r="K116" s="44">
        <v>-24.864146903217399</v>
      </c>
      <c r="L116" s="44">
        <v>-31.009997983236101</v>
      </c>
      <c r="M116" s="44">
        <v>53.910179923336678</v>
      </c>
      <c r="N116" s="44">
        <v>64.392643084184726</v>
      </c>
      <c r="O116" s="45">
        <v>65.428678121067904</v>
      </c>
      <c r="P116" s="44">
        <v>-1.1080418759955801</v>
      </c>
      <c r="Q116" s="44">
        <v>59.570680730976079</v>
      </c>
      <c r="R116" s="44">
        <v>30.140618497580007</v>
      </c>
      <c r="S116" s="44">
        <v>-117.941988066351</v>
      </c>
      <c r="T116" s="45">
        <v>-33.338730713790703</v>
      </c>
    </row>
    <row r="117" spans="1:20">
      <c r="A117" s="179"/>
      <c r="B117" s="139" t="s">
        <v>1092</v>
      </c>
      <c r="C117" s="77" t="s">
        <v>962</v>
      </c>
      <c r="D117" s="44">
        <v>-21.68909228269969</v>
      </c>
      <c r="E117" s="45">
        <v>-87.382775043634993</v>
      </c>
      <c r="F117" s="44">
        <v>-23.953600083564599</v>
      </c>
      <c r="G117" s="44">
        <v>-55.538034441318302</v>
      </c>
      <c r="H117" s="44">
        <v>-63.652160454419089</v>
      </c>
      <c r="I117" s="44">
        <v>-79.844016613033006</v>
      </c>
      <c r="J117" s="45">
        <v>-222.98781159233499</v>
      </c>
      <c r="K117" s="44">
        <v>-39.998565222815799</v>
      </c>
      <c r="L117" s="44">
        <v>-31.460954783438396</v>
      </c>
      <c r="M117" s="44">
        <v>-39.58847227397581</v>
      </c>
      <c r="N117" s="44">
        <v>-50.761735035024003</v>
      </c>
      <c r="O117" s="45">
        <v>-161.80972731525401</v>
      </c>
      <c r="P117" s="44">
        <v>-50.589413256316398</v>
      </c>
      <c r="Q117" s="44">
        <v>-12.251887708039099</v>
      </c>
      <c r="R117" s="44">
        <v>-51.046740980987508</v>
      </c>
      <c r="S117" s="44">
        <v>-87.595568049090005</v>
      </c>
      <c r="T117" s="45">
        <v>-201.48360999443301</v>
      </c>
    </row>
    <row r="118" spans="1:20" ht="25.5">
      <c r="A118" s="179"/>
      <c r="B118" s="215" t="s">
        <v>1093</v>
      </c>
      <c r="C118" s="224" t="s">
        <v>154</v>
      </c>
      <c r="D118" s="57">
        <v>521.62041171629971</v>
      </c>
      <c r="E118" s="56">
        <v>2199.7667531196598</v>
      </c>
      <c r="F118" s="57">
        <v>377.65254774697001</v>
      </c>
      <c r="G118" s="57">
        <v>545.88118223345191</v>
      </c>
      <c r="H118" s="57">
        <v>534.4256884601881</v>
      </c>
      <c r="I118" s="57">
        <v>489.54113605166003</v>
      </c>
      <c r="J118" s="56">
        <v>1947.5005544922701</v>
      </c>
      <c r="K118" s="57">
        <v>588.40349732640027</v>
      </c>
      <c r="L118" s="57">
        <v>528.99277044466965</v>
      </c>
      <c r="M118" s="57">
        <v>542.01575407899008</v>
      </c>
      <c r="N118" s="57">
        <v>689.20064632866001</v>
      </c>
      <c r="O118" s="56">
        <v>2348.61266817872</v>
      </c>
      <c r="P118" s="57">
        <v>554.51743345668103</v>
      </c>
      <c r="Q118" s="57">
        <v>790.59584779331897</v>
      </c>
      <c r="R118" s="57">
        <v>758.24960439113011</v>
      </c>
      <c r="S118" s="57">
        <v>497.08784797658973</v>
      </c>
      <c r="T118" s="56">
        <v>2600.4507336177198</v>
      </c>
    </row>
    <row r="119" spans="1:20">
      <c r="A119" s="179"/>
      <c r="B119" s="208" t="s">
        <v>1094</v>
      </c>
      <c r="C119" s="210" t="s">
        <v>1065</v>
      </c>
      <c r="D119" s="57">
        <v>4.0061952636740017</v>
      </c>
      <c r="E119" s="56">
        <v>-111.438307324454</v>
      </c>
      <c r="F119" s="57">
        <v>-116.20181412624</v>
      </c>
      <c r="G119" s="57">
        <v>-66.296217046958006</v>
      </c>
      <c r="H119" s="57">
        <v>-67.300279697737011</v>
      </c>
      <c r="I119" s="57">
        <v>145.28308050632401</v>
      </c>
      <c r="J119" s="56">
        <v>-104.515230364611</v>
      </c>
      <c r="K119" s="57">
        <v>-450.72190042843698</v>
      </c>
      <c r="L119" s="57">
        <v>224.11957683200498</v>
      </c>
      <c r="M119" s="57">
        <v>164.00089650971051</v>
      </c>
      <c r="N119" s="57">
        <v>-216.23047067756249</v>
      </c>
      <c r="O119" s="56">
        <v>-278.83189776428401</v>
      </c>
      <c r="P119" s="57">
        <v>-354.42869717764</v>
      </c>
      <c r="Q119" s="57">
        <v>71.730149814358981</v>
      </c>
      <c r="R119" s="57">
        <v>-315.40218137712202</v>
      </c>
      <c r="S119" s="57">
        <v>186.73025129515105</v>
      </c>
      <c r="T119" s="56">
        <v>-411.37047744525199</v>
      </c>
    </row>
    <row r="120" spans="1:20">
      <c r="A120" s="179"/>
      <c r="B120" s="225" t="s">
        <v>1095</v>
      </c>
      <c r="C120" s="226" t="s">
        <v>155</v>
      </c>
      <c r="D120" s="44">
        <v>23.582556627702058</v>
      </c>
      <c r="E120" s="45">
        <v>18.687594599864699</v>
      </c>
      <c r="F120" s="44">
        <v>217.212241722307</v>
      </c>
      <c r="G120" s="44">
        <v>-207.80717524330097</v>
      </c>
      <c r="H120" s="44">
        <v>16.169593578928868</v>
      </c>
      <c r="I120" s="44">
        <v>-171.0476552875499</v>
      </c>
      <c r="J120" s="45">
        <v>-145.47299522961501</v>
      </c>
      <c r="K120" s="44">
        <v>-169.39530950173301</v>
      </c>
      <c r="L120" s="44">
        <v>104.04781497980051</v>
      </c>
      <c r="M120" s="44">
        <v>12.441637257169504</v>
      </c>
      <c r="N120" s="44">
        <v>-158.82904297759799</v>
      </c>
      <c r="O120" s="45">
        <v>-211.73490024236099</v>
      </c>
      <c r="P120" s="44">
        <v>-242.41472568324099</v>
      </c>
      <c r="Q120" s="44">
        <v>122.38504733851398</v>
      </c>
      <c r="R120" s="44">
        <v>-182.45535811352499</v>
      </c>
      <c r="S120" s="44">
        <v>52.309197689411008</v>
      </c>
      <c r="T120" s="45">
        <v>-250.175838768841</v>
      </c>
    </row>
    <row r="121" spans="1:20">
      <c r="A121" s="179"/>
      <c r="B121" s="225" t="s">
        <v>1096</v>
      </c>
      <c r="C121" s="226" t="s">
        <v>1066</v>
      </c>
      <c r="D121" s="44">
        <v>421.65559669952199</v>
      </c>
      <c r="E121" s="45">
        <v>275.49467803548299</v>
      </c>
      <c r="F121" s="44">
        <v>-122.58713403625499</v>
      </c>
      <c r="G121" s="44">
        <v>-191.52286154407301</v>
      </c>
      <c r="H121" s="44">
        <v>61.85365641303801</v>
      </c>
      <c r="I121" s="44">
        <v>75.859821755010017</v>
      </c>
      <c r="J121" s="45">
        <v>-176.39651741227999</v>
      </c>
      <c r="K121" s="44">
        <v>-157.488241024373</v>
      </c>
      <c r="L121" s="44">
        <v>-47.816036072408991</v>
      </c>
      <c r="M121" s="44">
        <v>-244.731559815422</v>
      </c>
      <c r="N121" s="44">
        <v>-8.9587887518089815</v>
      </c>
      <c r="O121" s="45">
        <v>-458.99462566401297</v>
      </c>
      <c r="P121" s="44">
        <v>-272.86207457907801</v>
      </c>
      <c r="Q121" s="44">
        <v>-454.33726624123494</v>
      </c>
      <c r="R121" s="44">
        <v>-163.202707352581</v>
      </c>
      <c r="S121" s="44">
        <v>230.24103078405392</v>
      </c>
      <c r="T121" s="45">
        <v>-660.16101738884004</v>
      </c>
    </row>
    <row r="122" spans="1:20">
      <c r="A122" s="179"/>
      <c r="B122" s="225" t="s">
        <v>1097</v>
      </c>
      <c r="C122" s="226" t="s">
        <v>1067</v>
      </c>
      <c r="D122" s="44">
        <v>-202.67423569020221</v>
      </c>
      <c r="E122" s="45">
        <v>-251.89026938343201</v>
      </c>
      <c r="F122" s="44">
        <v>-189.38254664400699</v>
      </c>
      <c r="G122" s="44">
        <v>338.94801683569301</v>
      </c>
      <c r="H122" s="44">
        <v>-144.30507550599427</v>
      </c>
      <c r="I122" s="44">
        <v>271.10591387773326</v>
      </c>
      <c r="J122" s="45">
        <v>276.36630856342498</v>
      </c>
      <c r="K122" s="44">
        <v>-169.89102049339999</v>
      </c>
      <c r="L122" s="44">
        <v>96.066665313824686</v>
      </c>
      <c r="M122" s="44">
        <v>251.6126029110153</v>
      </c>
      <c r="N122" s="44">
        <v>175.72699057103401</v>
      </c>
      <c r="O122" s="45">
        <v>353.51523830247402</v>
      </c>
      <c r="P122" s="44">
        <v>8.8370744912129808</v>
      </c>
      <c r="Q122" s="44">
        <v>307.26021554785001</v>
      </c>
      <c r="R122" s="44">
        <v>18.888977451380981</v>
      </c>
      <c r="S122" s="44">
        <v>-46.602482682451011</v>
      </c>
      <c r="T122" s="45">
        <v>288.38378480799298</v>
      </c>
    </row>
    <row r="123" spans="1:20">
      <c r="A123" s="179"/>
      <c r="B123" s="225" t="s">
        <v>1098</v>
      </c>
      <c r="C123" s="226" t="s">
        <v>1068</v>
      </c>
      <c r="D123" s="58">
        <v>-238.55772237334901</v>
      </c>
      <c r="E123" s="59">
        <v>-152.73031057637101</v>
      </c>
      <c r="F123" s="58">
        <v>-21.444375168284601</v>
      </c>
      <c r="G123" s="58">
        <v>-4.9141970952774976</v>
      </c>
      <c r="H123" s="58">
        <v>-1.0184541837099026</v>
      </c>
      <c r="I123" s="58">
        <v>-30.634999838868495</v>
      </c>
      <c r="J123" s="59">
        <v>-60.012026286140497</v>
      </c>
      <c r="K123" s="58">
        <v>45.052670591068498</v>
      </c>
      <c r="L123" s="58">
        <v>71.821132610789505</v>
      </c>
      <c r="M123" s="58">
        <v>144.678216156948</v>
      </c>
      <c r="N123" s="58">
        <v>-224.1696295191901</v>
      </c>
      <c r="O123" s="59">
        <v>38.382389839615897</v>
      </c>
      <c r="P123" s="58">
        <v>152.01102859346599</v>
      </c>
      <c r="Q123" s="58">
        <v>97.422122651650994</v>
      </c>
      <c r="R123" s="58">
        <v>11.366937155182001</v>
      </c>
      <c r="S123" s="58">
        <v>-48.217494495861999</v>
      </c>
      <c r="T123" s="59">
        <v>210.582593904437</v>
      </c>
    </row>
    <row r="124" spans="1:20">
      <c r="A124" s="179"/>
      <c r="B124" s="227" t="s">
        <v>1099</v>
      </c>
      <c r="C124" s="228" t="s">
        <v>1069</v>
      </c>
      <c r="D124" s="57">
        <v>525.62660697996989</v>
      </c>
      <c r="E124" s="56">
        <v>2088.3284457952</v>
      </c>
      <c r="F124" s="57">
        <v>261.45073362072998</v>
      </c>
      <c r="G124" s="57">
        <v>479.584965186494</v>
      </c>
      <c r="H124" s="57">
        <v>467.12540876244611</v>
      </c>
      <c r="I124" s="57">
        <v>634.82421655798998</v>
      </c>
      <c r="J124" s="56">
        <v>1842.9853241276601</v>
      </c>
      <c r="K124" s="57">
        <v>137.68159689796329</v>
      </c>
      <c r="L124" s="57">
        <v>753.11234727667465</v>
      </c>
      <c r="M124" s="57">
        <v>706.01665058870208</v>
      </c>
      <c r="N124" s="57">
        <v>472.97017565110013</v>
      </c>
      <c r="O124" s="56">
        <v>2069.7807704144402</v>
      </c>
      <c r="P124" s="57">
        <v>200.08873627904001</v>
      </c>
      <c r="Q124" s="57">
        <v>862.32593657252005</v>
      </c>
      <c r="R124" s="57">
        <v>442.84748404916991</v>
      </c>
      <c r="S124" s="57">
        <v>683.81809927174004</v>
      </c>
      <c r="T124" s="56">
        <v>2189.0802561724699</v>
      </c>
    </row>
    <row r="125" spans="1:20">
      <c r="A125" s="179"/>
      <c r="B125" s="139" t="s">
        <v>1100</v>
      </c>
      <c r="C125" s="77" t="s">
        <v>1070</v>
      </c>
      <c r="D125" s="58">
        <v>-288.59482250199017</v>
      </c>
      <c r="E125" s="59">
        <v>-1323.6731730546701</v>
      </c>
      <c r="F125" s="58">
        <v>-266.77283258979799</v>
      </c>
      <c r="G125" s="58">
        <v>-222.66487042476302</v>
      </c>
      <c r="H125" s="58">
        <v>-221.70542957160905</v>
      </c>
      <c r="I125" s="58">
        <v>-315.28533347914993</v>
      </c>
      <c r="J125" s="59">
        <v>-1026.42846606532</v>
      </c>
      <c r="K125" s="58">
        <v>-190.259946211901</v>
      </c>
      <c r="L125" s="58">
        <v>-241.87108032356403</v>
      </c>
      <c r="M125" s="58">
        <v>-247.32956191565995</v>
      </c>
      <c r="N125" s="58">
        <v>-369.41767679504505</v>
      </c>
      <c r="O125" s="59">
        <v>-1048.87826524617</v>
      </c>
      <c r="P125" s="58">
        <v>-231.89182142268501</v>
      </c>
      <c r="Q125" s="58">
        <v>-241.04638048161198</v>
      </c>
      <c r="R125" s="58">
        <v>-311.26994942984106</v>
      </c>
      <c r="S125" s="58">
        <v>-602.38709523107184</v>
      </c>
      <c r="T125" s="59">
        <v>-1386.5954736851099</v>
      </c>
    </row>
    <row r="126" spans="1:20">
      <c r="A126" s="179"/>
      <c r="B126" s="139" t="s">
        <v>1101</v>
      </c>
      <c r="C126" s="77" t="s">
        <v>1071</v>
      </c>
      <c r="D126" s="58">
        <v>3.4528027758378794</v>
      </c>
      <c r="E126" s="59">
        <v>12.334796128960599</v>
      </c>
      <c r="F126" s="58">
        <v>2.6752619475350099</v>
      </c>
      <c r="G126" s="58">
        <v>5.0530923865432502</v>
      </c>
      <c r="H126" s="58">
        <v>3.50885136847414</v>
      </c>
      <c r="I126" s="58">
        <v>5.1088632863159997</v>
      </c>
      <c r="J126" s="59">
        <v>16.346068988868399</v>
      </c>
      <c r="K126" s="58">
        <v>3.2363418422365502</v>
      </c>
      <c r="L126" s="58">
        <v>15.950023741546351</v>
      </c>
      <c r="M126" s="58">
        <v>2.7063542657549995</v>
      </c>
      <c r="N126" s="58">
        <v>3.6195199694567997</v>
      </c>
      <c r="O126" s="59">
        <v>25.512239818994701</v>
      </c>
      <c r="P126" s="58">
        <v>1.3981554639365901</v>
      </c>
      <c r="Q126" s="58">
        <v>0.8501942026588698</v>
      </c>
      <c r="R126" s="58">
        <v>5.4430253985838304</v>
      </c>
      <c r="S126" s="58">
        <v>1.4323391447653506</v>
      </c>
      <c r="T126" s="59">
        <v>9.1237142099446409</v>
      </c>
    </row>
    <row r="127" spans="1:20">
      <c r="A127" s="179"/>
      <c r="B127" s="139" t="s">
        <v>1102</v>
      </c>
      <c r="C127" s="77" t="s">
        <v>1072</v>
      </c>
      <c r="D127" s="58">
        <v>-25.029586756156021</v>
      </c>
      <c r="E127" s="59">
        <v>-211.67711613291101</v>
      </c>
      <c r="F127" s="58">
        <v>2.2224457622985399</v>
      </c>
      <c r="G127" s="58">
        <v>-20.406953843470241</v>
      </c>
      <c r="H127" s="58">
        <v>-86.681117420458307</v>
      </c>
      <c r="I127" s="58">
        <v>-3.0642370562479897</v>
      </c>
      <c r="J127" s="59">
        <v>-107.929862557878</v>
      </c>
      <c r="K127" s="58">
        <v>-5.7051670855977292</v>
      </c>
      <c r="L127" s="58">
        <v>-0.25717326014479092</v>
      </c>
      <c r="M127" s="58">
        <v>-3.3855833570462401</v>
      </c>
      <c r="N127" s="58">
        <v>0.1266575693062908</v>
      </c>
      <c r="O127" s="59">
        <v>-9.2212661334824695</v>
      </c>
      <c r="P127" s="58">
        <v>0</v>
      </c>
      <c r="Q127" s="58">
        <v>-2.9246590137481698</v>
      </c>
      <c r="R127" s="58">
        <v>-0.14306674893277016</v>
      </c>
      <c r="S127" s="58">
        <v>-28.448232014508459</v>
      </c>
      <c r="T127" s="59">
        <v>-31.5159577771893</v>
      </c>
    </row>
    <row r="128" spans="1:20">
      <c r="A128" s="179"/>
      <c r="B128" s="139" t="s">
        <v>1103</v>
      </c>
      <c r="C128" s="77" t="s">
        <v>1073</v>
      </c>
      <c r="D128" s="58">
        <v>0</v>
      </c>
      <c r="E128" s="59">
        <v>-2.0250913300831299</v>
      </c>
      <c r="F128" s="58">
        <v>-14.0793586107878</v>
      </c>
      <c r="G128" s="58">
        <v>-8.1131872899931068E-5</v>
      </c>
      <c r="H128" s="58">
        <v>0</v>
      </c>
      <c r="I128" s="58">
        <v>1.5305883397578004</v>
      </c>
      <c r="J128" s="59">
        <v>-12.548851402902899</v>
      </c>
      <c r="K128" s="58">
        <v>34.939779129694202</v>
      </c>
      <c r="L128" s="58">
        <v>-0.47292402571810044</v>
      </c>
      <c r="M128" s="58">
        <v>0</v>
      </c>
      <c r="N128" s="58">
        <v>0</v>
      </c>
      <c r="O128" s="59">
        <v>34.466855103976101</v>
      </c>
      <c r="P128" s="58">
        <v>0</v>
      </c>
      <c r="Q128" s="58">
        <v>82.484725952148395</v>
      </c>
      <c r="R128" s="58">
        <v>2.2399567995989855E-6</v>
      </c>
      <c r="S128" s="58">
        <v>0</v>
      </c>
      <c r="T128" s="59">
        <v>82.484728192105194</v>
      </c>
    </row>
    <row r="129" spans="1:20">
      <c r="A129" s="179"/>
      <c r="B129" s="139" t="s">
        <v>1104</v>
      </c>
      <c r="C129" s="77" t="s">
        <v>1074</v>
      </c>
      <c r="D129" s="58">
        <v>569.81099160000406</v>
      </c>
      <c r="E129" s="59">
        <v>680.31622166686202</v>
      </c>
      <c r="F129" s="58">
        <v>-22.657978882793401</v>
      </c>
      <c r="G129" s="58">
        <v>101.0138664120542</v>
      </c>
      <c r="H129" s="58">
        <v>-39.012922311757798</v>
      </c>
      <c r="I129" s="58">
        <v>-37.318564902889968</v>
      </c>
      <c r="J129" s="59">
        <v>2.0244003146130298</v>
      </c>
      <c r="K129" s="58">
        <v>-13.7888218138705</v>
      </c>
      <c r="L129" s="58">
        <v>56.116341964587797</v>
      </c>
      <c r="M129" s="58">
        <v>-49.208958258017375</v>
      </c>
      <c r="N129" s="58">
        <v>-83.52092788994112</v>
      </c>
      <c r="O129" s="59">
        <v>-90.402365997241205</v>
      </c>
      <c r="P129" s="58">
        <v>28.6697813228648</v>
      </c>
      <c r="Q129" s="58">
        <v>33.4659799381215</v>
      </c>
      <c r="R129" s="58">
        <v>48.868449307818693</v>
      </c>
      <c r="S129" s="58">
        <v>25.588903144550002</v>
      </c>
      <c r="T129" s="59">
        <v>136.59311371335099</v>
      </c>
    </row>
    <row r="130" spans="1:20">
      <c r="A130" s="179"/>
      <c r="B130" s="139" t="s">
        <v>1105</v>
      </c>
      <c r="C130" s="77" t="s">
        <v>126</v>
      </c>
      <c r="D130" s="58">
        <v>2.052633707710072E-2</v>
      </c>
      <c r="E130" s="59">
        <v>31.0348477247746</v>
      </c>
      <c r="F130" s="58">
        <v>8.2579648506199994E-3</v>
      </c>
      <c r="G130" s="58">
        <v>16.80905766089408</v>
      </c>
      <c r="H130" s="58">
        <v>9.2440387257890997</v>
      </c>
      <c r="I130" s="58">
        <v>1.9582086429002992</v>
      </c>
      <c r="J130" s="59">
        <v>28.0195629944341</v>
      </c>
      <c r="K130" s="58">
        <v>9.0315942926414667</v>
      </c>
      <c r="L130" s="58">
        <v>35.032673257798834</v>
      </c>
      <c r="M130" s="58">
        <v>7.2548431195508982</v>
      </c>
      <c r="N130" s="58">
        <v>68.629892700739816</v>
      </c>
      <c r="O130" s="59">
        <v>119.94900337073101</v>
      </c>
      <c r="P130" s="58">
        <v>4.0175843405413803</v>
      </c>
      <c r="Q130" s="58">
        <v>36.551621897251614</v>
      </c>
      <c r="R130" s="58">
        <v>22.4048237091027</v>
      </c>
      <c r="S130" s="58">
        <v>6.0414981552125084</v>
      </c>
      <c r="T130" s="59">
        <v>69.015528102108703</v>
      </c>
    </row>
    <row r="131" spans="1:20">
      <c r="A131" s="179"/>
      <c r="B131" s="139" t="s">
        <v>633</v>
      </c>
      <c r="C131" s="77" t="s">
        <v>164</v>
      </c>
      <c r="D131" s="58">
        <v>12.934462325107301</v>
      </c>
      <c r="E131" s="59">
        <v>34.425922984174001</v>
      </c>
      <c r="F131" s="58">
        <v>1.43314781894913</v>
      </c>
      <c r="G131" s="58">
        <v>5.0368924381563902</v>
      </c>
      <c r="H131" s="58">
        <v>2.3711367584154797</v>
      </c>
      <c r="I131" s="58">
        <v>6.2046491667758001</v>
      </c>
      <c r="J131" s="59">
        <v>15.0458261822968</v>
      </c>
      <c r="K131" s="58">
        <v>3.4765067736903998</v>
      </c>
      <c r="L131" s="58">
        <v>4.884710954726371</v>
      </c>
      <c r="M131" s="58">
        <v>2.8693079460493305</v>
      </c>
      <c r="N131" s="58">
        <v>8.5699489393663981</v>
      </c>
      <c r="O131" s="59">
        <v>20.800474613832499</v>
      </c>
      <c r="P131" s="58">
        <v>2.6684594520935101</v>
      </c>
      <c r="Q131" s="58">
        <v>8.2172846427551196</v>
      </c>
      <c r="R131" s="58">
        <v>7.7877256735415692</v>
      </c>
      <c r="S131" s="58">
        <v>8.0686618943876027</v>
      </c>
      <c r="T131" s="59">
        <v>27.742131662778</v>
      </c>
    </row>
    <row r="132" spans="1:20">
      <c r="A132" s="179"/>
      <c r="B132" s="221" t="s">
        <v>635</v>
      </c>
      <c r="C132" s="222" t="s">
        <v>165</v>
      </c>
      <c r="D132" s="57">
        <v>271.59437377989104</v>
      </c>
      <c r="E132" s="56">
        <v>-781.26359201288903</v>
      </c>
      <c r="F132" s="57">
        <v>-298.171056589746</v>
      </c>
      <c r="G132" s="57">
        <v>-115.15899650245802</v>
      </c>
      <c r="H132" s="57">
        <v>-333.275442451147</v>
      </c>
      <c r="I132" s="57">
        <v>-339.86582600253905</v>
      </c>
      <c r="J132" s="56">
        <v>-1086.4713215458901</v>
      </c>
      <c r="K132" s="57">
        <v>-160.06971307310729</v>
      </c>
      <c r="L132" s="57">
        <v>-129.61742769076673</v>
      </c>
      <c r="M132" s="57">
        <v>-286.09359819936799</v>
      </c>
      <c r="N132" s="57">
        <v>-370.99258550612103</v>
      </c>
      <c r="O132" s="56">
        <v>-946.77332446936305</v>
      </c>
      <c r="P132" s="57">
        <v>-195.13784084324899</v>
      </c>
      <c r="Q132" s="57">
        <v>-83.401221656751005</v>
      </c>
      <c r="R132" s="57">
        <v>-226.90900105544398</v>
      </c>
      <c r="S132" s="57">
        <v>-588.70415202657614</v>
      </c>
      <c r="T132" s="56">
        <v>-1094.1522155820201</v>
      </c>
    </row>
    <row r="133" spans="1:20">
      <c r="A133" s="179"/>
      <c r="B133" s="139" t="s">
        <v>790</v>
      </c>
      <c r="C133" s="77" t="s">
        <v>1075</v>
      </c>
      <c r="D133" s="58">
        <v>0</v>
      </c>
      <c r="E133" s="59">
        <v>0</v>
      </c>
      <c r="F133" s="58">
        <v>0</v>
      </c>
      <c r="G133" s="58">
        <v>835.29317010309296</v>
      </c>
      <c r="H133" s="58">
        <v>26.320792185758023</v>
      </c>
      <c r="I133" s="58">
        <v>0</v>
      </c>
      <c r="J133" s="59">
        <v>861.61396228885098</v>
      </c>
      <c r="K133" s="58">
        <v>0</v>
      </c>
      <c r="L133" s="58">
        <v>0</v>
      </c>
      <c r="M133" s="58">
        <v>0</v>
      </c>
      <c r="N133" s="58">
        <v>0</v>
      </c>
      <c r="O133" s="59">
        <v>0</v>
      </c>
      <c r="P133" s="58">
        <v>0</v>
      </c>
      <c r="Q133" s="58">
        <v>0</v>
      </c>
      <c r="R133" s="58">
        <v>0</v>
      </c>
      <c r="S133" s="58">
        <v>0</v>
      </c>
      <c r="T133" s="59">
        <v>0</v>
      </c>
    </row>
    <row r="134" spans="1:20">
      <c r="A134" s="179"/>
      <c r="B134" s="139" t="s">
        <v>791</v>
      </c>
      <c r="C134" s="77" t="s">
        <v>1076</v>
      </c>
      <c r="D134" s="58">
        <v>-812.85857642132999</v>
      </c>
      <c r="E134" s="59">
        <v>-812.85857642132999</v>
      </c>
      <c r="F134" s="58">
        <v>0</v>
      </c>
      <c r="G134" s="58">
        <v>0</v>
      </c>
      <c r="H134" s="58">
        <v>0</v>
      </c>
      <c r="I134" s="58">
        <v>0</v>
      </c>
      <c r="J134" s="59">
        <v>0</v>
      </c>
      <c r="K134" s="58">
        <v>0</v>
      </c>
      <c r="L134" s="58">
        <v>-808.56631318000302</v>
      </c>
      <c r="M134" s="58">
        <v>0</v>
      </c>
      <c r="N134" s="58">
        <v>0</v>
      </c>
      <c r="O134" s="59">
        <v>-808.56631318000302</v>
      </c>
      <c r="P134" s="58">
        <v>0</v>
      </c>
      <c r="Q134" s="58">
        <v>0</v>
      </c>
      <c r="R134" s="58">
        <v>0</v>
      </c>
      <c r="S134" s="58">
        <v>0</v>
      </c>
      <c r="T134" s="59">
        <v>0</v>
      </c>
    </row>
    <row r="135" spans="1:20">
      <c r="A135" s="179"/>
      <c r="B135" s="139" t="s">
        <v>788</v>
      </c>
      <c r="C135" s="77" t="s">
        <v>1077</v>
      </c>
      <c r="D135" s="58">
        <v>2328.2431918059401</v>
      </c>
      <c r="E135" s="59">
        <v>6427.5138594107902</v>
      </c>
      <c r="F135" s="58">
        <v>1201.4306611009999</v>
      </c>
      <c r="G135" s="58">
        <v>519.19931869989</v>
      </c>
      <c r="H135" s="58">
        <v>658.6023874785601</v>
      </c>
      <c r="I135" s="58">
        <v>1369.4024825058</v>
      </c>
      <c r="J135" s="59">
        <v>3748.63484978525</v>
      </c>
      <c r="K135" s="58">
        <v>604.08390140983795</v>
      </c>
      <c r="L135" s="58">
        <v>934.558103845132</v>
      </c>
      <c r="M135" s="58">
        <v>923.39704965808028</v>
      </c>
      <c r="N135" s="58">
        <v>954.09851406474991</v>
      </c>
      <c r="O135" s="59">
        <v>3416.1375689778001</v>
      </c>
      <c r="P135" s="58">
        <v>645.38570537949602</v>
      </c>
      <c r="Q135" s="58">
        <v>576.48746356581398</v>
      </c>
      <c r="R135" s="58">
        <v>961.75607366214012</v>
      </c>
      <c r="S135" s="58">
        <v>862.50322328659968</v>
      </c>
      <c r="T135" s="59">
        <v>3046.1324658940498</v>
      </c>
    </row>
    <row r="136" spans="1:20">
      <c r="A136" s="179"/>
      <c r="B136" s="139" t="s">
        <v>789</v>
      </c>
      <c r="C136" s="77" t="s">
        <v>1078</v>
      </c>
      <c r="D136" s="58">
        <v>-2266.0166577009995</v>
      </c>
      <c r="E136" s="59">
        <v>-6837.2616864301099</v>
      </c>
      <c r="F136" s="58">
        <v>-511.384419413047</v>
      </c>
      <c r="G136" s="58">
        <v>-1214.7388793022831</v>
      </c>
      <c r="H136" s="58">
        <v>-859.92391162067975</v>
      </c>
      <c r="I136" s="58">
        <v>-1300.09314235686</v>
      </c>
      <c r="J136" s="59">
        <v>-3886.1403526928698</v>
      </c>
      <c r="K136" s="58">
        <v>-548.61225382787495</v>
      </c>
      <c r="L136" s="58">
        <v>-944.44480425155496</v>
      </c>
      <c r="M136" s="58">
        <v>-1096.02409427628</v>
      </c>
      <c r="N136" s="58">
        <v>-767.79197231173021</v>
      </c>
      <c r="O136" s="59">
        <v>-3356.8731246674402</v>
      </c>
      <c r="P136" s="58">
        <v>-809.69322965787899</v>
      </c>
      <c r="Q136" s="58">
        <v>-567.09766389681101</v>
      </c>
      <c r="R136" s="58">
        <v>-832.44121984122989</v>
      </c>
      <c r="S136" s="58">
        <v>-786.33949375438033</v>
      </c>
      <c r="T136" s="59">
        <v>-2995.5716071503002</v>
      </c>
    </row>
    <row r="137" spans="1:20">
      <c r="A137" s="179"/>
      <c r="B137" s="139" t="s">
        <v>640</v>
      </c>
      <c r="C137" s="77" t="s">
        <v>166</v>
      </c>
      <c r="D137" s="58">
        <v>-12.668458166268394</v>
      </c>
      <c r="E137" s="59">
        <v>-110.944762264986</v>
      </c>
      <c r="F137" s="58">
        <v>-60.218528036194499</v>
      </c>
      <c r="G137" s="58">
        <v>-32.446261702334695</v>
      </c>
      <c r="H137" s="58">
        <v>-65.598245109069794</v>
      </c>
      <c r="I137" s="58">
        <v>-58.612011006826009</v>
      </c>
      <c r="J137" s="59">
        <v>-218.875045854425</v>
      </c>
      <c r="K137" s="58">
        <v>0.93639498566831003</v>
      </c>
      <c r="L137" s="58">
        <v>-101.48485115144642</v>
      </c>
      <c r="M137" s="58">
        <v>-43.161102559064886</v>
      </c>
      <c r="N137" s="58">
        <v>-38.374639356090995</v>
      </c>
      <c r="O137" s="59">
        <v>-181.08419808093399</v>
      </c>
      <c r="P137" s="58">
        <v>-31.253218357009001</v>
      </c>
      <c r="Q137" s="58">
        <v>-27.629063900071099</v>
      </c>
      <c r="R137" s="58">
        <v>-18.848973126641702</v>
      </c>
      <c r="S137" s="58">
        <v>-12.6780658721568</v>
      </c>
      <c r="T137" s="59">
        <v>-87.409321255878595</v>
      </c>
    </row>
    <row r="138" spans="1:20">
      <c r="A138" s="179"/>
      <c r="B138" s="139" t="s">
        <v>641</v>
      </c>
      <c r="C138" s="77" t="s">
        <v>167</v>
      </c>
      <c r="D138" s="58">
        <v>-13.407034179262013</v>
      </c>
      <c r="E138" s="59">
        <v>-151.13869934423201</v>
      </c>
      <c r="F138" s="58">
        <v>-3.6125555752489998E-2</v>
      </c>
      <c r="G138" s="58">
        <v>-170.87964846263651</v>
      </c>
      <c r="H138" s="58">
        <v>-0.22090398046699988</v>
      </c>
      <c r="I138" s="58">
        <v>3.9417437383974629E-2</v>
      </c>
      <c r="J138" s="59">
        <v>-171.09726056147201</v>
      </c>
      <c r="K138" s="58">
        <v>0</v>
      </c>
      <c r="L138" s="58">
        <v>-184.56758659297699</v>
      </c>
      <c r="M138" s="58">
        <v>1.4814247201040018</v>
      </c>
      <c r="N138" s="58">
        <v>1.2283149697749991</v>
      </c>
      <c r="O138" s="59">
        <v>-181.85784690309799</v>
      </c>
      <c r="P138" s="58">
        <v>-3.4462163617000001E-4</v>
      </c>
      <c r="Q138" s="58">
        <v>-321.99251426508283</v>
      </c>
      <c r="R138" s="58">
        <v>-3.963808171903338E-2</v>
      </c>
      <c r="S138" s="58">
        <v>-5.306746220014702E-3</v>
      </c>
      <c r="T138" s="59">
        <v>-322.03780371465803</v>
      </c>
    </row>
    <row r="139" spans="1:20">
      <c r="A139" s="179"/>
      <c r="B139" s="139" t="s">
        <v>1106</v>
      </c>
      <c r="C139" s="77" t="s">
        <v>1079</v>
      </c>
      <c r="D139" s="58">
        <v>-6.6915991037751965</v>
      </c>
      <c r="E139" s="59">
        <v>-59.390008237557197</v>
      </c>
      <c r="F139" s="58">
        <v>-6.7632241606907098</v>
      </c>
      <c r="G139" s="58">
        <v>-2.1665981004762198</v>
      </c>
      <c r="H139" s="58">
        <v>-0.1290882451688713</v>
      </c>
      <c r="I139" s="58">
        <v>-5.7608671933058631E-2</v>
      </c>
      <c r="J139" s="59">
        <v>-9.1165191782688595</v>
      </c>
      <c r="K139" s="58">
        <v>0</v>
      </c>
      <c r="L139" s="58">
        <v>-18.132686288071199</v>
      </c>
      <c r="M139" s="58">
        <v>-1.6614026037923999</v>
      </c>
      <c r="N139" s="58">
        <v>2.0579787179396902E-2</v>
      </c>
      <c r="O139" s="59">
        <v>-19.773509104684202</v>
      </c>
      <c r="P139" s="58">
        <v>-2.7389705160069999E-2</v>
      </c>
      <c r="Q139" s="58">
        <v>-3.3132715821476699</v>
      </c>
      <c r="R139" s="58">
        <v>-65.225355962291161</v>
      </c>
      <c r="S139" s="58">
        <v>-1.3113243808902553E-2</v>
      </c>
      <c r="T139" s="59">
        <v>-68.579130493407803</v>
      </c>
    </row>
    <row r="140" spans="1:20">
      <c r="A140" s="179"/>
      <c r="B140" s="139" t="s">
        <v>1107</v>
      </c>
      <c r="C140" s="77" t="s">
        <v>798</v>
      </c>
      <c r="D140" s="58">
        <v>-0.20620222845080249</v>
      </c>
      <c r="E140" s="59">
        <v>-22.416063279278902</v>
      </c>
      <c r="F140" s="58">
        <v>-676.28416373755704</v>
      </c>
      <c r="G140" s="58">
        <v>-1.0392538399969453E-2</v>
      </c>
      <c r="H140" s="58">
        <v>-5.4891480986952956E-2</v>
      </c>
      <c r="I140" s="58">
        <v>-88.818085946947008</v>
      </c>
      <c r="J140" s="59">
        <v>-765.16753370389097</v>
      </c>
      <c r="K140" s="58">
        <v>-5.3122619376209997E-2</v>
      </c>
      <c r="L140" s="58">
        <v>-2.2839794794099998E-2</v>
      </c>
      <c r="M140" s="58">
        <v>-2.6805797101500106E-3</v>
      </c>
      <c r="N140" s="58">
        <v>0</v>
      </c>
      <c r="O140" s="59">
        <v>-7.8642993880460005E-2</v>
      </c>
      <c r="P140" s="58">
        <v>0</v>
      </c>
      <c r="Q140" s="58">
        <v>0</v>
      </c>
      <c r="R140" s="58">
        <v>0</v>
      </c>
      <c r="S140" s="58">
        <v>-2.220153699999998E-7</v>
      </c>
      <c r="T140" s="59">
        <v>-3.6704723899999998E-6</v>
      </c>
    </row>
    <row r="141" spans="1:20">
      <c r="A141" s="179"/>
      <c r="B141" s="208" t="s">
        <v>639</v>
      </c>
      <c r="C141" s="210" t="s">
        <v>1080</v>
      </c>
      <c r="D141" s="57">
        <v>-783.60506866258186</v>
      </c>
      <c r="E141" s="56">
        <v>-1565.4956041431899</v>
      </c>
      <c r="F141" s="57">
        <v>-53.255799247592599</v>
      </c>
      <c r="G141" s="57">
        <v>-65.747572378633407</v>
      </c>
      <c r="H141" s="57">
        <v>-241.00390583676898</v>
      </c>
      <c r="I141" s="57">
        <v>-79.137040514648049</v>
      </c>
      <c r="J141" s="56">
        <v>-439.14431797764303</v>
      </c>
      <c r="K141" s="57">
        <v>56.281432895371303</v>
      </c>
      <c r="L141" s="57">
        <v>-1121.6567987233113</v>
      </c>
      <c r="M141" s="57">
        <v>-216.97080529189998</v>
      </c>
      <c r="N141" s="57">
        <v>149.18079712365989</v>
      </c>
      <c r="O141" s="56">
        <v>-1133.1653739961801</v>
      </c>
      <c r="P141" s="57">
        <v>-195.588480538048</v>
      </c>
      <c r="Q141" s="57">
        <v>-343.54506438382703</v>
      </c>
      <c r="R141" s="57">
        <v>46.200901083181975</v>
      </c>
      <c r="S141" s="57">
        <v>64.467243448025044</v>
      </c>
      <c r="T141" s="56">
        <v>-428.46540039066798</v>
      </c>
    </row>
    <row r="142" spans="1:20" ht="25.5">
      <c r="A142" s="179"/>
      <c r="B142" s="140" t="s">
        <v>1108</v>
      </c>
      <c r="C142" s="78" t="s">
        <v>1081</v>
      </c>
      <c r="D142" s="57">
        <v>-14.266884523697611</v>
      </c>
      <c r="E142" s="56">
        <v>-66.169306963379654</v>
      </c>
      <c r="F142" s="57">
        <v>10.394895156093209</v>
      </c>
      <c r="G142" s="57">
        <v>-13.147680233083909</v>
      </c>
      <c r="H142" s="57">
        <v>5.3473714391845704</v>
      </c>
      <c r="I142" s="57">
        <v>-41.475729383958431</v>
      </c>
      <c r="J142" s="56">
        <v>-38.881143021764558</v>
      </c>
      <c r="K142" s="57">
        <v>7.0458484832577604</v>
      </c>
      <c r="L142" s="57">
        <v>17.652221020202852</v>
      </c>
      <c r="M142" s="57">
        <v>0.20695668942859946</v>
      </c>
      <c r="N142" s="57">
        <v>3.6492178392884895</v>
      </c>
      <c r="O142" s="56">
        <v>27.554244032177699</v>
      </c>
      <c r="P142" s="57">
        <v>-91.290020902534707</v>
      </c>
      <c r="Q142" s="57">
        <v>69.269176443001001</v>
      </c>
      <c r="R142" s="57">
        <v>71.031638883575809</v>
      </c>
      <c r="S142" s="57">
        <v>-3.0791008554355503</v>
      </c>
      <c r="T142" s="56">
        <v>3.9316935686065602</v>
      </c>
    </row>
    <row r="143" spans="1:20">
      <c r="A143" s="179"/>
      <c r="B143" s="227" t="s">
        <v>1109</v>
      </c>
      <c r="C143" s="228" t="s">
        <v>173</v>
      </c>
      <c r="D143" s="57">
        <v>0.349027573580031</v>
      </c>
      <c r="E143" s="56">
        <v>-323.60005732425498</v>
      </c>
      <c r="F143" s="57">
        <v>-79.581227060515502</v>
      </c>
      <c r="G143" s="57">
        <v>285.53071607231851</v>
      </c>
      <c r="H143" s="57">
        <v>-101.80656808628389</v>
      </c>
      <c r="I143" s="57">
        <v>175.34562065684793</v>
      </c>
      <c r="J143" s="56">
        <v>279.48854158236702</v>
      </c>
      <c r="K143" s="57">
        <v>40.939165203485004</v>
      </c>
      <c r="L143" s="57">
        <v>-480.50965811720499</v>
      </c>
      <c r="M143" s="57">
        <v>203.15920378686997</v>
      </c>
      <c r="N143" s="57">
        <v>254.80760510792001</v>
      </c>
      <c r="O143" s="56">
        <v>18.39631598107</v>
      </c>
      <c r="P143" s="57">
        <v>-281.92760600479096</v>
      </c>
      <c r="Q143" s="57">
        <v>503.64885844619698</v>
      </c>
      <c r="R143" s="57">
        <v>333.170991489225</v>
      </c>
      <c r="S143" s="57">
        <v>155.50231695766695</v>
      </c>
      <c r="T143" s="56">
        <v>671.39058850503204</v>
      </c>
    </row>
    <row r="144" spans="1:20" ht="26.25" customHeight="1">
      <c r="A144" s="179"/>
      <c r="B144" s="208" t="s">
        <v>648</v>
      </c>
      <c r="C144" s="208" t="s">
        <v>1082</v>
      </c>
      <c r="D144" s="57">
        <v>459.33455128830002</v>
      </c>
      <c r="E144" s="56">
        <v>783.59124763632155</v>
      </c>
      <c r="F144" s="57">
        <v>460</v>
      </c>
      <c r="G144" s="57">
        <v>380.80314083580402</v>
      </c>
      <c r="H144" s="57">
        <v>665.68082341974696</v>
      </c>
      <c r="I144" s="57">
        <v>564.06162623846603</v>
      </c>
      <c r="J144" s="56">
        <v>460</v>
      </c>
      <c r="K144" s="57">
        <v>738.6</v>
      </c>
      <c r="L144" s="57">
        <v>779.53916520348503</v>
      </c>
      <c r="M144" s="57">
        <v>298.67099243179422</v>
      </c>
      <c r="N144" s="57">
        <v>501.83019621866418</v>
      </c>
      <c r="O144" s="56">
        <v>738.6</v>
      </c>
      <c r="P144" s="57">
        <v>758</v>
      </c>
      <c r="Q144" s="57">
        <v>476.07239399520904</v>
      </c>
      <c r="R144" s="57">
        <v>940.48568048499533</v>
      </c>
      <c r="S144" s="57">
        <v>1273.6566719742204</v>
      </c>
      <c r="T144" s="56">
        <v>758</v>
      </c>
    </row>
    <row r="145" spans="1:20">
      <c r="A145" s="179"/>
      <c r="B145" s="139" t="s">
        <v>649</v>
      </c>
      <c r="C145" s="139" t="s">
        <v>1083</v>
      </c>
      <c r="D145" s="58"/>
      <c r="E145" s="56"/>
      <c r="F145" s="58"/>
      <c r="G145" s="58"/>
      <c r="H145" s="58"/>
      <c r="I145" s="58"/>
      <c r="J145" s="56"/>
      <c r="K145" s="58"/>
      <c r="L145" s="58"/>
      <c r="M145" s="58"/>
      <c r="N145" s="58"/>
      <c r="O145" s="56"/>
      <c r="P145" s="58"/>
      <c r="Q145" s="58"/>
      <c r="R145" s="58"/>
      <c r="S145" s="58"/>
      <c r="T145" s="56"/>
    </row>
    <row r="146" spans="1:20">
      <c r="A146" s="179"/>
      <c r="B146" s="258" t="s">
        <v>1207</v>
      </c>
      <c r="C146" s="153" t="s">
        <v>1209</v>
      </c>
      <c r="D146" s="58">
        <v>459.33455128830002</v>
      </c>
      <c r="E146" s="59">
        <v>783.59124763632155</v>
      </c>
      <c r="F146" s="58">
        <v>460</v>
      </c>
      <c r="G146" s="58">
        <v>380.80314083580402</v>
      </c>
      <c r="H146" s="58">
        <v>665.68082341974696</v>
      </c>
      <c r="I146" s="58">
        <v>564.06162623846603</v>
      </c>
      <c r="J146" s="59">
        <v>460</v>
      </c>
      <c r="K146" s="58">
        <v>739.48854158236702</v>
      </c>
      <c r="L146" s="58">
        <v>795.75655126455104</v>
      </c>
      <c r="M146" s="58">
        <v>339.76450592535201</v>
      </c>
      <c r="N146" s="58">
        <v>553.09088688530801</v>
      </c>
      <c r="O146" s="59">
        <v>738.6</v>
      </c>
      <c r="P146" s="58">
        <v>781</v>
      </c>
      <c r="Q146" s="58">
        <v>501.21281390659601</v>
      </c>
      <c r="R146" s="58">
        <v>952.66394042968795</v>
      </c>
      <c r="S146" s="58">
        <v>1217.5993438836299</v>
      </c>
      <c r="T146" s="59">
        <v>781</v>
      </c>
    </row>
    <row r="147" spans="1:20">
      <c r="A147" s="179"/>
      <c r="B147" s="258" t="s">
        <v>1208</v>
      </c>
      <c r="C147" s="153" t="s">
        <v>1210</v>
      </c>
      <c r="D147" s="58"/>
      <c r="E147" s="59"/>
      <c r="F147" s="58">
        <v>0</v>
      </c>
      <c r="G147" s="58">
        <v>0</v>
      </c>
      <c r="H147" s="58">
        <v>0</v>
      </c>
      <c r="I147" s="58">
        <v>0</v>
      </c>
      <c r="J147" s="59">
        <v>0</v>
      </c>
      <c r="K147" s="58">
        <v>0</v>
      </c>
      <c r="L147" s="58">
        <v>16.4079822616408</v>
      </c>
      <c r="M147" s="58">
        <v>41.093513493557793</v>
      </c>
      <c r="N147" s="58">
        <v>51.162085308056874</v>
      </c>
      <c r="O147" s="59">
        <v>0</v>
      </c>
      <c r="P147" s="58">
        <v>23</v>
      </c>
      <c r="Q147" s="58">
        <v>25</v>
      </c>
      <c r="R147" s="58">
        <v>12.178259944692618</v>
      </c>
      <c r="S147" s="58">
        <v>-56</v>
      </c>
      <c r="T147" s="59">
        <v>23</v>
      </c>
    </row>
    <row r="148" spans="1:20">
      <c r="A148" s="179"/>
      <c r="B148" s="208" t="s">
        <v>1110</v>
      </c>
      <c r="C148" s="208" t="s">
        <v>1084</v>
      </c>
      <c r="D148" s="57">
        <v>459.68357886188005</v>
      </c>
      <c r="E148" s="56">
        <v>459.99119031206658</v>
      </c>
      <c r="F148" s="57">
        <v>380.41877293948448</v>
      </c>
      <c r="G148" s="57">
        <v>666.33385690812247</v>
      </c>
      <c r="H148" s="57">
        <v>563.87425533346311</v>
      </c>
      <c r="I148" s="57">
        <v>739.40724689531396</v>
      </c>
      <c r="J148" s="56">
        <v>739.48854158236702</v>
      </c>
      <c r="K148" s="57">
        <v>779.53916520348503</v>
      </c>
      <c r="L148" s="57">
        <v>299.02950708628003</v>
      </c>
      <c r="M148" s="57">
        <v>501.83019621866418</v>
      </c>
      <c r="N148" s="57">
        <v>756.63780132658417</v>
      </c>
      <c r="O148" s="56">
        <v>756.99631598106998</v>
      </c>
      <c r="P148" s="57">
        <v>476.07239399520904</v>
      </c>
      <c r="Q148" s="57">
        <v>979.72125244140602</v>
      </c>
      <c r="R148" s="57">
        <v>1273.6566719742204</v>
      </c>
      <c r="S148" s="57">
        <v>1377.2771192852647</v>
      </c>
      <c r="T148" s="56">
        <v>1377.2771192852647</v>
      </c>
    </row>
    <row r="149" spans="1:20">
      <c r="A149" s="179"/>
      <c r="B149" s="218" t="s">
        <v>1111</v>
      </c>
      <c r="C149" s="217" t="s">
        <v>1083</v>
      </c>
      <c r="D149" s="57"/>
      <c r="E149" s="56"/>
      <c r="F149" s="57"/>
      <c r="G149" s="57"/>
      <c r="H149" s="57"/>
      <c r="I149" s="57"/>
      <c r="J149" s="56"/>
      <c r="K149" s="57"/>
      <c r="L149" s="57"/>
      <c r="M149" s="57"/>
      <c r="N149" s="57"/>
      <c r="O149" s="56"/>
      <c r="P149" s="57"/>
      <c r="Q149" s="57"/>
      <c r="R149" s="57"/>
      <c r="S149" s="57"/>
      <c r="T149" s="56"/>
    </row>
    <row r="150" spans="1:20">
      <c r="A150" s="179"/>
      <c r="B150" s="258" t="s">
        <v>1207</v>
      </c>
      <c r="C150" s="104" t="s">
        <v>1211</v>
      </c>
      <c r="D150" s="44">
        <v>459.68357886188005</v>
      </c>
      <c r="E150" s="45">
        <v>459.99119031206658</v>
      </c>
      <c r="F150" s="44">
        <v>380.41877293948448</v>
      </c>
      <c r="G150" s="44">
        <v>666.33385690812247</v>
      </c>
      <c r="H150" s="44">
        <v>563.87425533346311</v>
      </c>
      <c r="I150" s="44">
        <v>739.40724689531396</v>
      </c>
      <c r="J150" s="45">
        <v>739.48854158236702</v>
      </c>
      <c r="K150" s="44">
        <v>795.75655126455104</v>
      </c>
      <c r="L150" s="44">
        <v>339.76450592535201</v>
      </c>
      <c r="M150" s="44">
        <v>553.09088688530801</v>
      </c>
      <c r="N150" s="44">
        <v>780.62378908121696</v>
      </c>
      <c r="O150" s="45">
        <v>781</v>
      </c>
      <c r="P150" s="44">
        <v>501.21281390659601</v>
      </c>
      <c r="Q150" s="44">
        <v>992.01971435546898</v>
      </c>
      <c r="R150" s="44">
        <v>1217.5993438836299</v>
      </c>
      <c r="S150" s="44">
        <v>1365.1001419947399</v>
      </c>
      <c r="T150" s="45">
        <v>1365.1001419947399</v>
      </c>
    </row>
    <row r="151" spans="1:20">
      <c r="A151" s="179"/>
      <c r="B151" s="258" t="s">
        <v>1208</v>
      </c>
      <c r="C151" s="104" t="s">
        <v>1212</v>
      </c>
      <c r="D151" s="44"/>
      <c r="E151" s="45"/>
      <c r="F151" s="44">
        <v>0</v>
      </c>
      <c r="G151" s="44">
        <v>0</v>
      </c>
      <c r="H151" s="44">
        <v>0</v>
      </c>
      <c r="I151" s="44">
        <v>0</v>
      </c>
      <c r="J151" s="45">
        <v>0</v>
      </c>
      <c r="K151" s="44">
        <v>16.4079822616408</v>
      </c>
      <c r="L151" s="44">
        <v>41.093513493557793</v>
      </c>
      <c r="M151" s="44">
        <v>51.162085308056874</v>
      </c>
      <c r="N151" s="44">
        <v>23</v>
      </c>
      <c r="O151" s="45">
        <v>23</v>
      </c>
      <c r="P151" s="44">
        <v>25</v>
      </c>
      <c r="Q151" s="44">
        <v>12.178259944692618</v>
      </c>
      <c r="R151" s="44">
        <v>-56</v>
      </c>
      <c r="S151" s="44">
        <v>12.176977290524666</v>
      </c>
      <c r="T151" s="45">
        <v>12.176977290524666</v>
      </c>
    </row>
    <row r="152" spans="1:20">
      <c r="E152" s="487"/>
      <c r="F152" s="487"/>
      <c r="G152" s="487"/>
      <c r="H152" s="487"/>
      <c r="I152" s="487"/>
      <c r="J152" s="487"/>
      <c r="K152" s="487"/>
      <c r="L152" s="487"/>
      <c r="M152" s="487"/>
      <c r="N152" s="487"/>
      <c r="O152" s="487">
        <f>(O117*-1)+(O137*-1)-O131</f>
        <v>322.09345078235555</v>
      </c>
      <c r="P152" s="487"/>
      <c r="Q152" s="487"/>
      <c r="R152" s="487"/>
      <c r="S152" s="487"/>
      <c r="T152" s="487">
        <f t="shared" ref="T152" si="0">(T117*-1)+(T137*-1)-T131</f>
        <v>261.15079958753364</v>
      </c>
    </row>
  </sheetData>
  <pageMargins left="0.7" right="0.7" top="0.75" bottom="0.75" header="0.3" footer="0.3"/>
  <pageSetup paperSize="9" scale="55" fitToHeight="3" orientation="landscape" r:id="rId1"/>
  <headerFooter>
    <oddHeader>&amp;C&amp;A</oddHeader>
  </headerFooter>
  <rowBreaks count="2" manualBreakCount="2">
    <brk id="52" max="16383" man="1"/>
    <brk id="105" max="16383" man="1"/>
  </rowBreaks>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rgb="FF92D050"/>
  </sheetPr>
  <dimension ref="A2:W168"/>
  <sheetViews>
    <sheetView view="pageBreakPreview" zoomScale="75" zoomScaleNormal="82" zoomScaleSheetLayoutView="75" workbookViewId="0">
      <selection activeCell="AN10" sqref="AN10"/>
    </sheetView>
  </sheetViews>
  <sheetFormatPr defaultRowHeight="15" outlineLevelCol="1"/>
  <cols>
    <col min="1" max="1" width="4.5703125" customWidth="1"/>
    <col min="2" max="2" width="57.7109375" customWidth="1"/>
    <col min="3" max="3" width="62.42578125" customWidth="1"/>
    <col min="4" max="7" width="9.5703125" hidden="1" customWidth="1" outlineLevel="1"/>
    <col min="8" max="8" width="10.42578125" bestFit="1" customWidth="1" collapsed="1"/>
    <col min="9" max="12" width="9.5703125" hidden="1" customWidth="1" outlineLevel="1"/>
    <col min="13" max="13" width="10.42578125" bestFit="1" customWidth="1" collapsed="1"/>
    <col min="14" max="16" width="9.7109375" hidden="1" customWidth="1" outlineLevel="1"/>
    <col min="17" max="17" width="12.85546875" hidden="1" customWidth="1" outlineLevel="1"/>
    <col min="18" max="18" width="12" bestFit="1" customWidth="1" collapsed="1"/>
    <col min="19" max="21" width="9.7109375" hidden="1" customWidth="1" outlineLevel="1"/>
    <col min="22" max="22" width="9.5703125" hidden="1" customWidth="1" outlineLevel="1"/>
    <col min="23" max="23" width="11" bestFit="1" customWidth="1" collapsed="1"/>
  </cols>
  <sheetData>
    <row r="2" spans="1:23" ht="25.5">
      <c r="A2" s="179" t="s">
        <v>854</v>
      </c>
      <c r="B2" s="135" t="s">
        <v>652</v>
      </c>
      <c r="C2" s="24" t="s">
        <v>319</v>
      </c>
      <c r="D2" s="30" t="s">
        <v>52</v>
      </c>
      <c r="E2" s="30" t="s">
        <v>4</v>
      </c>
      <c r="F2" s="30" t="s">
        <v>6</v>
      </c>
      <c r="G2" s="30" t="s">
        <v>8</v>
      </c>
      <c r="H2" s="30" t="s">
        <v>10</v>
      </c>
      <c r="I2" s="30" t="s">
        <v>12</v>
      </c>
      <c r="J2" s="30" t="s">
        <v>14</v>
      </c>
      <c r="K2" s="30" t="s">
        <v>369</v>
      </c>
      <c r="L2" s="30" t="s">
        <v>16</v>
      </c>
      <c r="M2" s="30" t="s">
        <v>17</v>
      </c>
      <c r="N2" s="30" t="s">
        <v>300</v>
      </c>
      <c r="O2" s="30" t="s">
        <v>315</v>
      </c>
      <c r="P2" s="30" t="s">
        <v>316</v>
      </c>
      <c r="Q2" s="30" t="s">
        <v>306</v>
      </c>
      <c r="R2" s="30" t="s">
        <v>307</v>
      </c>
      <c r="S2" s="30" t="s">
        <v>343</v>
      </c>
      <c r="T2" s="30" t="s">
        <v>342</v>
      </c>
      <c r="U2" s="30" t="s">
        <v>340</v>
      </c>
      <c r="V2" s="30" t="s">
        <v>362</v>
      </c>
      <c r="W2" s="30" t="s">
        <v>336</v>
      </c>
    </row>
    <row r="3" spans="1:23">
      <c r="A3" s="179"/>
      <c r="B3" s="136" t="s">
        <v>551</v>
      </c>
      <c r="C3" s="71" t="s">
        <v>114</v>
      </c>
      <c r="D3" s="44">
        <v>1348171</v>
      </c>
      <c r="E3" s="44">
        <v>1318798</v>
      </c>
      <c r="F3" s="44">
        <v>1431911</v>
      </c>
      <c r="G3" s="44">
        <v>1422444</v>
      </c>
      <c r="H3" s="45">
        <v>5521324</v>
      </c>
      <c r="I3" s="44">
        <v>1293242</v>
      </c>
      <c r="J3" s="44">
        <v>1319993</v>
      </c>
      <c r="K3" s="44">
        <v>1428927</v>
      </c>
      <c r="L3" s="44">
        <v>1358255</v>
      </c>
      <c r="M3" s="45">
        <v>5400417</v>
      </c>
      <c r="N3" s="44">
        <v>1120881</v>
      </c>
      <c r="O3" s="44">
        <v>1232168</v>
      </c>
      <c r="P3" s="44">
        <v>1341856</v>
      </c>
      <c r="Q3" s="44">
        <v>1171702</v>
      </c>
      <c r="R3" s="45">
        <v>4866607</v>
      </c>
      <c r="S3" s="44">
        <v>921839.50639</v>
      </c>
      <c r="T3" s="44">
        <v>1128995.908571</v>
      </c>
      <c r="U3" s="44">
        <v>1122142</v>
      </c>
      <c r="V3" s="44">
        <v>929601</v>
      </c>
      <c r="W3" s="45">
        <v>4102578</v>
      </c>
    </row>
    <row r="4" spans="1:23">
      <c r="A4" s="179"/>
      <c r="B4" s="136" t="s">
        <v>552</v>
      </c>
      <c r="C4" s="71" t="s">
        <v>115</v>
      </c>
      <c r="D4" s="44">
        <v>11653</v>
      </c>
      <c r="E4" s="44">
        <v>-2031</v>
      </c>
      <c r="F4" s="44">
        <v>12932</v>
      </c>
      <c r="G4" s="44">
        <v>-6892</v>
      </c>
      <c r="H4" s="45">
        <v>15662</v>
      </c>
      <c r="I4" s="44">
        <v>4467</v>
      </c>
      <c r="J4" s="44">
        <v>9779</v>
      </c>
      <c r="K4" s="44">
        <v>18403</v>
      </c>
      <c r="L4" s="44">
        <v>43047</v>
      </c>
      <c r="M4" s="45">
        <v>75696</v>
      </c>
      <c r="N4" s="44">
        <v>16383</v>
      </c>
      <c r="O4" s="44">
        <v>5865.1620320000002</v>
      </c>
      <c r="P4" s="44">
        <v>4234</v>
      </c>
      <c r="Q4" s="44">
        <v>116</v>
      </c>
      <c r="R4" s="45">
        <v>26598</v>
      </c>
      <c r="S4" s="44">
        <v>10677</v>
      </c>
      <c r="T4" s="44">
        <v>1260.5238360000001</v>
      </c>
      <c r="U4" s="44">
        <v>2318</v>
      </c>
      <c r="V4" s="44">
        <v>72745</v>
      </c>
      <c r="W4" s="45">
        <v>87000</v>
      </c>
    </row>
    <row r="5" spans="1:23">
      <c r="A5" s="179"/>
      <c r="B5" s="137" t="s">
        <v>553</v>
      </c>
      <c r="C5" s="72" t="s">
        <v>116</v>
      </c>
      <c r="D5" s="46">
        <v>1359824</v>
      </c>
      <c r="E5" s="46">
        <v>1316767</v>
      </c>
      <c r="F5" s="46">
        <v>1444843</v>
      </c>
      <c r="G5" s="46">
        <v>1415552</v>
      </c>
      <c r="H5" s="47">
        <v>5536986</v>
      </c>
      <c r="I5" s="46">
        <v>1297709</v>
      </c>
      <c r="J5" s="46">
        <v>1329772</v>
      </c>
      <c r="K5" s="46">
        <v>1447330</v>
      </c>
      <c r="L5" s="46">
        <v>1401302</v>
      </c>
      <c r="M5" s="47">
        <v>5476113</v>
      </c>
      <c r="N5" s="46">
        <v>1137264</v>
      </c>
      <c r="O5" s="46">
        <v>1238033.7530779999</v>
      </c>
      <c r="P5" s="46">
        <v>1346090</v>
      </c>
      <c r="Q5" s="46">
        <v>1171818</v>
      </c>
      <c r="R5" s="47">
        <v>4893205</v>
      </c>
      <c r="S5" s="46">
        <v>932516.50639</v>
      </c>
      <c r="T5" s="46">
        <v>1130256.4324069999</v>
      </c>
      <c r="U5" s="46">
        <v>1124460</v>
      </c>
      <c r="V5" s="46">
        <v>1002346</v>
      </c>
      <c r="W5" s="47">
        <v>4189578</v>
      </c>
    </row>
    <row r="6" spans="1:23">
      <c r="A6" s="179"/>
      <c r="B6" s="138"/>
      <c r="C6" s="73"/>
      <c r="D6" s="74"/>
      <c r="E6" s="74"/>
      <c r="F6" s="74"/>
      <c r="G6" s="76"/>
      <c r="H6" s="74"/>
      <c r="I6" s="74"/>
      <c r="J6" s="74"/>
      <c r="K6" s="74"/>
      <c r="L6" s="74"/>
      <c r="M6" s="74"/>
      <c r="N6" s="74"/>
      <c r="O6" s="74"/>
      <c r="P6" s="74"/>
      <c r="Q6" s="74"/>
      <c r="R6" s="74"/>
      <c r="S6" s="74"/>
      <c r="T6" s="74"/>
      <c r="U6" s="74"/>
      <c r="V6" s="74"/>
      <c r="W6" s="74"/>
    </row>
    <row r="7" spans="1:23">
      <c r="A7" s="179"/>
      <c r="B7" s="153" t="s">
        <v>589</v>
      </c>
      <c r="C7" s="104" t="s">
        <v>117</v>
      </c>
      <c r="D7" s="44">
        <v>926886</v>
      </c>
      <c r="E7" s="44">
        <v>820833</v>
      </c>
      <c r="F7" s="44">
        <v>910867</v>
      </c>
      <c r="G7" s="44">
        <v>890024</v>
      </c>
      <c r="H7" s="45">
        <v>3548610</v>
      </c>
      <c r="I7" s="44">
        <v>883348</v>
      </c>
      <c r="J7" s="44">
        <v>804772</v>
      </c>
      <c r="K7" s="44">
        <v>963549</v>
      </c>
      <c r="L7" s="44">
        <v>834150</v>
      </c>
      <c r="M7" s="45">
        <v>3485819</v>
      </c>
      <c r="N7" s="44">
        <v>699890</v>
      </c>
      <c r="O7" s="44">
        <v>713111</v>
      </c>
      <c r="P7" s="44">
        <v>781780</v>
      </c>
      <c r="Q7" s="44">
        <v>658697</v>
      </c>
      <c r="R7" s="45">
        <v>2853478</v>
      </c>
      <c r="S7" s="44">
        <v>482708</v>
      </c>
      <c r="T7" s="44">
        <v>610776.75942900009</v>
      </c>
      <c r="U7" s="44">
        <v>578463</v>
      </c>
      <c r="V7" s="44">
        <v>468779</v>
      </c>
      <c r="W7" s="45">
        <v>2140726</v>
      </c>
    </row>
    <row r="8" spans="1:23">
      <c r="A8" s="179"/>
      <c r="B8" s="153" t="s">
        <v>587</v>
      </c>
      <c r="C8" s="73" t="s">
        <v>118</v>
      </c>
      <c r="D8" s="44">
        <v>44534</v>
      </c>
      <c r="E8" s="44">
        <v>50974</v>
      </c>
      <c r="F8" s="44">
        <v>47853</v>
      </c>
      <c r="G8" s="44">
        <v>53534</v>
      </c>
      <c r="H8" s="45">
        <v>196895</v>
      </c>
      <c r="I8" s="44">
        <v>38152</v>
      </c>
      <c r="J8" s="44">
        <v>46324</v>
      </c>
      <c r="K8" s="44">
        <v>48170</v>
      </c>
      <c r="L8" s="44">
        <v>54298</v>
      </c>
      <c r="M8" s="45">
        <v>186944</v>
      </c>
      <c r="N8" s="44">
        <v>41399</v>
      </c>
      <c r="O8" s="44">
        <v>50162</v>
      </c>
      <c r="P8" s="44">
        <v>53592</v>
      </c>
      <c r="Q8" s="44">
        <v>61687</v>
      </c>
      <c r="R8" s="45">
        <v>206839</v>
      </c>
      <c r="S8" s="44">
        <v>50305</v>
      </c>
      <c r="T8" s="44">
        <v>55239</v>
      </c>
      <c r="U8" s="44">
        <v>60264</v>
      </c>
      <c r="V8" s="44">
        <v>72284</v>
      </c>
      <c r="W8" s="45">
        <v>238093</v>
      </c>
    </row>
    <row r="9" spans="1:23">
      <c r="A9" s="179"/>
      <c r="B9" s="153" t="s">
        <v>588</v>
      </c>
      <c r="C9" s="104" t="s">
        <v>119</v>
      </c>
      <c r="D9" s="44">
        <v>205210</v>
      </c>
      <c r="E9" s="44">
        <v>140553</v>
      </c>
      <c r="F9" s="44">
        <v>152851</v>
      </c>
      <c r="G9" s="44">
        <v>180156</v>
      </c>
      <c r="H9" s="45">
        <v>678770</v>
      </c>
      <c r="I9" s="44">
        <v>163158</v>
      </c>
      <c r="J9" s="44">
        <v>191633</v>
      </c>
      <c r="K9" s="44">
        <v>159064</v>
      </c>
      <c r="L9" s="44">
        <v>231790</v>
      </c>
      <c r="M9" s="45">
        <v>745645</v>
      </c>
      <c r="N9" s="44">
        <v>173347</v>
      </c>
      <c r="O9" s="44">
        <v>229008.157385</v>
      </c>
      <c r="P9" s="44">
        <v>241073</v>
      </c>
      <c r="Q9" s="44">
        <v>206853</v>
      </c>
      <c r="R9" s="45">
        <v>850281</v>
      </c>
      <c r="S9" s="44">
        <v>157896</v>
      </c>
      <c r="T9" s="44">
        <v>188530</v>
      </c>
      <c r="U9" s="44">
        <v>169871</v>
      </c>
      <c r="V9" s="44">
        <v>137334</v>
      </c>
      <c r="W9" s="45">
        <v>653631</v>
      </c>
    </row>
    <row r="10" spans="1:23">
      <c r="A10" s="179"/>
      <c r="B10" s="139" t="s">
        <v>554</v>
      </c>
      <c r="C10" s="77" t="s">
        <v>727</v>
      </c>
      <c r="D10" s="44">
        <v>1176630</v>
      </c>
      <c r="E10" s="44">
        <v>1012360</v>
      </c>
      <c r="F10" s="44">
        <v>1111571</v>
      </c>
      <c r="G10" s="44">
        <v>1123714</v>
      </c>
      <c r="H10" s="45">
        <v>4424275</v>
      </c>
      <c r="I10" s="44">
        <v>1084658</v>
      </c>
      <c r="J10" s="44">
        <v>1042729</v>
      </c>
      <c r="K10" s="44">
        <v>1170783</v>
      </c>
      <c r="L10" s="44">
        <v>1120238</v>
      </c>
      <c r="M10" s="45">
        <v>4418408</v>
      </c>
      <c r="N10" s="44">
        <v>914636</v>
      </c>
      <c r="O10" s="44">
        <v>992281.31017099996</v>
      </c>
      <c r="P10" s="44">
        <v>1076445</v>
      </c>
      <c r="Q10" s="44">
        <v>927236</v>
      </c>
      <c r="R10" s="45">
        <v>3910598</v>
      </c>
      <c r="S10" s="44">
        <v>690909</v>
      </c>
      <c r="T10" s="44">
        <v>854545.9246449999</v>
      </c>
      <c r="U10" s="44">
        <v>808598</v>
      </c>
      <c r="V10" s="44">
        <v>678397</v>
      </c>
      <c r="W10" s="45">
        <v>3032450</v>
      </c>
    </row>
    <row r="11" spans="1:23">
      <c r="A11" s="179"/>
      <c r="B11" s="139" t="s">
        <v>555</v>
      </c>
      <c r="C11" s="77" t="s">
        <v>120</v>
      </c>
      <c r="D11" s="44">
        <v>61877</v>
      </c>
      <c r="E11" s="44">
        <v>68243</v>
      </c>
      <c r="F11" s="44">
        <v>64400</v>
      </c>
      <c r="G11" s="44">
        <v>70221</v>
      </c>
      <c r="H11" s="45">
        <v>264741</v>
      </c>
      <c r="I11" s="44">
        <v>56899</v>
      </c>
      <c r="J11" s="44">
        <v>66078</v>
      </c>
      <c r="K11" s="44">
        <v>58973</v>
      </c>
      <c r="L11" s="44">
        <v>77797</v>
      </c>
      <c r="M11" s="45">
        <v>259747</v>
      </c>
      <c r="N11" s="44">
        <v>60144</v>
      </c>
      <c r="O11" s="44">
        <v>63800</v>
      </c>
      <c r="P11" s="44">
        <v>61579</v>
      </c>
      <c r="Q11" s="44">
        <v>74719</v>
      </c>
      <c r="R11" s="45">
        <v>260242</v>
      </c>
      <c r="S11" s="44">
        <v>60224</v>
      </c>
      <c r="T11" s="44">
        <v>63013.289606000006</v>
      </c>
      <c r="U11" s="44">
        <v>65407</v>
      </c>
      <c r="V11" s="44">
        <v>78627</v>
      </c>
      <c r="W11" s="45">
        <v>267271</v>
      </c>
    </row>
    <row r="12" spans="1:23">
      <c r="A12" s="179"/>
      <c r="B12" s="139" t="s">
        <v>556</v>
      </c>
      <c r="C12" s="77" t="s">
        <v>121</v>
      </c>
      <c r="D12" s="44">
        <v>74006</v>
      </c>
      <c r="E12" s="44">
        <v>74433</v>
      </c>
      <c r="F12" s="44">
        <v>70576</v>
      </c>
      <c r="G12" s="44">
        <v>100360</v>
      </c>
      <c r="H12" s="45">
        <v>319375</v>
      </c>
      <c r="I12" s="44">
        <v>76909</v>
      </c>
      <c r="J12" s="44">
        <v>78295</v>
      </c>
      <c r="K12" s="44">
        <v>214651</v>
      </c>
      <c r="L12" s="44">
        <v>169831</v>
      </c>
      <c r="M12" s="45">
        <v>539686</v>
      </c>
      <c r="N12" s="44">
        <v>67805</v>
      </c>
      <c r="O12" s="44">
        <v>66375</v>
      </c>
      <c r="P12" s="44">
        <v>66289</v>
      </c>
      <c r="Q12" s="44">
        <v>167815</v>
      </c>
      <c r="R12" s="45">
        <v>368284</v>
      </c>
      <c r="S12" s="44">
        <v>74177</v>
      </c>
      <c r="T12" s="44">
        <v>84786.586586999998</v>
      </c>
      <c r="U12" s="44">
        <v>81023</v>
      </c>
      <c r="V12" s="44">
        <v>623478</v>
      </c>
      <c r="W12" s="45">
        <v>863464</v>
      </c>
    </row>
    <row r="13" spans="1:23">
      <c r="A13" s="179"/>
      <c r="B13" s="139" t="s">
        <v>557</v>
      </c>
      <c r="C13" s="77" t="s">
        <v>122</v>
      </c>
      <c r="D13" s="44">
        <v>101421</v>
      </c>
      <c r="E13" s="44">
        <v>95679</v>
      </c>
      <c r="F13" s="44">
        <v>85952</v>
      </c>
      <c r="G13" s="44">
        <v>87262</v>
      </c>
      <c r="H13" s="45">
        <v>370314</v>
      </c>
      <c r="I13" s="44">
        <v>70830</v>
      </c>
      <c r="J13" s="44">
        <v>75448</v>
      </c>
      <c r="K13" s="44">
        <v>76588</v>
      </c>
      <c r="L13" s="44">
        <v>70861</v>
      </c>
      <c r="M13" s="45">
        <v>293727</v>
      </c>
      <c r="N13" s="44">
        <v>63263</v>
      </c>
      <c r="O13" s="44">
        <v>70213.891812000016</v>
      </c>
      <c r="P13" s="44">
        <v>70733</v>
      </c>
      <c r="Q13" s="44">
        <v>84472</v>
      </c>
      <c r="R13" s="45">
        <v>288681</v>
      </c>
      <c r="S13" s="44">
        <v>53778</v>
      </c>
      <c r="T13" s="44">
        <v>54333.887630999998</v>
      </c>
      <c r="U13" s="44">
        <v>65696</v>
      </c>
      <c r="V13" s="44">
        <v>84478</v>
      </c>
      <c r="W13" s="45">
        <v>258286</v>
      </c>
    </row>
    <row r="14" spans="1:23">
      <c r="A14" s="179"/>
      <c r="B14" s="139" t="s">
        <v>558</v>
      </c>
      <c r="C14" s="77" t="s">
        <v>123</v>
      </c>
      <c r="D14" s="44">
        <v>-129703</v>
      </c>
      <c r="E14" s="44">
        <v>79978</v>
      </c>
      <c r="F14" s="44">
        <v>20926</v>
      </c>
      <c r="G14" s="44">
        <v>27818</v>
      </c>
      <c r="H14" s="45">
        <v>-981</v>
      </c>
      <c r="I14" s="44">
        <v>-52495</v>
      </c>
      <c r="J14" s="44">
        <v>64317</v>
      </c>
      <c r="K14" s="44">
        <v>-6718</v>
      </c>
      <c r="L14" s="44">
        <v>19644</v>
      </c>
      <c r="M14" s="45">
        <v>24748</v>
      </c>
      <c r="N14" s="44">
        <v>-6535</v>
      </c>
      <c r="O14" s="44">
        <v>26764.508163000002</v>
      </c>
      <c r="P14" s="44">
        <v>-7527</v>
      </c>
      <c r="Q14" s="44">
        <v>60831</v>
      </c>
      <c r="R14" s="45">
        <v>73533</v>
      </c>
      <c r="S14" s="44">
        <v>-3910</v>
      </c>
      <c r="T14" s="44">
        <v>-20450.928042</v>
      </c>
      <c r="U14" s="44">
        <v>38936</v>
      </c>
      <c r="V14" s="44">
        <v>26447</v>
      </c>
      <c r="W14" s="45">
        <v>41022</v>
      </c>
    </row>
    <row r="15" spans="1:23">
      <c r="A15" s="179"/>
      <c r="B15" s="139" t="s">
        <v>559</v>
      </c>
      <c r="C15" s="77" t="s">
        <v>124</v>
      </c>
      <c r="D15" s="44">
        <v>-7795</v>
      </c>
      <c r="E15" s="44">
        <v>-14587</v>
      </c>
      <c r="F15" s="44">
        <v>-11592</v>
      </c>
      <c r="G15" s="44">
        <v>-12059</v>
      </c>
      <c r="H15" s="45">
        <v>-46033</v>
      </c>
      <c r="I15" s="44">
        <v>-6517</v>
      </c>
      <c r="J15" s="44">
        <v>-9757</v>
      </c>
      <c r="K15" s="44">
        <v>-9975</v>
      </c>
      <c r="L15" s="44">
        <v>-15326</v>
      </c>
      <c r="M15" s="45">
        <v>-41575</v>
      </c>
      <c r="N15" s="44">
        <v>-8439</v>
      </c>
      <c r="O15" s="44">
        <v>-14141.36427</v>
      </c>
      <c r="P15" s="44">
        <v>-12285.103185999997</v>
      </c>
      <c r="Q15" s="44">
        <v>-13348</v>
      </c>
      <c r="R15" s="45">
        <v>-48213</v>
      </c>
      <c r="S15" s="44">
        <v>-9212</v>
      </c>
      <c r="T15" s="44">
        <v>-15745.467069999999</v>
      </c>
      <c r="U15" s="44">
        <v>-14259</v>
      </c>
      <c r="V15" s="44">
        <v>-17700</v>
      </c>
      <c r="W15" s="45">
        <v>-56917</v>
      </c>
    </row>
    <row r="16" spans="1:23">
      <c r="A16" s="179"/>
      <c r="B16" s="140" t="s">
        <v>560</v>
      </c>
      <c r="C16" s="78" t="s">
        <v>125</v>
      </c>
      <c r="D16" s="46">
        <v>1276436</v>
      </c>
      <c r="E16" s="46">
        <v>1316106</v>
      </c>
      <c r="F16" s="46">
        <v>1341833</v>
      </c>
      <c r="G16" s="46">
        <v>1397316</v>
      </c>
      <c r="H16" s="47">
        <v>5331691</v>
      </c>
      <c r="I16" s="46">
        <v>1230284</v>
      </c>
      <c r="J16" s="46">
        <v>1317110</v>
      </c>
      <c r="K16" s="46">
        <v>1504302</v>
      </c>
      <c r="L16" s="46">
        <v>1443045</v>
      </c>
      <c r="M16" s="47">
        <v>5494741</v>
      </c>
      <c r="N16" s="46">
        <v>1090874</v>
      </c>
      <c r="O16" s="46">
        <v>1205292.5991790001</v>
      </c>
      <c r="P16" s="46">
        <v>1255234</v>
      </c>
      <c r="Q16" s="46">
        <v>1301725</v>
      </c>
      <c r="R16" s="47">
        <v>4853125</v>
      </c>
      <c r="S16" s="46">
        <v>865966</v>
      </c>
      <c r="T16" s="46">
        <v>1020483.1281410001</v>
      </c>
      <c r="U16" s="46">
        <v>1045401</v>
      </c>
      <c r="V16" s="46">
        <v>1473727</v>
      </c>
      <c r="W16" s="47">
        <v>4405576</v>
      </c>
    </row>
    <row r="17" spans="1:23">
      <c r="A17" s="179"/>
      <c r="B17" s="138"/>
      <c r="C17" s="73"/>
      <c r="D17" s="74"/>
      <c r="E17" s="74"/>
      <c r="F17" s="74"/>
      <c r="G17" s="76"/>
      <c r="H17" s="74"/>
      <c r="I17" s="74"/>
      <c r="J17" s="74"/>
      <c r="K17" s="74"/>
      <c r="L17" s="74"/>
      <c r="M17" s="74"/>
      <c r="N17" s="74"/>
      <c r="O17" s="74"/>
      <c r="P17" s="74"/>
      <c r="Q17" s="74"/>
      <c r="R17" s="74"/>
      <c r="S17" s="74"/>
      <c r="T17" s="74"/>
      <c r="U17" s="74"/>
      <c r="V17" s="74"/>
      <c r="W17" s="74"/>
    </row>
    <row r="18" spans="1:23">
      <c r="A18" s="179"/>
      <c r="B18" s="140" t="s">
        <v>560</v>
      </c>
      <c r="C18" s="78" t="s">
        <v>344</v>
      </c>
      <c r="D18" s="46">
        <v>83388</v>
      </c>
      <c r="E18" s="46">
        <v>661</v>
      </c>
      <c r="F18" s="46">
        <v>103010</v>
      </c>
      <c r="G18" s="46">
        <v>18236</v>
      </c>
      <c r="H18" s="47">
        <v>205295</v>
      </c>
      <c r="I18" s="46">
        <v>67425</v>
      </c>
      <c r="J18" s="46">
        <v>12662</v>
      </c>
      <c r="K18" s="46">
        <v>-56972</v>
      </c>
      <c r="L18" s="46">
        <v>-41743</v>
      </c>
      <c r="M18" s="47">
        <v>-18628</v>
      </c>
      <c r="N18" s="46">
        <v>46390</v>
      </c>
      <c r="O18" s="46">
        <v>32741</v>
      </c>
      <c r="P18" s="46">
        <v>90856</v>
      </c>
      <c r="Q18" s="46">
        <v>-129907</v>
      </c>
      <c r="R18" s="47">
        <v>40080</v>
      </c>
      <c r="S18" s="46">
        <v>66550.506389999995</v>
      </c>
      <c r="T18" s="46">
        <v>109773.30426599982</v>
      </c>
      <c r="U18" s="46">
        <v>79059</v>
      </c>
      <c r="V18" s="46">
        <v>-471381</v>
      </c>
      <c r="W18" s="47">
        <v>-215998</v>
      </c>
    </row>
    <row r="19" spans="1:23">
      <c r="A19" s="179"/>
      <c r="B19" s="138"/>
      <c r="C19" s="73"/>
      <c r="D19" s="74"/>
      <c r="E19" s="74"/>
      <c r="F19" s="74"/>
      <c r="G19" s="76"/>
      <c r="H19" s="74"/>
      <c r="I19" s="74"/>
      <c r="J19" s="74"/>
      <c r="K19" s="74"/>
      <c r="L19" s="74"/>
      <c r="M19" s="74"/>
      <c r="N19" s="74"/>
      <c r="O19" s="74"/>
      <c r="P19" s="74"/>
      <c r="Q19" s="74"/>
      <c r="R19" s="74"/>
      <c r="S19" s="74"/>
      <c r="T19" s="74"/>
      <c r="U19" s="74"/>
      <c r="V19" s="74"/>
      <c r="W19" s="74"/>
    </row>
    <row r="20" spans="1:23">
      <c r="A20" s="179"/>
      <c r="B20" s="153" t="s">
        <v>970</v>
      </c>
      <c r="C20" s="104" t="s">
        <v>151</v>
      </c>
      <c r="D20" s="44">
        <v>1493</v>
      </c>
      <c r="E20" s="44">
        <v>1538</v>
      </c>
      <c r="F20" s="44">
        <v>1396</v>
      </c>
      <c r="G20" s="44">
        <v>2339</v>
      </c>
      <c r="H20" s="45">
        <v>6766</v>
      </c>
      <c r="I20" s="44">
        <v>1881</v>
      </c>
      <c r="J20" s="44">
        <v>6581</v>
      </c>
      <c r="K20" s="44">
        <v>1749</v>
      </c>
      <c r="L20" s="44">
        <v>4935</v>
      </c>
      <c r="M20" s="45">
        <v>15146</v>
      </c>
      <c r="N20" s="44">
        <v>1178</v>
      </c>
      <c r="O20" s="44">
        <v>1931</v>
      </c>
      <c r="P20" s="44">
        <v>3325</v>
      </c>
      <c r="Q20" s="44">
        <v>4354</v>
      </c>
      <c r="R20" s="45">
        <v>10788</v>
      </c>
      <c r="S20" s="44">
        <v>1346.949685</v>
      </c>
      <c r="T20" s="44">
        <v>3070.1</v>
      </c>
      <c r="U20" s="44">
        <v>634.29999999999995</v>
      </c>
      <c r="V20" s="44">
        <v>2807</v>
      </c>
      <c r="W20" s="45">
        <v>7858</v>
      </c>
    </row>
    <row r="21" spans="1:23">
      <c r="A21" s="179"/>
      <c r="B21" s="153" t="s">
        <v>971</v>
      </c>
      <c r="C21" s="104" t="s">
        <v>969</v>
      </c>
      <c r="D21" s="44">
        <v>42</v>
      </c>
      <c r="E21" s="44">
        <v>3102</v>
      </c>
      <c r="F21" s="44">
        <v>15</v>
      </c>
      <c r="G21" s="44">
        <v>0</v>
      </c>
      <c r="H21" s="45">
        <v>3159</v>
      </c>
      <c r="I21" s="44">
        <v>2</v>
      </c>
      <c r="J21" s="44">
        <v>3508</v>
      </c>
      <c r="K21" s="44">
        <v>118</v>
      </c>
      <c r="L21" s="44">
        <v>1</v>
      </c>
      <c r="M21" s="45">
        <v>3629</v>
      </c>
      <c r="N21" s="44">
        <v>2</v>
      </c>
      <c r="O21" s="44">
        <v>3832</v>
      </c>
      <c r="P21" s="44">
        <v>269</v>
      </c>
      <c r="Q21" s="44">
        <v>4</v>
      </c>
      <c r="R21" s="45">
        <v>4107</v>
      </c>
      <c r="S21" s="44">
        <v>54.863818999999999</v>
      </c>
      <c r="T21" s="44">
        <v>4798</v>
      </c>
      <c r="U21" s="44">
        <v>296</v>
      </c>
      <c r="V21" s="44">
        <v>6</v>
      </c>
      <c r="W21" s="45">
        <v>5155</v>
      </c>
    </row>
    <row r="22" spans="1:23">
      <c r="A22" s="179"/>
      <c r="B22" s="153" t="s">
        <v>967</v>
      </c>
      <c r="C22" s="104" t="s">
        <v>364</v>
      </c>
      <c r="D22" s="44"/>
      <c r="E22" s="44"/>
      <c r="F22" s="44"/>
      <c r="G22" s="44"/>
      <c r="H22" s="45"/>
      <c r="I22" s="44"/>
      <c r="J22" s="44"/>
      <c r="K22" s="44"/>
      <c r="L22" s="44"/>
      <c r="M22" s="45"/>
      <c r="N22" s="44"/>
      <c r="O22" s="44"/>
      <c r="P22" s="44"/>
      <c r="Q22" s="44"/>
      <c r="R22" s="45"/>
      <c r="S22" s="44">
        <v>0</v>
      </c>
      <c r="T22" s="44">
        <v>0</v>
      </c>
      <c r="U22" s="44">
        <v>0</v>
      </c>
      <c r="V22" s="44">
        <v>0</v>
      </c>
      <c r="W22" s="45">
        <v>0</v>
      </c>
    </row>
    <row r="23" spans="1:23">
      <c r="A23" s="179"/>
      <c r="B23" s="153" t="s">
        <v>590</v>
      </c>
      <c r="C23" s="104" t="s">
        <v>1001</v>
      </c>
      <c r="D23" s="44">
        <v>2754</v>
      </c>
      <c r="E23" s="44">
        <v>1428</v>
      </c>
      <c r="F23" s="44">
        <v>9978</v>
      </c>
      <c r="G23" s="44">
        <v>15487</v>
      </c>
      <c r="H23" s="45">
        <v>29647</v>
      </c>
      <c r="I23" s="44">
        <v>27694</v>
      </c>
      <c r="J23" s="44">
        <v>-20206</v>
      </c>
      <c r="K23" s="44">
        <v>1245</v>
      </c>
      <c r="L23" s="44">
        <v>1877</v>
      </c>
      <c r="M23" s="45">
        <v>10610</v>
      </c>
      <c r="N23" s="44">
        <v>15585</v>
      </c>
      <c r="O23" s="44">
        <v>657.83241699999996</v>
      </c>
      <c r="P23" s="44">
        <v>4843</v>
      </c>
      <c r="Q23" s="44">
        <v>-1282</v>
      </c>
      <c r="R23" s="45">
        <v>19804</v>
      </c>
      <c r="S23" s="44">
        <v>7370.5</v>
      </c>
      <c r="T23" s="44">
        <v>-2051.3000000000002</v>
      </c>
      <c r="U23" s="44">
        <v>476.8</v>
      </c>
      <c r="V23" s="44">
        <v>963</v>
      </c>
      <c r="W23" s="45">
        <v>6759</v>
      </c>
    </row>
    <row r="24" spans="1:23">
      <c r="A24" s="179"/>
      <c r="B24" s="140" t="s">
        <v>750</v>
      </c>
      <c r="C24" s="78" t="s">
        <v>751</v>
      </c>
      <c r="D24" s="46">
        <v>11969</v>
      </c>
      <c r="E24" s="46">
        <v>284</v>
      </c>
      <c r="F24" s="46">
        <v>10871</v>
      </c>
      <c r="G24" s="46">
        <v>28212</v>
      </c>
      <c r="H24" s="47">
        <v>51336</v>
      </c>
      <c r="I24" s="46">
        <v>31080</v>
      </c>
      <c r="J24" s="46">
        <v>-10475</v>
      </c>
      <c r="K24" s="46">
        <v>2330</v>
      </c>
      <c r="L24" s="46">
        <v>6450</v>
      </c>
      <c r="M24" s="47">
        <v>29385</v>
      </c>
      <c r="N24" s="46">
        <v>16765</v>
      </c>
      <c r="O24" s="46">
        <v>6421.2376480000003</v>
      </c>
      <c r="P24" s="46">
        <v>8437</v>
      </c>
      <c r="Q24" s="46">
        <v>3677</v>
      </c>
      <c r="R24" s="47">
        <v>35300</v>
      </c>
      <c r="S24" s="46">
        <v>8772.2999999999993</v>
      </c>
      <c r="T24" s="46">
        <v>5816.9</v>
      </c>
      <c r="U24" s="46">
        <v>1407.1</v>
      </c>
      <c r="V24" s="46">
        <v>3776</v>
      </c>
      <c r="W24" s="47">
        <v>19772</v>
      </c>
    </row>
    <row r="25" spans="1:23">
      <c r="A25" s="179"/>
      <c r="B25" s="138"/>
      <c r="C25" s="73"/>
      <c r="D25" s="74"/>
      <c r="E25" s="74"/>
      <c r="F25" s="74"/>
      <c r="G25" s="76"/>
      <c r="H25" s="74"/>
      <c r="I25" s="74"/>
      <c r="J25" s="74"/>
      <c r="K25" s="74"/>
      <c r="L25" s="74"/>
      <c r="M25" s="74"/>
      <c r="N25" s="74"/>
      <c r="O25" s="74"/>
      <c r="P25" s="74"/>
      <c r="Q25" s="74"/>
      <c r="R25" s="74"/>
      <c r="S25" s="74"/>
      <c r="T25" s="74"/>
      <c r="U25" s="74"/>
      <c r="V25" s="74"/>
      <c r="W25" s="74"/>
    </row>
    <row r="26" spans="1:23">
      <c r="A26" s="179"/>
      <c r="B26" s="153" t="s">
        <v>972</v>
      </c>
      <c r="C26" s="104" t="s">
        <v>955</v>
      </c>
      <c r="D26" s="44">
        <v>10833</v>
      </c>
      <c r="E26" s="44">
        <v>11905</v>
      </c>
      <c r="F26" s="44">
        <v>10568</v>
      </c>
      <c r="G26" s="44">
        <v>13147</v>
      </c>
      <c r="H26" s="45">
        <v>46453</v>
      </c>
      <c r="I26" s="44">
        <v>11702</v>
      </c>
      <c r="J26" s="44">
        <v>12229</v>
      </c>
      <c r="K26" s="44">
        <v>12065</v>
      </c>
      <c r="L26" s="44">
        <v>11525</v>
      </c>
      <c r="M26" s="45">
        <v>47521</v>
      </c>
      <c r="N26" s="44">
        <v>10803</v>
      </c>
      <c r="O26" s="44">
        <v>10276</v>
      </c>
      <c r="P26" s="44">
        <v>10801</v>
      </c>
      <c r="Q26" s="44">
        <v>10553</v>
      </c>
      <c r="R26" s="45">
        <v>42433</v>
      </c>
      <c r="S26" s="44">
        <v>10469.700000000001</v>
      </c>
      <c r="T26" s="44">
        <v>9352</v>
      </c>
      <c r="U26" s="44">
        <v>9323</v>
      </c>
      <c r="V26" s="44">
        <v>10376</v>
      </c>
      <c r="W26" s="45">
        <v>39521</v>
      </c>
    </row>
    <row r="27" spans="1:23">
      <c r="A27" s="179"/>
      <c r="B27" s="153" t="s">
        <v>591</v>
      </c>
      <c r="C27" s="104" t="s">
        <v>128</v>
      </c>
      <c r="D27" s="44">
        <v>3151</v>
      </c>
      <c r="E27" s="44">
        <v>3110</v>
      </c>
      <c r="F27" s="44">
        <v>3647</v>
      </c>
      <c r="G27" s="44">
        <v>3502</v>
      </c>
      <c r="H27" s="45">
        <v>13410</v>
      </c>
      <c r="I27" s="44">
        <v>2401</v>
      </c>
      <c r="J27" s="44">
        <v>2414</v>
      </c>
      <c r="K27" s="44">
        <v>2413</v>
      </c>
      <c r="L27" s="44">
        <v>2394</v>
      </c>
      <c r="M27" s="45">
        <v>9622</v>
      </c>
      <c r="N27" s="44">
        <v>2285</v>
      </c>
      <c r="O27" s="44">
        <v>2431</v>
      </c>
      <c r="P27" s="44">
        <v>2169</v>
      </c>
      <c r="Q27" s="44">
        <v>3748</v>
      </c>
      <c r="R27" s="45">
        <v>10633</v>
      </c>
      <c r="S27" s="44">
        <v>4006.4</v>
      </c>
      <c r="T27" s="44">
        <v>3628.5</v>
      </c>
      <c r="U27" s="44">
        <v>2628.9</v>
      </c>
      <c r="V27" s="44">
        <v>-88.4</v>
      </c>
      <c r="W27" s="45">
        <v>10175</v>
      </c>
    </row>
    <row r="28" spans="1:23">
      <c r="A28" s="179"/>
      <c r="B28" s="153" t="s">
        <v>968</v>
      </c>
      <c r="C28" s="104" t="s">
        <v>363</v>
      </c>
      <c r="D28" s="44">
        <v>1608</v>
      </c>
      <c r="E28" s="44">
        <v>2347</v>
      </c>
      <c r="F28" s="44">
        <v>-1877</v>
      </c>
      <c r="G28" s="44">
        <v>102</v>
      </c>
      <c r="H28" s="45">
        <v>2180</v>
      </c>
      <c r="I28" s="44">
        <v>8817</v>
      </c>
      <c r="J28" s="44">
        <v>-5788</v>
      </c>
      <c r="K28" s="44">
        <v>3610</v>
      </c>
      <c r="L28" s="44">
        <v>1601</v>
      </c>
      <c r="M28" s="45">
        <v>8240</v>
      </c>
      <c r="N28" s="44">
        <v>7878</v>
      </c>
      <c r="O28" s="44">
        <v>-1858</v>
      </c>
      <c r="P28" s="44">
        <v>16795</v>
      </c>
      <c r="Q28" s="44">
        <v>9416</v>
      </c>
      <c r="R28" s="45">
        <v>32231</v>
      </c>
      <c r="S28" s="44">
        <v>20577</v>
      </c>
      <c r="T28" s="44">
        <v>7275</v>
      </c>
      <c r="U28" s="44">
        <v>-2215</v>
      </c>
      <c r="V28" s="44">
        <v>18613</v>
      </c>
      <c r="W28" s="45">
        <v>44250</v>
      </c>
    </row>
    <row r="29" spans="1:23">
      <c r="A29" s="179"/>
      <c r="B29" s="153" t="s">
        <v>592</v>
      </c>
      <c r="C29" s="104" t="s">
        <v>129</v>
      </c>
      <c r="D29" s="44">
        <v>1341</v>
      </c>
      <c r="E29" s="44">
        <v>1447</v>
      </c>
      <c r="F29" s="44">
        <v>3530</v>
      </c>
      <c r="G29" s="44">
        <v>16132</v>
      </c>
      <c r="H29" s="45">
        <v>22450</v>
      </c>
      <c r="I29" s="44">
        <v>25482</v>
      </c>
      <c r="J29" s="44">
        <v>-7542</v>
      </c>
      <c r="K29" s="44">
        <v>-302</v>
      </c>
      <c r="L29" s="44">
        <v>4437</v>
      </c>
      <c r="M29" s="45">
        <v>22075</v>
      </c>
      <c r="N29" s="44">
        <v>14397</v>
      </c>
      <c r="O29" s="44">
        <v>7932</v>
      </c>
      <c r="P29" s="44">
        <v>19997</v>
      </c>
      <c r="Q29" s="44">
        <v>12141</v>
      </c>
      <c r="R29" s="45">
        <v>54467</v>
      </c>
      <c r="S29" s="44">
        <v>12941.2</v>
      </c>
      <c r="T29" s="44">
        <v>142.79999999999927</v>
      </c>
      <c r="U29" s="44">
        <v>1787.3000000000011</v>
      </c>
      <c r="V29" s="44">
        <v>3828.7</v>
      </c>
      <c r="W29" s="45">
        <v>18700</v>
      </c>
    </row>
    <row r="30" spans="1:23">
      <c r="A30" s="179"/>
      <c r="B30" s="140" t="s">
        <v>752</v>
      </c>
      <c r="C30" s="78" t="s">
        <v>753</v>
      </c>
      <c r="D30" s="46">
        <v>16933</v>
      </c>
      <c r="E30" s="46">
        <v>18809</v>
      </c>
      <c r="F30" s="46">
        <v>15868</v>
      </c>
      <c r="G30" s="46">
        <v>32883</v>
      </c>
      <c r="H30" s="47">
        <v>84493</v>
      </c>
      <c r="I30" s="46">
        <v>48402</v>
      </c>
      <c r="J30" s="46">
        <v>1313</v>
      </c>
      <c r="K30" s="46">
        <v>17786</v>
      </c>
      <c r="L30" s="46">
        <v>20228</v>
      </c>
      <c r="M30" s="47">
        <v>87729</v>
      </c>
      <c r="N30" s="46">
        <v>36923</v>
      </c>
      <c r="O30" s="46">
        <v>17789.641984999995</v>
      </c>
      <c r="P30" s="46">
        <v>49287</v>
      </c>
      <c r="Q30" s="46">
        <v>35765</v>
      </c>
      <c r="R30" s="47">
        <v>139764</v>
      </c>
      <c r="S30" s="46">
        <v>47994.400000000001</v>
      </c>
      <c r="T30" s="46">
        <v>20398.3</v>
      </c>
      <c r="U30" s="46">
        <v>11524.2</v>
      </c>
      <c r="V30" s="46">
        <v>32728.799999999999</v>
      </c>
      <c r="W30" s="47">
        <v>112646</v>
      </c>
    </row>
    <row r="31" spans="1:23">
      <c r="A31" s="179"/>
      <c r="B31" s="138"/>
      <c r="C31" s="73"/>
      <c r="D31" s="74"/>
      <c r="E31" s="74"/>
      <c r="F31" s="74"/>
      <c r="G31" s="76"/>
      <c r="H31" s="74"/>
      <c r="I31" s="74"/>
      <c r="J31" s="74"/>
      <c r="K31" s="74"/>
      <c r="L31" s="74"/>
      <c r="M31" s="74"/>
      <c r="N31" s="74"/>
      <c r="O31" s="74"/>
      <c r="P31" s="74"/>
      <c r="Q31" s="74"/>
      <c r="R31" s="74"/>
      <c r="S31" s="74"/>
      <c r="T31" s="74"/>
      <c r="U31" s="74"/>
      <c r="V31" s="74"/>
      <c r="W31" s="74"/>
    </row>
    <row r="32" spans="1:23">
      <c r="A32" s="179"/>
      <c r="B32" s="140" t="s">
        <v>561</v>
      </c>
      <c r="C32" s="78" t="s">
        <v>345</v>
      </c>
      <c r="D32" s="46">
        <v>-4964</v>
      </c>
      <c r="E32" s="46">
        <v>-18525</v>
      </c>
      <c r="F32" s="46">
        <v>-4997</v>
      </c>
      <c r="G32" s="46">
        <v>-4671</v>
      </c>
      <c r="H32" s="47">
        <v>-33157</v>
      </c>
      <c r="I32" s="46">
        <v>-17322</v>
      </c>
      <c r="J32" s="46">
        <v>-11788</v>
      </c>
      <c r="K32" s="46">
        <v>-15456</v>
      </c>
      <c r="L32" s="46">
        <v>-13778</v>
      </c>
      <c r="M32" s="47">
        <v>-58344</v>
      </c>
      <c r="N32" s="46">
        <v>-20158</v>
      </c>
      <c r="O32" s="46">
        <v>-11368</v>
      </c>
      <c r="P32" s="46">
        <v>-40850</v>
      </c>
      <c r="Q32" s="46">
        <v>-32088</v>
      </c>
      <c r="R32" s="47">
        <v>-104464</v>
      </c>
      <c r="S32" s="46">
        <v>-39222</v>
      </c>
      <c r="T32" s="46">
        <v>-14581.351417</v>
      </c>
      <c r="U32" s="46">
        <v>-10117</v>
      </c>
      <c r="V32" s="46">
        <v>-28954</v>
      </c>
      <c r="W32" s="47">
        <v>-92874</v>
      </c>
    </row>
    <row r="33" spans="1:23">
      <c r="A33" s="179"/>
      <c r="B33" s="139" t="s">
        <v>562</v>
      </c>
      <c r="C33" s="77" t="s">
        <v>130</v>
      </c>
      <c r="D33" s="44">
        <v>11686</v>
      </c>
      <c r="E33" s="44">
        <v>7123</v>
      </c>
      <c r="F33" s="44">
        <v>8550</v>
      </c>
      <c r="G33" s="44">
        <v>6249</v>
      </c>
      <c r="H33" s="45">
        <v>33608</v>
      </c>
      <c r="I33" s="44">
        <v>6164</v>
      </c>
      <c r="J33" s="44">
        <v>4800</v>
      </c>
      <c r="K33" s="44">
        <v>4858</v>
      </c>
      <c r="L33" s="44">
        <v>4240</v>
      </c>
      <c r="M33" s="45">
        <v>20062</v>
      </c>
      <c r="N33" s="44">
        <v>5173</v>
      </c>
      <c r="O33" s="44">
        <v>5915</v>
      </c>
      <c r="P33" s="44">
        <v>5486</v>
      </c>
      <c r="Q33" s="44">
        <v>2328</v>
      </c>
      <c r="R33" s="45">
        <v>18902</v>
      </c>
      <c r="S33" s="44">
        <v>4032.2846180000001</v>
      </c>
      <c r="T33" s="44">
        <v>3005.5444189999998</v>
      </c>
      <c r="U33" s="44">
        <v>2356</v>
      </c>
      <c r="V33" s="44">
        <v>-3621</v>
      </c>
      <c r="W33" s="45">
        <v>5773</v>
      </c>
    </row>
    <row r="34" spans="1:23">
      <c r="A34" s="179"/>
      <c r="B34" s="140" t="s">
        <v>563</v>
      </c>
      <c r="C34" s="78" t="s">
        <v>346</v>
      </c>
      <c r="D34" s="46">
        <v>90110</v>
      </c>
      <c r="E34" s="46">
        <v>-10741</v>
      </c>
      <c r="F34" s="46">
        <v>106563</v>
      </c>
      <c r="G34" s="46">
        <v>19814</v>
      </c>
      <c r="H34" s="47">
        <v>205746</v>
      </c>
      <c r="I34" s="46">
        <v>56267</v>
      </c>
      <c r="J34" s="46">
        <v>5674</v>
      </c>
      <c r="K34" s="46">
        <v>-67570</v>
      </c>
      <c r="L34" s="46">
        <v>-51281</v>
      </c>
      <c r="M34" s="47">
        <v>-56910</v>
      </c>
      <c r="N34" s="46">
        <v>31405</v>
      </c>
      <c r="O34" s="46">
        <v>27288</v>
      </c>
      <c r="P34" s="46">
        <v>55492</v>
      </c>
      <c r="Q34" s="46">
        <v>-159667</v>
      </c>
      <c r="R34" s="47">
        <v>-45482</v>
      </c>
      <c r="S34" s="46">
        <v>31361</v>
      </c>
      <c r="T34" s="46">
        <v>98197.332051999998</v>
      </c>
      <c r="U34" s="46">
        <v>71298</v>
      </c>
      <c r="V34" s="46">
        <v>-503956</v>
      </c>
      <c r="W34" s="47">
        <v>-303099</v>
      </c>
    </row>
    <row r="35" spans="1:23">
      <c r="A35" s="179"/>
      <c r="B35" s="139" t="s">
        <v>564</v>
      </c>
      <c r="C35" s="77" t="s">
        <v>132</v>
      </c>
      <c r="D35" s="44">
        <v>9018</v>
      </c>
      <c r="E35" s="44">
        <v>-3421</v>
      </c>
      <c r="F35" s="44">
        <v>26666</v>
      </c>
      <c r="G35" s="44">
        <v>17458</v>
      </c>
      <c r="H35" s="45">
        <v>49721</v>
      </c>
      <c r="I35" s="44">
        <v>27243</v>
      </c>
      <c r="J35" s="44">
        <v>-6525</v>
      </c>
      <c r="K35" s="44">
        <v>-39063</v>
      </c>
      <c r="L35" s="44">
        <v>-19614</v>
      </c>
      <c r="M35" s="45">
        <v>-37959</v>
      </c>
      <c r="N35" s="44">
        <v>9831</v>
      </c>
      <c r="O35" s="44">
        <v>3821</v>
      </c>
      <c r="P35" s="44">
        <v>26031</v>
      </c>
      <c r="Q35" s="44">
        <v>-34299</v>
      </c>
      <c r="R35" s="45">
        <v>5384</v>
      </c>
      <c r="S35" s="44">
        <v>5577.198883</v>
      </c>
      <c r="T35" s="44">
        <v>39139.739239000002</v>
      </c>
      <c r="U35" s="44">
        <v>-15899</v>
      </c>
      <c r="V35" s="44">
        <v>-6961</v>
      </c>
      <c r="W35" s="45">
        <v>21857</v>
      </c>
    </row>
    <row r="36" spans="1:23">
      <c r="A36" s="179"/>
      <c r="B36" s="138"/>
      <c r="C36" s="73"/>
      <c r="D36" s="74"/>
      <c r="E36" s="74"/>
      <c r="F36" s="74"/>
      <c r="G36" s="76"/>
      <c r="H36" s="74"/>
      <c r="I36" s="74"/>
      <c r="J36" s="74"/>
      <c r="K36" s="74"/>
      <c r="L36" s="74"/>
      <c r="M36" s="74"/>
      <c r="N36" s="74"/>
      <c r="O36" s="74"/>
      <c r="P36" s="74"/>
      <c r="Q36" s="74"/>
      <c r="R36" s="74"/>
      <c r="S36" s="74"/>
      <c r="T36" s="74"/>
      <c r="U36" s="74"/>
      <c r="V36" s="74"/>
      <c r="W36" s="74"/>
    </row>
    <row r="37" spans="1:23">
      <c r="A37" s="179"/>
      <c r="B37" s="140" t="s">
        <v>565</v>
      </c>
      <c r="C37" s="78" t="s">
        <v>347</v>
      </c>
      <c r="D37" s="46">
        <v>81092</v>
      </c>
      <c r="E37" s="46">
        <v>-7320</v>
      </c>
      <c r="F37" s="46">
        <v>79897</v>
      </c>
      <c r="G37" s="46">
        <v>2356</v>
      </c>
      <c r="H37" s="47">
        <v>156025</v>
      </c>
      <c r="I37" s="46">
        <v>29024</v>
      </c>
      <c r="J37" s="46">
        <v>12199</v>
      </c>
      <c r="K37" s="46">
        <v>-28507</v>
      </c>
      <c r="L37" s="46">
        <v>-31667</v>
      </c>
      <c r="M37" s="47">
        <v>-18951</v>
      </c>
      <c r="N37" s="46">
        <v>21574</v>
      </c>
      <c r="O37" s="46">
        <v>23467</v>
      </c>
      <c r="P37" s="46">
        <v>29461</v>
      </c>
      <c r="Q37" s="46">
        <v>-125368</v>
      </c>
      <c r="R37" s="47">
        <v>-50866</v>
      </c>
      <c r="S37" s="46">
        <v>25784</v>
      </c>
      <c r="T37" s="46">
        <v>59057.592813000003</v>
      </c>
      <c r="U37" s="46">
        <v>87197</v>
      </c>
      <c r="V37" s="46">
        <v>-496995</v>
      </c>
      <c r="W37" s="47">
        <v>-324956</v>
      </c>
    </row>
    <row r="38" spans="1:23">
      <c r="A38" s="179"/>
      <c r="B38" s="139" t="s">
        <v>567</v>
      </c>
      <c r="C38" s="77" t="s">
        <v>133</v>
      </c>
      <c r="D38" s="44"/>
      <c r="E38" s="44"/>
      <c r="F38" s="44"/>
      <c r="G38" s="44"/>
      <c r="H38" s="45"/>
      <c r="I38" s="44"/>
      <c r="J38" s="44"/>
      <c r="K38" s="44"/>
      <c r="L38" s="44"/>
      <c r="M38" s="45"/>
      <c r="N38" s="44"/>
      <c r="O38" s="44"/>
      <c r="P38" s="44"/>
      <c r="Q38" s="44"/>
      <c r="R38" s="45"/>
      <c r="S38" s="44"/>
      <c r="T38" s="44"/>
      <c r="U38" s="44"/>
      <c r="V38" s="44"/>
      <c r="W38" s="45"/>
    </row>
    <row r="39" spans="1:23">
      <c r="A39" s="179"/>
      <c r="B39" s="153" t="s">
        <v>566</v>
      </c>
      <c r="C39" s="104" t="s">
        <v>741</v>
      </c>
      <c r="D39" s="44">
        <v>73862</v>
      </c>
      <c r="E39" s="44">
        <v>498</v>
      </c>
      <c r="F39" s="44">
        <v>67627</v>
      </c>
      <c r="G39" s="44">
        <v>9497</v>
      </c>
      <c r="H39" s="45">
        <v>151484</v>
      </c>
      <c r="I39" s="44">
        <v>27810</v>
      </c>
      <c r="J39" s="44">
        <v>18930</v>
      </c>
      <c r="K39" s="44">
        <v>-29991</v>
      </c>
      <c r="L39" s="44">
        <v>5152</v>
      </c>
      <c r="M39" s="45">
        <v>21901</v>
      </c>
      <c r="N39" s="44">
        <v>20836</v>
      </c>
      <c r="O39" s="44">
        <v>24043</v>
      </c>
      <c r="P39" s="44">
        <v>28535</v>
      </c>
      <c r="Q39" s="44">
        <v>-69336</v>
      </c>
      <c r="R39" s="45">
        <v>4078</v>
      </c>
      <c r="S39" s="44">
        <v>29170</v>
      </c>
      <c r="T39" s="44">
        <v>57454.409239000001</v>
      </c>
      <c r="U39" s="44">
        <v>90731</v>
      </c>
      <c r="V39" s="44">
        <v>-433909</v>
      </c>
      <c r="W39" s="45">
        <v>-256554</v>
      </c>
    </row>
    <row r="40" spans="1:23">
      <c r="A40" s="179"/>
      <c r="B40" s="153" t="s">
        <v>568</v>
      </c>
      <c r="C40" s="104" t="s">
        <v>742</v>
      </c>
      <c r="D40" s="44">
        <v>7230</v>
      </c>
      <c r="E40" s="44">
        <v>-7818</v>
      </c>
      <c r="F40" s="44">
        <v>12270</v>
      </c>
      <c r="G40" s="44">
        <v>-7141</v>
      </c>
      <c r="H40" s="45">
        <v>4541</v>
      </c>
      <c r="I40" s="44">
        <v>1214</v>
      </c>
      <c r="J40" s="44">
        <v>-6731</v>
      </c>
      <c r="K40" s="44">
        <v>1484</v>
      </c>
      <c r="L40" s="44">
        <v>-36819</v>
      </c>
      <c r="M40" s="45">
        <v>-40852</v>
      </c>
      <c r="N40" s="44">
        <v>738</v>
      </c>
      <c r="O40" s="44">
        <v>-576</v>
      </c>
      <c r="P40" s="44">
        <v>926</v>
      </c>
      <c r="Q40" s="44">
        <v>-56032</v>
      </c>
      <c r="R40" s="45">
        <v>-54944</v>
      </c>
      <c r="S40" s="44">
        <v>-3386</v>
      </c>
      <c r="T40" s="44">
        <v>1603</v>
      </c>
      <c r="U40" s="44">
        <v>-3534</v>
      </c>
      <c r="V40" s="44">
        <v>-63086</v>
      </c>
      <c r="W40" s="45">
        <v>-68402</v>
      </c>
    </row>
    <row r="41" spans="1:23" ht="25.5">
      <c r="A41" s="179"/>
      <c r="B41" s="140" t="s">
        <v>569</v>
      </c>
      <c r="C41" s="78" t="s">
        <v>817</v>
      </c>
      <c r="D41" s="46">
        <v>842</v>
      </c>
      <c r="E41" s="46">
        <v>6</v>
      </c>
      <c r="F41" s="46">
        <v>769</v>
      </c>
      <c r="G41" s="46">
        <v>108</v>
      </c>
      <c r="H41" s="47">
        <v>1723</v>
      </c>
      <c r="I41" s="46">
        <v>294</v>
      </c>
      <c r="J41" s="46">
        <v>194</v>
      </c>
      <c r="K41" s="46">
        <v>-359</v>
      </c>
      <c r="L41" s="46">
        <v>38</v>
      </c>
      <c r="M41" s="47">
        <v>165</v>
      </c>
      <c r="N41" s="46">
        <v>209</v>
      </c>
      <c r="O41" s="46">
        <v>245</v>
      </c>
      <c r="P41" s="46">
        <v>294</v>
      </c>
      <c r="Q41" s="46">
        <v>-786</v>
      </c>
      <c r="R41" s="47">
        <v>-39</v>
      </c>
      <c r="S41" s="46">
        <v>299</v>
      </c>
      <c r="T41" s="46">
        <v>597</v>
      </c>
      <c r="U41" s="46">
        <v>966</v>
      </c>
      <c r="V41" s="46">
        <v>-4739</v>
      </c>
      <c r="W41" s="47">
        <v>-2877</v>
      </c>
    </row>
    <row r="42" spans="1:23" ht="25.5">
      <c r="A42" s="179">
        <v>6</v>
      </c>
      <c r="B42" s="140" t="s">
        <v>570</v>
      </c>
      <c r="C42" s="78" t="s">
        <v>728</v>
      </c>
      <c r="D42" s="46">
        <v>706</v>
      </c>
      <c r="E42" s="46">
        <v>6</v>
      </c>
      <c r="F42" s="46">
        <v>725</v>
      </c>
      <c r="G42" s="46">
        <v>-9</v>
      </c>
      <c r="H42" s="47">
        <v>1488</v>
      </c>
      <c r="I42" s="46">
        <v>279</v>
      </c>
      <c r="J42" s="46">
        <v>194</v>
      </c>
      <c r="K42" s="46">
        <v>-359</v>
      </c>
      <c r="L42" s="46">
        <v>38</v>
      </c>
      <c r="M42" s="47">
        <v>165</v>
      </c>
      <c r="N42" s="46">
        <v>209</v>
      </c>
      <c r="O42" s="46">
        <v>238</v>
      </c>
      <c r="P42" s="46">
        <v>290</v>
      </c>
      <c r="Q42" s="46">
        <v>-786</v>
      </c>
      <c r="R42" s="47">
        <v>-39</v>
      </c>
      <c r="S42" s="46">
        <v>275</v>
      </c>
      <c r="T42" s="46">
        <v>586</v>
      </c>
      <c r="U42" s="46">
        <v>926</v>
      </c>
      <c r="V42" s="46">
        <v>-4739</v>
      </c>
      <c r="W42" s="47">
        <v>-2877</v>
      </c>
    </row>
    <row r="43" spans="1:23">
      <c r="A43" s="179"/>
      <c r="B43" s="138"/>
      <c r="C43" s="73"/>
      <c r="D43" s="74"/>
      <c r="E43" s="74"/>
      <c r="F43" s="74"/>
      <c r="G43" s="75"/>
      <c r="H43" s="74"/>
      <c r="I43" s="74"/>
      <c r="J43" s="74"/>
      <c r="K43" s="74"/>
      <c r="L43" s="74"/>
      <c r="M43" s="74"/>
      <c r="N43" s="74"/>
      <c r="O43" s="74"/>
      <c r="P43" s="74"/>
      <c r="Q43" s="74"/>
      <c r="R43" s="74"/>
      <c r="S43" s="74"/>
      <c r="T43" s="74"/>
      <c r="U43" s="74"/>
      <c r="V43" s="74"/>
      <c r="W43" s="74"/>
    </row>
    <row r="44" spans="1:23">
      <c r="A44" s="179"/>
      <c r="B44" s="153" t="s">
        <v>743</v>
      </c>
      <c r="C44" s="104" t="s">
        <v>734</v>
      </c>
      <c r="D44" s="44">
        <v>-101850</v>
      </c>
      <c r="E44" s="44">
        <v>-30662</v>
      </c>
      <c r="F44" s="44">
        <v>-30557</v>
      </c>
      <c r="G44" s="44">
        <v>31338</v>
      </c>
      <c r="H44" s="45">
        <v>-131731</v>
      </c>
      <c r="I44" s="44">
        <v>87687</v>
      </c>
      <c r="J44" s="44">
        <v>-59974</v>
      </c>
      <c r="K44" s="44">
        <v>-411</v>
      </c>
      <c r="L44" s="44">
        <v>-23174</v>
      </c>
      <c r="M44" s="45">
        <v>4128</v>
      </c>
      <c r="N44" s="44">
        <v>46987</v>
      </c>
      <c r="O44" s="44">
        <v>33910</v>
      </c>
      <c r="P44" s="44">
        <v>37936</v>
      </c>
      <c r="Q44" s="44">
        <v>25375</v>
      </c>
      <c r="R44" s="45">
        <v>144208</v>
      </c>
      <c r="S44" s="44">
        <v>-20159</v>
      </c>
      <c r="T44" s="44">
        <v>101074</v>
      </c>
      <c r="U44" s="44">
        <v>-45299</v>
      </c>
      <c r="V44" s="44">
        <v>-21461</v>
      </c>
      <c r="W44" s="45">
        <v>10375</v>
      </c>
    </row>
    <row r="45" spans="1:23">
      <c r="A45" s="179"/>
      <c r="B45" s="153" t="s">
        <v>744</v>
      </c>
      <c r="C45" s="104" t="s">
        <v>735</v>
      </c>
      <c r="D45" s="44">
        <v>1907</v>
      </c>
      <c r="E45" s="44">
        <v>-1450</v>
      </c>
      <c r="F45" s="44">
        <v>-109</v>
      </c>
      <c r="G45" s="44">
        <v>298</v>
      </c>
      <c r="H45" s="45">
        <v>646</v>
      </c>
      <c r="I45" s="44">
        <v>550</v>
      </c>
      <c r="J45" s="44">
        <v>-803</v>
      </c>
      <c r="K45" s="44">
        <v>-24</v>
      </c>
      <c r="L45" s="44">
        <v>-7</v>
      </c>
      <c r="M45" s="45">
        <v>-284</v>
      </c>
      <c r="N45" s="44">
        <v>1600</v>
      </c>
      <c r="O45" s="44">
        <v>-804</v>
      </c>
      <c r="P45" s="44">
        <v>5469</v>
      </c>
      <c r="Q45" s="44">
        <v>-1477</v>
      </c>
      <c r="R45" s="45">
        <v>4788</v>
      </c>
      <c r="S45" s="44">
        <v>838</v>
      </c>
      <c r="T45" s="44">
        <v>2329</v>
      </c>
      <c r="U45" s="44">
        <v>-284</v>
      </c>
      <c r="V45" s="44">
        <v>998</v>
      </c>
      <c r="W45" s="45">
        <v>3881</v>
      </c>
    </row>
    <row r="46" spans="1:23">
      <c r="A46" s="179"/>
      <c r="B46" s="153" t="s">
        <v>745</v>
      </c>
      <c r="C46" s="104" t="s">
        <v>736</v>
      </c>
      <c r="D46" s="44">
        <v>380</v>
      </c>
      <c r="E46" s="44">
        <v>-2632</v>
      </c>
      <c r="F46" s="44">
        <v>-2840</v>
      </c>
      <c r="G46" s="44">
        <v>5338</v>
      </c>
      <c r="H46" s="45">
        <v>246</v>
      </c>
      <c r="I46" s="44">
        <v>-747</v>
      </c>
      <c r="J46" s="44">
        <v>158</v>
      </c>
      <c r="K46" s="44">
        <v>-823</v>
      </c>
      <c r="L46" s="44">
        <v>-1659</v>
      </c>
      <c r="M46" s="45">
        <v>-3071</v>
      </c>
      <c r="N46" s="44">
        <v>880</v>
      </c>
      <c r="O46" s="44">
        <v>510</v>
      </c>
      <c r="P46" s="44">
        <v>-383</v>
      </c>
      <c r="Q46" s="44">
        <v>-3095</v>
      </c>
      <c r="R46" s="45">
        <v>-2088</v>
      </c>
      <c r="S46" s="44">
        <v>-285</v>
      </c>
      <c r="T46" s="44">
        <v>-545</v>
      </c>
      <c r="U46" s="44">
        <v>-298</v>
      </c>
      <c r="V46" s="44">
        <v>-2008</v>
      </c>
      <c r="W46" s="45">
        <v>-3136</v>
      </c>
    </row>
    <row r="47" spans="1:23">
      <c r="A47" s="179"/>
      <c r="B47" s="153" t="s">
        <v>746</v>
      </c>
      <c r="C47" s="104" t="s">
        <v>737</v>
      </c>
      <c r="D47" s="44">
        <v>33644</v>
      </c>
      <c r="E47" s="44">
        <v>4370</v>
      </c>
      <c r="F47" s="44">
        <v>11053</v>
      </c>
      <c r="G47" s="44">
        <v>-9732</v>
      </c>
      <c r="H47" s="45">
        <v>39335</v>
      </c>
      <c r="I47" s="44">
        <v>-29696</v>
      </c>
      <c r="J47" s="44">
        <v>22330</v>
      </c>
      <c r="K47" s="44">
        <v>2539</v>
      </c>
      <c r="L47" s="44">
        <v>9473</v>
      </c>
      <c r="M47" s="45">
        <v>4646</v>
      </c>
      <c r="N47" s="44">
        <v>-12589</v>
      </c>
      <c r="O47" s="44">
        <v>-4728</v>
      </c>
      <c r="P47" s="44">
        <v>-13769</v>
      </c>
      <c r="Q47" s="44">
        <v>-11163</v>
      </c>
      <c r="R47" s="45">
        <v>-42249</v>
      </c>
      <c r="S47" s="44">
        <v>-3670</v>
      </c>
      <c r="T47" s="44">
        <v>-11681</v>
      </c>
      <c r="U47" s="44">
        <v>2681</v>
      </c>
      <c r="V47" s="44">
        <v>-443</v>
      </c>
      <c r="W47" s="45">
        <v>-13113</v>
      </c>
    </row>
    <row r="48" spans="1:23" ht="25.5">
      <c r="A48" s="179"/>
      <c r="B48" s="153" t="s">
        <v>747</v>
      </c>
      <c r="C48" s="104" t="s">
        <v>738</v>
      </c>
      <c r="D48" s="44">
        <v>-172</v>
      </c>
      <c r="E48" s="44">
        <v>178</v>
      </c>
      <c r="F48" s="44">
        <v>-81</v>
      </c>
      <c r="G48" s="44">
        <v>313</v>
      </c>
      <c r="H48" s="45">
        <v>238</v>
      </c>
      <c r="I48" s="44">
        <v>-134</v>
      </c>
      <c r="J48" s="44">
        <v>-677</v>
      </c>
      <c r="K48" s="44">
        <v>-20</v>
      </c>
      <c r="L48" s="44">
        <v>1044</v>
      </c>
      <c r="M48" s="45">
        <v>213</v>
      </c>
      <c r="N48" s="44">
        <v>90</v>
      </c>
      <c r="O48" s="44">
        <v>-70</v>
      </c>
      <c r="P48" s="44">
        <v>-102</v>
      </c>
      <c r="Q48" s="44">
        <v>-1459</v>
      </c>
      <c r="R48" s="45">
        <v>-1541</v>
      </c>
      <c r="S48" s="44">
        <v>-45</v>
      </c>
      <c r="T48" s="44">
        <v>901</v>
      </c>
      <c r="U48" s="44">
        <v>253</v>
      </c>
      <c r="V48" s="44">
        <v>139</v>
      </c>
      <c r="W48" s="45">
        <v>1248</v>
      </c>
    </row>
    <row r="49" spans="1:23">
      <c r="A49" s="179"/>
      <c r="B49" s="153" t="s">
        <v>748</v>
      </c>
      <c r="C49" s="104" t="s">
        <v>739</v>
      </c>
      <c r="D49" s="44">
        <v>-8286</v>
      </c>
      <c r="E49" s="44">
        <v>2818</v>
      </c>
      <c r="F49" s="44">
        <v>-4543</v>
      </c>
      <c r="G49" s="44">
        <v>-316</v>
      </c>
      <c r="H49" s="45">
        <v>-10327</v>
      </c>
      <c r="I49" s="44">
        <v>6768</v>
      </c>
      <c r="J49" s="44">
        <v>-5277</v>
      </c>
      <c r="K49" s="44">
        <v>-1629</v>
      </c>
      <c r="L49" s="44">
        <v>-2183</v>
      </c>
      <c r="M49" s="45">
        <v>-2321</v>
      </c>
      <c r="N49" s="44">
        <v>4103</v>
      </c>
      <c r="O49" s="44">
        <v>1687</v>
      </c>
      <c r="P49" s="44">
        <v>9543</v>
      </c>
      <c r="Q49" s="44">
        <v>8835</v>
      </c>
      <c r="R49" s="45">
        <v>24168</v>
      </c>
      <c r="S49" s="44">
        <v>4952</v>
      </c>
      <c r="T49" s="44">
        <v>8042</v>
      </c>
      <c r="U49" s="44">
        <v>-2105</v>
      </c>
      <c r="V49" s="44">
        <v>3700</v>
      </c>
      <c r="W49" s="45">
        <v>14589</v>
      </c>
    </row>
    <row r="50" spans="1:23">
      <c r="A50" s="179"/>
      <c r="B50" s="140" t="s">
        <v>749</v>
      </c>
      <c r="C50" s="78" t="s">
        <v>740</v>
      </c>
      <c r="D50" s="46">
        <v>-74377</v>
      </c>
      <c r="E50" s="46">
        <v>-27378</v>
      </c>
      <c r="F50" s="46">
        <v>-27077</v>
      </c>
      <c r="G50" s="46">
        <v>27239</v>
      </c>
      <c r="H50" s="47">
        <v>-101593</v>
      </c>
      <c r="I50" s="46">
        <v>64428</v>
      </c>
      <c r="J50" s="46">
        <v>-44243</v>
      </c>
      <c r="K50" s="46">
        <v>-368</v>
      </c>
      <c r="L50" s="46">
        <v>-16506</v>
      </c>
      <c r="M50" s="47">
        <v>3311</v>
      </c>
      <c r="N50" s="46">
        <v>41071</v>
      </c>
      <c r="O50" s="46">
        <v>30505</v>
      </c>
      <c r="P50" s="46">
        <v>38694</v>
      </c>
      <c r="Q50" s="46">
        <v>17016</v>
      </c>
      <c r="R50" s="47">
        <v>127286</v>
      </c>
      <c r="S50" s="46">
        <v>-18369</v>
      </c>
      <c r="T50" s="46">
        <v>100120</v>
      </c>
      <c r="U50" s="46">
        <v>-45052</v>
      </c>
      <c r="V50" s="46">
        <v>-19075</v>
      </c>
      <c r="W50" s="47">
        <v>13844</v>
      </c>
    </row>
    <row r="51" spans="1:23">
      <c r="A51" s="179"/>
      <c r="B51" s="138"/>
      <c r="C51" s="73"/>
      <c r="D51" s="74"/>
      <c r="E51" s="74"/>
      <c r="F51" s="74"/>
      <c r="G51" s="166"/>
      <c r="H51" s="74"/>
      <c r="I51" s="74"/>
      <c r="J51" s="74"/>
      <c r="K51" s="74"/>
      <c r="L51" s="74"/>
      <c r="M51" s="74"/>
      <c r="N51" s="74"/>
      <c r="O51" s="74"/>
      <c r="P51" s="74"/>
      <c r="Q51" s="74"/>
      <c r="R51" s="74"/>
      <c r="S51" s="74"/>
      <c r="T51" s="74"/>
      <c r="U51" s="74"/>
      <c r="V51" s="74"/>
      <c r="W51" s="74"/>
    </row>
    <row r="52" spans="1:23">
      <c r="A52" s="179"/>
      <c r="B52" s="140" t="s">
        <v>807</v>
      </c>
      <c r="C52" s="78" t="s">
        <v>818</v>
      </c>
      <c r="D52" s="46">
        <v>6715</v>
      </c>
      <c r="E52" s="46">
        <v>-34698</v>
      </c>
      <c r="F52" s="46">
        <v>52820</v>
      </c>
      <c r="G52" s="46">
        <v>29595</v>
      </c>
      <c r="H52" s="47">
        <v>54432</v>
      </c>
      <c r="I52" s="46">
        <v>93452</v>
      </c>
      <c r="J52" s="46">
        <v>-32044</v>
      </c>
      <c r="K52" s="46">
        <v>-28875</v>
      </c>
      <c r="L52" s="46">
        <v>-48173</v>
      </c>
      <c r="M52" s="47">
        <v>-15640</v>
      </c>
      <c r="N52" s="46">
        <v>62645</v>
      </c>
      <c r="O52" s="46">
        <v>53972</v>
      </c>
      <c r="P52" s="46">
        <v>68155</v>
      </c>
      <c r="Q52" s="46">
        <v>-108352</v>
      </c>
      <c r="R52" s="47">
        <v>76420</v>
      </c>
      <c r="S52" s="46">
        <v>7415</v>
      </c>
      <c r="T52" s="46">
        <v>159178</v>
      </c>
      <c r="U52" s="46">
        <v>42145</v>
      </c>
      <c r="V52" s="46">
        <v>-519850</v>
      </c>
      <c r="W52" s="47">
        <v>-311112</v>
      </c>
    </row>
    <row r="53" spans="1:23">
      <c r="A53" s="179"/>
      <c r="B53" s="139" t="s">
        <v>567</v>
      </c>
      <c r="C53" s="77" t="s">
        <v>133</v>
      </c>
      <c r="D53" s="44"/>
      <c r="E53" s="44"/>
      <c r="F53" s="44"/>
      <c r="G53" s="44"/>
      <c r="H53" s="45"/>
      <c r="I53" s="44"/>
      <c r="J53" s="44"/>
      <c r="K53" s="44"/>
      <c r="L53" s="44"/>
      <c r="M53" s="45"/>
      <c r="N53" s="44"/>
      <c r="O53" s="44"/>
      <c r="P53" s="44"/>
      <c r="Q53" s="44"/>
      <c r="R53" s="45"/>
      <c r="S53" s="44"/>
      <c r="T53" s="44"/>
      <c r="U53" s="44"/>
      <c r="V53" s="44"/>
      <c r="W53" s="45"/>
    </row>
    <row r="54" spans="1:23">
      <c r="A54" s="179"/>
      <c r="B54" s="153" t="s">
        <v>566</v>
      </c>
      <c r="C54" s="104" t="s">
        <v>741</v>
      </c>
      <c r="D54" s="44">
        <v>30996</v>
      </c>
      <c r="E54" s="44">
        <v>-25515</v>
      </c>
      <c r="F54" s="44">
        <v>50117</v>
      </c>
      <c r="G54" s="44">
        <v>81903</v>
      </c>
      <c r="H54" s="45">
        <v>87384</v>
      </c>
      <c r="I54" s="44">
        <v>70218</v>
      </c>
      <c r="J54" s="44">
        <v>-14628</v>
      </c>
      <c r="K54" s="44">
        <v>-23508</v>
      </c>
      <c r="L54" s="44">
        <v>-5930</v>
      </c>
      <c r="M54" s="45">
        <v>26152</v>
      </c>
      <c r="N54" s="44">
        <v>47448</v>
      </c>
      <c r="O54" s="44">
        <v>47332</v>
      </c>
      <c r="P54" s="44">
        <v>57952</v>
      </c>
      <c r="Q54" s="44">
        <v>-61225</v>
      </c>
      <c r="R54" s="45">
        <v>91507</v>
      </c>
      <c r="S54" s="44">
        <v>18203</v>
      </c>
      <c r="T54" s="44">
        <v>137143</v>
      </c>
      <c r="U54" s="44">
        <v>51406</v>
      </c>
      <c r="V54" s="44">
        <v>-461146</v>
      </c>
      <c r="W54" s="45">
        <v>-254394</v>
      </c>
    </row>
    <row r="55" spans="1:23">
      <c r="A55" s="179"/>
      <c r="B55" s="153" t="s">
        <v>568</v>
      </c>
      <c r="C55" s="104" t="s">
        <v>742</v>
      </c>
      <c r="D55" s="44">
        <v>-24281</v>
      </c>
      <c r="E55" s="44">
        <v>-9183</v>
      </c>
      <c r="F55" s="44">
        <v>2703</v>
      </c>
      <c r="G55" s="44">
        <v>512</v>
      </c>
      <c r="H55" s="45">
        <v>-32952</v>
      </c>
      <c r="I55" s="44">
        <v>23234</v>
      </c>
      <c r="J55" s="44">
        <v>-17416</v>
      </c>
      <c r="K55" s="44">
        <v>-5367</v>
      </c>
      <c r="L55" s="44">
        <v>-42243</v>
      </c>
      <c r="M55" s="45">
        <v>-41792</v>
      </c>
      <c r="N55" s="44">
        <v>15197</v>
      </c>
      <c r="O55" s="44">
        <v>6640</v>
      </c>
      <c r="P55" s="44">
        <v>10203</v>
      </c>
      <c r="Q55" s="44">
        <v>-47127</v>
      </c>
      <c r="R55" s="45">
        <v>-15087</v>
      </c>
      <c r="S55" s="44">
        <v>-10788</v>
      </c>
      <c r="T55" s="44">
        <v>22035</v>
      </c>
      <c r="U55" s="44">
        <v>-9261</v>
      </c>
      <c r="V55" s="44">
        <v>-58704</v>
      </c>
      <c r="W55" s="45">
        <v>-56718</v>
      </c>
    </row>
    <row r="56" spans="1:23">
      <c r="A56" s="175"/>
      <c r="B56" s="141"/>
      <c r="C56" s="492" t="s">
        <v>25</v>
      </c>
      <c r="D56" s="492"/>
      <c r="E56" s="492"/>
      <c r="F56" s="492"/>
      <c r="G56" s="492"/>
      <c r="H56" s="492"/>
      <c r="I56" s="492"/>
      <c r="J56" s="492"/>
      <c r="K56" s="492"/>
      <c r="L56" s="492"/>
      <c r="M56" s="492"/>
      <c r="N56" s="492"/>
      <c r="O56" s="492"/>
      <c r="P56" s="492"/>
      <c r="Q56" s="32"/>
      <c r="R56" s="32"/>
      <c r="S56" s="32"/>
      <c r="T56" s="32"/>
      <c r="U56" s="32"/>
      <c r="V56" s="32"/>
      <c r="W56" s="32"/>
    </row>
    <row r="57" spans="1:23">
      <c r="A57" s="175"/>
      <c r="B57" s="141"/>
      <c r="C57" s="492" t="s">
        <v>26</v>
      </c>
      <c r="D57" s="492"/>
      <c r="E57" s="492"/>
      <c r="F57" s="492"/>
      <c r="G57" s="492"/>
      <c r="H57" s="492"/>
      <c r="I57" s="492"/>
      <c r="J57" s="492"/>
      <c r="K57" s="492"/>
      <c r="L57" s="492"/>
      <c r="M57" s="492"/>
      <c r="N57" s="492"/>
      <c r="O57" s="492"/>
      <c r="P57" s="492"/>
      <c r="Q57" s="32"/>
      <c r="R57" s="32"/>
      <c r="S57" s="32"/>
      <c r="T57" s="32"/>
      <c r="U57" s="32"/>
      <c r="V57" s="32"/>
      <c r="W57" s="32"/>
    </row>
    <row r="58" spans="1:23">
      <c r="A58" s="179"/>
      <c r="B58" s="141"/>
      <c r="C58" s="32"/>
      <c r="D58" s="32"/>
      <c r="E58" s="32"/>
      <c r="F58" s="32"/>
      <c r="G58" s="32"/>
      <c r="H58" s="32"/>
      <c r="I58" s="32"/>
      <c r="J58" s="32"/>
      <c r="K58" s="32"/>
      <c r="L58" s="32"/>
      <c r="M58" s="32"/>
      <c r="N58" s="32"/>
      <c r="O58" s="32"/>
      <c r="P58" s="32"/>
      <c r="Q58" s="32"/>
      <c r="R58" s="32"/>
      <c r="S58" s="32"/>
      <c r="T58" s="32"/>
      <c r="U58" s="32"/>
      <c r="V58" s="32"/>
      <c r="W58" s="32"/>
    </row>
    <row r="59" spans="1:23" ht="38.25">
      <c r="A59" s="179"/>
      <c r="B59" s="135" t="s">
        <v>571</v>
      </c>
      <c r="C59" s="24" t="s">
        <v>323</v>
      </c>
      <c r="D59" s="26" t="s">
        <v>193</v>
      </c>
      <c r="E59" s="26" t="s">
        <v>194</v>
      </c>
      <c r="F59" s="26" t="s">
        <v>195</v>
      </c>
      <c r="G59" s="26" t="s">
        <v>196</v>
      </c>
      <c r="H59" s="30" t="s">
        <v>10</v>
      </c>
      <c r="I59" s="26" t="s">
        <v>197</v>
      </c>
      <c r="J59" s="26" t="s">
        <v>198</v>
      </c>
      <c r="K59" s="26" t="s">
        <v>199</v>
      </c>
      <c r="L59" s="26" t="s">
        <v>200</v>
      </c>
      <c r="M59" s="30" t="s">
        <v>17</v>
      </c>
      <c r="N59" s="26" t="s">
        <v>308</v>
      </c>
      <c r="O59" s="26" t="s">
        <v>317</v>
      </c>
      <c r="P59" s="26" t="s">
        <v>318</v>
      </c>
      <c r="Q59" s="26" t="s">
        <v>309</v>
      </c>
      <c r="R59" s="30" t="s">
        <v>307</v>
      </c>
      <c r="S59" s="26" t="s">
        <v>348</v>
      </c>
      <c r="T59" s="26" t="s">
        <v>349</v>
      </c>
      <c r="U59" s="26" t="s">
        <v>350</v>
      </c>
      <c r="V59" s="26" t="s">
        <v>337</v>
      </c>
      <c r="W59" s="30" t="s">
        <v>336</v>
      </c>
    </row>
    <row r="60" spans="1:23">
      <c r="A60" s="179"/>
      <c r="B60" s="142" t="s">
        <v>572</v>
      </c>
      <c r="C60" s="79" t="s">
        <v>134</v>
      </c>
      <c r="D60" s="76"/>
      <c r="E60" s="76"/>
      <c r="F60" s="76"/>
      <c r="G60" s="76"/>
      <c r="H60" s="32"/>
      <c r="I60" s="76"/>
      <c r="J60" s="76"/>
      <c r="K60" s="76"/>
      <c r="L60" s="76"/>
      <c r="M60" s="32"/>
      <c r="N60" s="80"/>
      <c r="O60" s="80"/>
      <c r="P60" s="80"/>
      <c r="Q60" s="80"/>
      <c r="R60" s="32"/>
      <c r="S60" s="80"/>
      <c r="T60" s="80"/>
      <c r="U60" s="80"/>
      <c r="V60" s="80"/>
      <c r="W60" s="32"/>
    </row>
    <row r="61" spans="1:23">
      <c r="A61" s="179"/>
      <c r="B61" s="139" t="s">
        <v>573</v>
      </c>
      <c r="C61" s="77" t="s">
        <v>765</v>
      </c>
      <c r="D61" s="44"/>
      <c r="E61" s="44"/>
      <c r="F61" s="44"/>
      <c r="G61" s="44"/>
      <c r="H61" s="45"/>
      <c r="I61" s="44"/>
      <c r="J61" s="44"/>
      <c r="K61" s="44"/>
      <c r="L61" s="44"/>
      <c r="M61" s="45"/>
      <c r="N61" s="44"/>
      <c r="O61" s="44"/>
      <c r="P61" s="44"/>
      <c r="Q61" s="44"/>
      <c r="R61" s="45"/>
      <c r="S61" s="44"/>
      <c r="T61" s="44"/>
      <c r="U61" s="44"/>
      <c r="V61" s="44"/>
      <c r="W61" s="45"/>
    </row>
    <row r="62" spans="1:23">
      <c r="A62" s="179"/>
      <c r="B62" s="139" t="s">
        <v>574</v>
      </c>
      <c r="C62" s="77" t="s">
        <v>766</v>
      </c>
      <c r="D62" s="44">
        <v>317473</v>
      </c>
      <c r="E62" s="44">
        <v>309878</v>
      </c>
      <c r="F62" s="44">
        <v>313174</v>
      </c>
      <c r="G62" s="44">
        <v>345950</v>
      </c>
      <c r="H62" s="45">
        <v>345950</v>
      </c>
      <c r="I62" s="44">
        <v>367819</v>
      </c>
      <c r="J62" s="44">
        <v>357736</v>
      </c>
      <c r="K62" s="44">
        <v>340978</v>
      </c>
      <c r="L62" s="44">
        <v>323646</v>
      </c>
      <c r="M62" s="45">
        <v>323646</v>
      </c>
      <c r="N62" s="44">
        <v>394861</v>
      </c>
      <c r="O62" s="44">
        <v>353275</v>
      </c>
      <c r="P62" s="44">
        <v>376698</v>
      </c>
      <c r="Q62" s="44">
        <v>371236</v>
      </c>
      <c r="R62" s="45">
        <v>371236</v>
      </c>
      <c r="S62" s="44">
        <v>394946</v>
      </c>
      <c r="T62" s="44">
        <v>425982.63326500001</v>
      </c>
      <c r="U62" s="44">
        <v>430711.648652</v>
      </c>
      <c r="V62" s="44">
        <v>235412</v>
      </c>
      <c r="W62" s="45">
        <v>235412</v>
      </c>
    </row>
    <row r="63" spans="1:23">
      <c r="A63" s="179"/>
      <c r="B63" s="139" t="s">
        <v>575</v>
      </c>
      <c r="C63" s="77" t="s">
        <v>767</v>
      </c>
      <c r="D63" s="44">
        <v>2680645</v>
      </c>
      <c r="E63" s="44">
        <v>2630153</v>
      </c>
      <c r="F63" s="44">
        <v>2583399</v>
      </c>
      <c r="G63" s="44">
        <v>2608375</v>
      </c>
      <c r="H63" s="45">
        <v>2608375</v>
      </c>
      <c r="I63" s="44">
        <v>2562598</v>
      </c>
      <c r="J63" s="44">
        <v>2470600</v>
      </c>
      <c r="K63" s="44">
        <v>2319129</v>
      </c>
      <c r="L63" s="44">
        <v>2252927</v>
      </c>
      <c r="M63" s="45">
        <v>2252927</v>
      </c>
      <c r="N63" s="44">
        <v>2281648</v>
      </c>
      <c r="O63" s="44">
        <v>2389359</v>
      </c>
      <c r="P63" s="44">
        <v>2427386</v>
      </c>
      <c r="Q63" s="44">
        <v>2513014</v>
      </c>
      <c r="R63" s="45">
        <v>2513014</v>
      </c>
      <c r="S63" s="44">
        <v>2463164</v>
      </c>
      <c r="T63" s="44">
        <v>2541506.9069449999</v>
      </c>
      <c r="U63" s="44">
        <v>2527442.7642700002</v>
      </c>
      <c r="V63" s="44">
        <v>2229059</v>
      </c>
      <c r="W63" s="45">
        <v>2229059</v>
      </c>
    </row>
    <row r="64" spans="1:23">
      <c r="A64" s="179"/>
      <c r="B64" s="139" t="s">
        <v>576</v>
      </c>
      <c r="C64" s="77" t="s">
        <v>768</v>
      </c>
      <c r="D64" s="44">
        <v>118817</v>
      </c>
      <c r="E64" s="44">
        <v>123393</v>
      </c>
      <c r="F64" s="44">
        <v>127787</v>
      </c>
      <c r="G64" s="44">
        <v>123974</v>
      </c>
      <c r="H64" s="45">
        <v>123974</v>
      </c>
      <c r="I64" s="44">
        <v>115125</v>
      </c>
      <c r="J64" s="44">
        <v>127108</v>
      </c>
      <c r="K64" s="44">
        <v>127762</v>
      </c>
      <c r="L64" s="44">
        <v>128220</v>
      </c>
      <c r="M64" s="45">
        <v>128220</v>
      </c>
      <c r="N64" s="44">
        <v>137002</v>
      </c>
      <c r="O64" s="44">
        <v>141726</v>
      </c>
      <c r="P64" s="44">
        <v>155477</v>
      </c>
      <c r="Q64" s="44">
        <v>165776</v>
      </c>
      <c r="R64" s="45">
        <v>165776</v>
      </c>
      <c r="S64" s="44">
        <v>173818</v>
      </c>
      <c r="T64" s="44">
        <v>180364.402443</v>
      </c>
      <c r="U64" s="44">
        <v>185570.617822</v>
      </c>
      <c r="V64" s="44">
        <v>189969</v>
      </c>
      <c r="W64" s="45">
        <v>189969</v>
      </c>
    </row>
    <row r="65" spans="1:23">
      <c r="A65" s="179"/>
      <c r="B65" s="139" t="s">
        <v>577</v>
      </c>
      <c r="C65" s="77" t="s">
        <v>769</v>
      </c>
      <c r="D65" s="44">
        <v>21507</v>
      </c>
      <c r="E65" s="44">
        <v>18840</v>
      </c>
      <c r="F65" s="44">
        <v>18684</v>
      </c>
      <c r="G65" s="44">
        <v>20571</v>
      </c>
      <c r="H65" s="45">
        <v>20571</v>
      </c>
      <c r="I65" s="44">
        <v>21045</v>
      </c>
      <c r="J65" s="44">
        <v>14534</v>
      </c>
      <c r="K65" s="44">
        <v>14740</v>
      </c>
      <c r="L65" s="44">
        <v>14636</v>
      </c>
      <c r="M65" s="45">
        <v>14636</v>
      </c>
      <c r="N65" s="44">
        <v>17298</v>
      </c>
      <c r="O65" s="44">
        <v>16301</v>
      </c>
      <c r="P65" s="44">
        <v>22470</v>
      </c>
      <c r="Q65" s="44">
        <v>20796</v>
      </c>
      <c r="R65" s="45">
        <v>20796</v>
      </c>
      <c r="S65" s="44">
        <v>23244</v>
      </c>
      <c r="T65" s="44">
        <v>26186.551369000001</v>
      </c>
      <c r="U65" s="44">
        <v>26710.715699</v>
      </c>
      <c r="V65" s="44">
        <v>28103</v>
      </c>
      <c r="W65" s="45">
        <v>28103</v>
      </c>
    </row>
    <row r="66" spans="1:23">
      <c r="A66" s="179"/>
      <c r="B66" s="139" t="s">
        <v>578</v>
      </c>
      <c r="C66" s="77" t="s">
        <v>770</v>
      </c>
      <c r="D66" s="44">
        <v>45215</v>
      </c>
      <c r="E66" s="44">
        <v>48792</v>
      </c>
      <c r="F66" s="44">
        <v>40542</v>
      </c>
      <c r="G66" s="44">
        <v>34750</v>
      </c>
      <c r="H66" s="45">
        <v>34750</v>
      </c>
      <c r="I66" s="44">
        <v>23337</v>
      </c>
      <c r="J66" s="44">
        <v>13541</v>
      </c>
      <c r="K66" s="44">
        <v>39503</v>
      </c>
      <c r="L66" s="44">
        <v>64578</v>
      </c>
      <c r="M66" s="45">
        <v>64578</v>
      </c>
      <c r="N66" s="44">
        <v>67387</v>
      </c>
      <c r="O66" s="44">
        <v>68022.772091000006</v>
      </c>
      <c r="P66" s="44">
        <v>65763</v>
      </c>
      <c r="Q66" s="44">
        <v>75000</v>
      </c>
      <c r="R66" s="45">
        <v>75000</v>
      </c>
      <c r="S66" s="44">
        <v>79402</v>
      </c>
      <c r="T66" s="44">
        <v>80761.992637000003</v>
      </c>
      <c r="U66" s="44">
        <v>111091.88675200001</v>
      </c>
      <c r="V66" s="44">
        <v>113467</v>
      </c>
      <c r="W66" s="45">
        <v>113467</v>
      </c>
    </row>
    <row r="67" spans="1:23">
      <c r="A67" s="179"/>
      <c r="B67" s="139" t="s">
        <v>579</v>
      </c>
      <c r="C67" s="77" t="s">
        <v>771</v>
      </c>
      <c r="D67" s="44">
        <v>34216</v>
      </c>
      <c r="E67" s="44">
        <v>30310</v>
      </c>
      <c r="F67" s="44">
        <v>29874</v>
      </c>
      <c r="G67" s="44">
        <v>36658</v>
      </c>
      <c r="H67" s="45">
        <v>36658</v>
      </c>
      <c r="I67" s="44">
        <v>36627</v>
      </c>
      <c r="J67" s="44">
        <v>35870</v>
      </c>
      <c r="K67" s="44">
        <v>33095</v>
      </c>
      <c r="L67" s="44">
        <v>66683</v>
      </c>
      <c r="M67" s="45">
        <v>66683</v>
      </c>
      <c r="N67" s="44">
        <v>66814</v>
      </c>
      <c r="O67" s="44">
        <v>92235.807207000005</v>
      </c>
      <c r="P67" s="44">
        <v>90616</v>
      </c>
      <c r="Q67" s="44">
        <v>101692</v>
      </c>
      <c r="R67" s="45">
        <v>101692</v>
      </c>
      <c r="S67" s="44">
        <v>103851</v>
      </c>
      <c r="T67" s="44">
        <v>76583.300298999995</v>
      </c>
      <c r="U67" s="44">
        <v>83286.411894000004</v>
      </c>
      <c r="V67" s="44">
        <v>64687</v>
      </c>
      <c r="W67" s="45">
        <v>64687</v>
      </c>
    </row>
    <row r="68" spans="1:23">
      <c r="A68" s="179"/>
      <c r="B68" s="140" t="s">
        <v>580</v>
      </c>
      <c r="C68" s="78" t="s">
        <v>772</v>
      </c>
      <c r="D68" s="46">
        <v>3217873</v>
      </c>
      <c r="E68" s="46">
        <v>3161366</v>
      </c>
      <c r="F68" s="46">
        <v>3113460</v>
      </c>
      <c r="G68" s="46">
        <v>3170278</v>
      </c>
      <c r="H68" s="47">
        <v>3170278</v>
      </c>
      <c r="I68" s="46">
        <v>3126551</v>
      </c>
      <c r="J68" s="46">
        <v>3019389</v>
      </c>
      <c r="K68" s="46">
        <v>2875207</v>
      </c>
      <c r="L68" s="46">
        <v>2850690</v>
      </c>
      <c r="M68" s="47">
        <v>2850690</v>
      </c>
      <c r="N68" s="46">
        <v>2965010</v>
      </c>
      <c r="O68" s="46">
        <v>3060919.4656830002</v>
      </c>
      <c r="P68" s="46">
        <v>3138410</v>
      </c>
      <c r="Q68" s="46">
        <v>3247514</v>
      </c>
      <c r="R68" s="47">
        <v>3247514</v>
      </c>
      <c r="S68" s="46">
        <v>3238425</v>
      </c>
      <c r="T68" s="46">
        <v>3331385.7869580002</v>
      </c>
      <c r="U68" s="46">
        <v>3364814.0450889999</v>
      </c>
      <c r="V68" s="46">
        <v>2860697</v>
      </c>
      <c r="W68" s="47">
        <v>2860697</v>
      </c>
    </row>
    <row r="69" spans="1:23">
      <c r="A69" s="179"/>
      <c r="B69" s="143"/>
      <c r="C69" s="82"/>
      <c r="D69" s="76"/>
      <c r="E69" s="76"/>
      <c r="F69" s="76"/>
      <c r="G69" s="76"/>
      <c r="H69" s="32"/>
      <c r="I69" s="76"/>
      <c r="J69" s="76"/>
      <c r="K69" s="76"/>
      <c r="L69" s="76"/>
      <c r="M69" s="32"/>
      <c r="N69" s="76"/>
      <c r="O69" s="76"/>
      <c r="P69" s="76"/>
      <c r="Q69" s="76"/>
      <c r="R69" s="32"/>
      <c r="S69" s="76"/>
      <c r="T69" s="76"/>
      <c r="U69" s="76"/>
      <c r="V69" s="76"/>
      <c r="W69" s="32"/>
    </row>
    <row r="70" spans="1:23">
      <c r="A70" s="179"/>
      <c r="B70" s="142" t="s">
        <v>581</v>
      </c>
      <c r="C70" s="79" t="s">
        <v>135</v>
      </c>
      <c r="D70" s="76"/>
      <c r="E70" s="76"/>
      <c r="F70" s="76"/>
      <c r="G70" s="76"/>
      <c r="H70" s="32"/>
      <c r="I70" s="76"/>
      <c r="J70" s="76"/>
      <c r="K70" s="76"/>
      <c r="L70" s="76"/>
      <c r="M70" s="32"/>
      <c r="N70" s="80"/>
      <c r="O70" s="80"/>
      <c r="P70" s="80"/>
      <c r="Q70" s="80"/>
      <c r="R70" s="32"/>
      <c r="S70" s="80"/>
      <c r="T70" s="80"/>
      <c r="U70" s="80"/>
      <c r="V70" s="80"/>
      <c r="W70" s="32"/>
    </row>
    <row r="71" spans="1:23">
      <c r="A71" s="179"/>
      <c r="B71" s="139" t="s">
        <v>582</v>
      </c>
      <c r="C71" s="77" t="s">
        <v>761</v>
      </c>
      <c r="D71" s="44">
        <v>671373</v>
      </c>
      <c r="E71" s="44">
        <v>580404</v>
      </c>
      <c r="F71" s="44">
        <v>595698</v>
      </c>
      <c r="G71" s="44">
        <v>507151</v>
      </c>
      <c r="H71" s="45">
        <v>507151</v>
      </c>
      <c r="I71" s="44">
        <v>590970</v>
      </c>
      <c r="J71" s="44">
        <v>511468</v>
      </c>
      <c r="K71" s="44">
        <v>541758</v>
      </c>
      <c r="L71" s="44">
        <v>465776</v>
      </c>
      <c r="M71" s="45">
        <v>465776</v>
      </c>
      <c r="N71" s="44">
        <v>451927</v>
      </c>
      <c r="O71" s="44">
        <v>471501.481638</v>
      </c>
      <c r="P71" s="44">
        <v>466830</v>
      </c>
      <c r="Q71" s="44">
        <v>364591</v>
      </c>
      <c r="R71" s="45">
        <v>364591</v>
      </c>
      <c r="S71" s="44">
        <v>371979</v>
      </c>
      <c r="T71" s="44">
        <v>430233.86187800003</v>
      </c>
      <c r="U71" s="44">
        <v>366090.93582900002</v>
      </c>
      <c r="V71" s="44">
        <v>349177</v>
      </c>
      <c r="W71" s="45">
        <v>349177</v>
      </c>
    </row>
    <row r="72" spans="1:23">
      <c r="A72" s="179"/>
      <c r="B72" s="139" t="s">
        <v>593</v>
      </c>
      <c r="C72" s="77" t="s">
        <v>760</v>
      </c>
      <c r="D72" s="44">
        <v>617351</v>
      </c>
      <c r="E72" s="44">
        <v>565211</v>
      </c>
      <c r="F72" s="44">
        <v>605381</v>
      </c>
      <c r="G72" s="44">
        <v>570994</v>
      </c>
      <c r="H72" s="45">
        <v>570994</v>
      </c>
      <c r="I72" s="44">
        <v>640574</v>
      </c>
      <c r="J72" s="44">
        <v>568368</v>
      </c>
      <c r="K72" s="44">
        <v>557397</v>
      </c>
      <c r="L72" s="44">
        <v>512584</v>
      </c>
      <c r="M72" s="45">
        <v>512584</v>
      </c>
      <c r="N72" s="44">
        <v>501060</v>
      </c>
      <c r="O72" s="44">
        <v>534528</v>
      </c>
      <c r="P72" s="44">
        <v>551912</v>
      </c>
      <c r="Q72" s="44">
        <v>450985</v>
      </c>
      <c r="R72" s="45">
        <v>450985</v>
      </c>
      <c r="S72" s="44">
        <v>458373</v>
      </c>
      <c r="T72" s="44">
        <v>507632.02948899998</v>
      </c>
      <c r="U72" s="44">
        <v>496483.40300499997</v>
      </c>
      <c r="V72" s="44">
        <v>378749</v>
      </c>
      <c r="W72" s="45">
        <v>378749</v>
      </c>
    </row>
    <row r="73" spans="1:23">
      <c r="A73" s="179"/>
      <c r="B73" s="139" t="s">
        <v>583</v>
      </c>
      <c r="C73" s="77" t="s">
        <v>759</v>
      </c>
      <c r="D73" s="44">
        <v>0</v>
      </c>
      <c r="E73" s="44">
        <v>0</v>
      </c>
      <c r="F73" s="44">
        <v>0</v>
      </c>
      <c r="G73" s="44">
        <v>29202</v>
      </c>
      <c r="H73" s="45">
        <v>29202</v>
      </c>
      <c r="I73" s="44">
        <v>152188</v>
      </c>
      <c r="J73" s="44">
        <v>206829</v>
      </c>
      <c r="K73" s="44">
        <v>217645</v>
      </c>
      <c r="L73" s="44">
        <v>6604</v>
      </c>
      <c r="M73" s="45">
        <v>6604</v>
      </c>
      <c r="N73" s="44">
        <v>221115</v>
      </c>
      <c r="O73" s="44">
        <v>216955</v>
      </c>
      <c r="P73" s="44">
        <v>219404</v>
      </c>
      <c r="Q73" s="44">
        <v>222467</v>
      </c>
      <c r="R73" s="45">
        <v>222467</v>
      </c>
      <c r="S73" s="44">
        <v>213801</v>
      </c>
      <c r="T73" s="44">
        <v>224913.298102</v>
      </c>
      <c r="U73" s="44">
        <v>225299.701164</v>
      </c>
      <c r="V73" s="44">
        <v>63147</v>
      </c>
      <c r="W73" s="45">
        <v>63147</v>
      </c>
    </row>
    <row r="74" spans="1:23">
      <c r="A74" s="179"/>
      <c r="B74" s="139" t="s">
        <v>584</v>
      </c>
      <c r="C74" s="77" t="s">
        <v>756</v>
      </c>
      <c r="D74" s="44">
        <v>211125</v>
      </c>
      <c r="E74" s="44">
        <v>204114</v>
      </c>
      <c r="F74" s="44">
        <v>192247</v>
      </c>
      <c r="G74" s="44">
        <v>156186</v>
      </c>
      <c r="H74" s="45">
        <v>156186</v>
      </c>
      <c r="I74" s="44">
        <v>198012</v>
      </c>
      <c r="J74" s="44">
        <v>170289</v>
      </c>
      <c r="K74" s="44">
        <v>159652</v>
      </c>
      <c r="L74" s="44">
        <v>219881</v>
      </c>
      <c r="M74" s="45">
        <v>219881</v>
      </c>
      <c r="N74" s="44">
        <v>190474</v>
      </c>
      <c r="O74" s="44">
        <v>153000.49879899999</v>
      </c>
      <c r="P74" s="44">
        <v>150655</v>
      </c>
      <c r="Q74" s="44">
        <v>144252</v>
      </c>
      <c r="R74" s="45">
        <v>144252</v>
      </c>
      <c r="S74" s="44">
        <v>155021</v>
      </c>
      <c r="T74" s="44">
        <v>156252.47036199999</v>
      </c>
      <c r="U74" s="44">
        <v>180546.03786800001</v>
      </c>
      <c r="V74" s="44">
        <v>137967</v>
      </c>
      <c r="W74" s="45">
        <v>137967</v>
      </c>
    </row>
    <row r="75" spans="1:23">
      <c r="A75" s="179"/>
      <c r="B75" s="139" t="s">
        <v>754</v>
      </c>
      <c r="C75" s="77" t="s">
        <v>755</v>
      </c>
      <c r="D75" s="44">
        <v>31485</v>
      </c>
      <c r="E75" s="44">
        <v>13641</v>
      </c>
      <c r="F75" s="44">
        <v>18884</v>
      </c>
      <c r="G75" s="44">
        <v>14742</v>
      </c>
      <c r="H75" s="45">
        <v>14742</v>
      </c>
      <c r="I75" s="44">
        <v>10144</v>
      </c>
      <c r="J75" s="44">
        <v>9940</v>
      </c>
      <c r="K75" s="44">
        <v>22267</v>
      </c>
      <c r="L75" s="44">
        <v>39447</v>
      </c>
      <c r="M75" s="45">
        <v>39447</v>
      </c>
      <c r="N75" s="44">
        <v>48417</v>
      </c>
      <c r="O75" s="44">
        <v>12072</v>
      </c>
      <c r="P75" s="44">
        <v>10533</v>
      </c>
      <c r="Q75" s="44">
        <v>15973</v>
      </c>
      <c r="R75" s="45">
        <v>15973</v>
      </c>
      <c r="S75" s="44">
        <v>18431</v>
      </c>
      <c r="T75" s="44">
        <v>5595.9820410000002</v>
      </c>
      <c r="U75" s="44">
        <v>7194.8930149999997</v>
      </c>
      <c r="V75" s="44">
        <v>6051</v>
      </c>
      <c r="W75" s="45">
        <v>6051</v>
      </c>
    </row>
    <row r="76" spans="1:23">
      <c r="A76" s="179"/>
      <c r="B76" s="139" t="s">
        <v>585</v>
      </c>
      <c r="C76" s="77" t="s">
        <v>757</v>
      </c>
      <c r="D76" s="44">
        <v>208019</v>
      </c>
      <c r="E76" s="44">
        <v>232640</v>
      </c>
      <c r="F76" s="44">
        <v>323284</v>
      </c>
      <c r="G76" s="44">
        <v>317654</v>
      </c>
      <c r="H76" s="45">
        <v>317654</v>
      </c>
      <c r="I76" s="44">
        <v>513790</v>
      </c>
      <c r="J76" s="44">
        <v>391779</v>
      </c>
      <c r="K76" s="44">
        <v>225333</v>
      </c>
      <c r="L76" s="44">
        <v>564170</v>
      </c>
      <c r="M76" s="45">
        <v>564170</v>
      </c>
      <c r="N76" s="44">
        <v>236014</v>
      </c>
      <c r="O76" s="44">
        <v>214986</v>
      </c>
      <c r="P76" s="44">
        <v>253436</v>
      </c>
      <c r="Q76" s="44">
        <v>203743</v>
      </c>
      <c r="R76" s="45">
        <v>203743</v>
      </c>
      <c r="S76" s="44">
        <v>149719</v>
      </c>
      <c r="T76" s="44">
        <v>136656.03917400001</v>
      </c>
      <c r="U76" s="44">
        <v>128708.910223</v>
      </c>
      <c r="V76" s="44">
        <v>132214</v>
      </c>
      <c r="W76" s="45">
        <v>132214</v>
      </c>
    </row>
    <row r="77" spans="1:23">
      <c r="A77" s="179"/>
      <c r="B77" s="139" t="s">
        <v>594</v>
      </c>
      <c r="C77" s="77" t="s">
        <v>758</v>
      </c>
      <c r="D77" s="44">
        <v>0</v>
      </c>
      <c r="E77" s="44">
        <v>17991</v>
      </c>
      <c r="F77" s="44">
        <v>11758</v>
      </c>
      <c r="G77" s="44">
        <v>0</v>
      </c>
      <c r="H77" s="45">
        <v>0</v>
      </c>
      <c r="I77" s="44">
        <v>94888</v>
      </c>
      <c r="J77" s="44">
        <v>107427</v>
      </c>
      <c r="K77" s="44">
        <v>90358</v>
      </c>
      <c r="L77" s="44">
        <v>0</v>
      </c>
      <c r="M77" s="45">
        <v>0</v>
      </c>
      <c r="N77" s="44">
        <v>0</v>
      </c>
      <c r="O77" s="44">
        <v>0</v>
      </c>
      <c r="P77" s="44">
        <v>0</v>
      </c>
      <c r="Q77" s="44">
        <v>0</v>
      </c>
      <c r="R77" s="45">
        <v>0</v>
      </c>
      <c r="S77" s="44" t="s">
        <v>227</v>
      </c>
      <c r="T77" s="44" t="s">
        <v>227</v>
      </c>
      <c r="U77" s="44"/>
      <c r="V77" s="44"/>
      <c r="W77" s="45"/>
    </row>
    <row r="78" spans="1:23">
      <c r="A78" s="179"/>
      <c r="B78" s="140" t="s">
        <v>586</v>
      </c>
      <c r="C78" s="78" t="s">
        <v>762</v>
      </c>
      <c r="D78" s="46">
        <v>1739353</v>
      </c>
      <c r="E78" s="46">
        <v>1614001</v>
      </c>
      <c r="F78" s="46">
        <v>1747252</v>
      </c>
      <c r="G78" s="46">
        <v>1595929</v>
      </c>
      <c r="H78" s="47">
        <v>1595929</v>
      </c>
      <c r="I78" s="46">
        <v>2200566</v>
      </c>
      <c r="J78" s="46">
        <v>1966100</v>
      </c>
      <c r="K78" s="46">
        <v>1814410</v>
      </c>
      <c r="L78" s="46">
        <v>1808462</v>
      </c>
      <c r="M78" s="47">
        <v>1808462</v>
      </c>
      <c r="N78" s="46">
        <v>1649007</v>
      </c>
      <c r="O78" s="46">
        <v>1603043.1541629999</v>
      </c>
      <c r="P78" s="46">
        <v>1652770</v>
      </c>
      <c r="Q78" s="46">
        <v>1402011</v>
      </c>
      <c r="R78" s="47">
        <v>1402011</v>
      </c>
      <c r="S78" s="46">
        <v>1367324</v>
      </c>
      <c r="T78" s="46">
        <v>1461283.681046</v>
      </c>
      <c r="U78" s="46">
        <v>1404323.8811040001</v>
      </c>
      <c r="V78" s="46">
        <v>1067305</v>
      </c>
      <c r="W78" s="47">
        <v>1067305</v>
      </c>
    </row>
    <row r="79" spans="1:23">
      <c r="A79" s="179"/>
      <c r="B79" s="138"/>
      <c r="C79" s="73"/>
      <c r="D79" s="76"/>
      <c r="E79" s="76"/>
      <c r="F79" s="76"/>
      <c r="G79" s="76"/>
      <c r="H79" s="32"/>
      <c r="I79" s="76"/>
      <c r="J79" s="76"/>
      <c r="K79" s="76"/>
      <c r="L79" s="76"/>
      <c r="M79" s="32"/>
      <c r="N79" s="76"/>
      <c r="O79" s="76"/>
      <c r="P79" s="76"/>
      <c r="Q79" s="76"/>
      <c r="R79" s="32"/>
      <c r="S79" s="76"/>
      <c r="T79" s="76"/>
      <c r="U79" s="76"/>
      <c r="V79" s="76"/>
      <c r="W79" s="32"/>
    </row>
    <row r="80" spans="1:23">
      <c r="A80" s="179"/>
      <c r="B80" s="140" t="s">
        <v>729</v>
      </c>
      <c r="C80" s="78" t="s">
        <v>773</v>
      </c>
      <c r="D80" s="46">
        <v>4957226</v>
      </c>
      <c r="E80" s="46">
        <v>4775367</v>
      </c>
      <c r="F80" s="46">
        <v>4860712</v>
      </c>
      <c r="G80" s="46">
        <v>4766207</v>
      </c>
      <c r="H80" s="47">
        <v>4766207</v>
      </c>
      <c r="I80" s="46">
        <v>5327117</v>
      </c>
      <c r="J80" s="46">
        <v>4985489</v>
      </c>
      <c r="K80" s="46">
        <v>4689617</v>
      </c>
      <c r="L80" s="46">
        <v>4659152</v>
      </c>
      <c r="M80" s="47">
        <v>4659152</v>
      </c>
      <c r="N80" s="46">
        <v>4614017</v>
      </c>
      <c r="O80" s="46">
        <v>4663962.6198460003</v>
      </c>
      <c r="P80" s="46">
        <v>4791180</v>
      </c>
      <c r="Q80" s="46">
        <v>4649525</v>
      </c>
      <c r="R80" s="47">
        <v>4649525</v>
      </c>
      <c r="S80" s="46">
        <v>4605749</v>
      </c>
      <c r="T80" s="46">
        <v>4792669.4680040004</v>
      </c>
      <c r="U80" s="46">
        <v>4769137.9261929998</v>
      </c>
      <c r="V80" s="46">
        <v>3928002</v>
      </c>
      <c r="W80" s="47">
        <v>3928002</v>
      </c>
    </row>
    <row r="81" spans="1:23">
      <c r="A81" s="179"/>
      <c r="B81" s="143"/>
      <c r="C81" s="82"/>
      <c r="D81" s="76"/>
      <c r="E81" s="76"/>
      <c r="F81" s="76"/>
      <c r="G81" s="76"/>
      <c r="H81" s="32"/>
      <c r="I81" s="76"/>
      <c r="J81" s="76"/>
      <c r="K81" s="76"/>
      <c r="L81" s="76"/>
      <c r="M81" s="32"/>
      <c r="N81" s="76"/>
      <c r="O81" s="76"/>
      <c r="P81" s="76"/>
      <c r="Q81" s="76"/>
      <c r="R81" s="32"/>
      <c r="S81" s="76"/>
      <c r="T81" s="76"/>
      <c r="U81" s="76"/>
      <c r="V81" s="76"/>
      <c r="W81" s="32"/>
    </row>
    <row r="82" spans="1:23">
      <c r="A82" s="179"/>
      <c r="B82" s="142" t="s">
        <v>730</v>
      </c>
      <c r="C82" s="79" t="s">
        <v>136</v>
      </c>
      <c r="D82" s="76"/>
      <c r="E82" s="76"/>
      <c r="F82" s="76"/>
      <c r="G82" s="76"/>
      <c r="H82" s="32"/>
      <c r="I82" s="76"/>
      <c r="J82" s="76"/>
      <c r="K82" s="76"/>
      <c r="L82" s="76"/>
      <c r="M82" s="32"/>
      <c r="N82" s="76"/>
      <c r="O82" s="76"/>
      <c r="P82" s="76"/>
      <c r="Q82" s="76"/>
      <c r="R82" s="32"/>
      <c r="S82" s="76"/>
      <c r="T82" s="76"/>
      <c r="U82" s="76"/>
      <c r="V82" s="76"/>
      <c r="W82" s="32"/>
    </row>
    <row r="83" spans="1:23">
      <c r="A83" s="179"/>
      <c r="B83" s="142" t="s">
        <v>595</v>
      </c>
      <c r="C83" s="79" t="s">
        <v>137</v>
      </c>
      <c r="D83" s="76"/>
      <c r="E83" s="76"/>
      <c r="F83" s="76"/>
      <c r="G83" s="76"/>
      <c r="H83" s="32"/>
      <c r="I83" s="76"/>
      <c r="J83" s="76"/>
      <c r="K83" s="76"/>
      <c r="L83" s="76"/>
      <c r="M83" s="32"/>
      <c r="N83" s="80"/>
      <c r="O83" s="80"/>
      <c r="P83" s="80"/>
      <c r="Q83" s="80"/>
      <c r="R83" s="32"/>
      <c r="S83" s="80"/>
      <c r="T83" s="80"/>
      <c r="U83" s="80"/>
      <c r="V83" s="80"/>
      <c r="W83" s="32"/>
    </row>
    <row r="84" spans="1:23">
      <c r="A84" s="179">
        <v>7</v>
      </c>
      <c r="B84" s="139" t="s">
        <v>731</v>
      </c>
      <c r="C84" s="77" t="s">
        <v>774</v>
      </c>
      <c r="D84" s="44">
        <v>79202</v>
      </c>
      <c r="E84" s="44">
        <v>79202</v>
      </c>
      <c r="F84" s="44">
        <v>79202</v>
      </c>
      <c r="G84" s="44">
        <v>79202</v>
      </c>
      <c r="H84" s="45">
        <v>79202</v>
      </c>
      <c r="I84" s="44">
        <v>79202</v>
      </c>
      <c r="J84" s="44">
        <v>79215</v>
      </c>
      <c r="K84" s="44">
        <v>79215</v>
      </c>
      <c r="L84" s="44">
        <v>79215</v>
      </c>
      <c r="M84" s="45">
        <v>79215</v>
      </c>
      <c r="N84" s="44">
        <v>79215</v>
      </c>
      <c r="O84" s="44">
        <v>79229</v>
      </c>
      <c r="P84" s="44">
        <v>79229</v>
      </c>
      <c r="Q84" s="44">
        <v>79229</v>
      </c>
      <c r="R84" s="45">
        <v>79229</v>
      </c>
      <c r="S84" s="44">
        <v>79229</v>
      </c>
      <c r="T84" s="44">
        <v>79240.718540999995</v>
      </c>
      <c r="U84" s="44">
        <v>79240.718540999995</v>
      </c>
      <c r="V84" s="44">
        <v>79241</v>
      </c>
      <c r="W84" s="45">
        <v>79241</v>
      </c>
    </row>
    <row r="85" spans="1:23">
      <c r="A85" s="179"/>
      <c r="B85" s="139" t="s">
        <v>596</v>
      </c>
      <c r="C85" s="77" t="s">
        <v>775</v>
      </c>
      <c r="D85" s="44">
        <v>1528168</v>
      </c>
      <c r="E85" s="44">
        <v>1465094</v>
      </c>
      <c r="F85" s="44">
        <v>1447916</v>
      </c>
      <c r="G85" s="44">
        <v>1468430</v>
      </c>
      <c r="H85" s="45">
        <v>1468430</v>
      </c>
      <c r="I85" s="44">
        <v>1663110</v>
      </c>
      <c r="J85" s="44">
        <v>1593079</v>
      </c>
      <c r="K85" s="44">
        <v>1598474</v>
      </c>
      <c r="L85" s="44">
        <v>1604887</v>
      </c>
      <c r="M85" s="45">
        <v>1604887</v>
      </c>
      <c r="N85" s="44">
        <v>1654324</v>
      </c>
      <c r="O85" s="44">
        <v>1627947.984685</v>
      </c>
      <c r="P85" s="44">
        <v>1660201</v>
      </c>
      <c r="Q85" s="44">
        <v>1666438</v>
      </c>
      <c r="R85" s="45">
        <v>1666438</v>
      </c>
      <c r="S85" s="44">
        <v>1661599</v>
      </c>
      <c r="T85" s="44">
        <v>1696647.511654</v>
      </c>
      <c r="U85" s="44">
        <v>1657356.6095159999</v>
      </c>
      <c r="V85" s="44">
        <v>1634081</v>
      </c>
      <c r="W85" s="45">
        <v>1634081</v>
      </c>
    </row>
    <row r="86" spans="1:23">
      <c r="A86" s="179"/>
      <c r="B86" s="139" t="s">
        <v>566</v>
      </c>
      <c r="C86" s="77" t="s">
        <v>776</v>
      </c>
      <c r="D86" s="44">
        <v>73862</v>
      </c>
      <c r="E86" s="44">
        <v>74360</v>
      </c>
      <c r="F86" s="44">
        <v>141987</v>
      </c>
      <c r="G86" s="44">
        <v>151484</v>
      </c>
      <c r="H86" s="45">
        <v>151484</v>
      </c>
      <c r="I86" s="44">
        <v>27810</v>
      </c>
      <c r="J86" s="44">
        <v>46740</v>
      </c>
      <c r="K86" s="44">
        <v>16749</v>
      </c>
      <c r="L86" s="44">
        <v>21901</v>
      </c>
      <c r="M86" s="45">
        <v>21901</v>
      </c>
      <c r="N86" s="44">
        <v>20836</v>
      </c>
      <c r="O86" s="44">
        <v>44879</v>
      </c>
      <c r="P86" s="44">
        <v>73414</v>
      </c>
      <c r="Q86" s="44">
        <v>4078</v>
      </c>
      <c r="R86" s="45">
        <v>4078</v>
      </c>
      <c r="S86" s="44">
        <v>29170</v>
      </c>
      <c r="T86" s="44">
        <v>90404.099965999994</v>
      </c>
      <c r="U86" s="44">
        <v>181134.99613799999</v>
      </c>
      <c r="V86" s="44">
        <v>-256554</v>
      </c>
      <c r="W86" s="45">
        <v>-256554</v>
      </c>
    </row>
    <row r="87" spans="1:23">
      <c r="A87" s="179"/>
      <c r="B87" s="140" t="s">
        <v>595</v>
      </c>
      <c r="C87" s="78" t="s">
        <v>777</v>
      </c>
      <c r="D87" s="46">
        <v>1681232</v>
      </c>
      <c r="E87" s="46">
        <v>1618656</v>
      </c>
      <c r="F87" s="46">
        <v>1669105</v>
      </c>
      <c r="G87" s="46">
        <v>1699116</v>
      </c>
      <c r="H87" s="47">
        <v>1699116</v>
      </c>
      <c r="I87" s="46">
        <v>1770122</v>
      </c>
      <c r="J87" s="46">
        <v>1719034</v>
      </c>
      <c r="K87" s="46">
        <v>1694438</v>
      </c>
      <c r="L87" s="46">
        <v>1706003</v>
      </c>
      <c r="M87" s="47">
        <v>1706003</v>
      </c>
      <c r="N87" s="46">
        <v>1754375</v>
      </c>
      <c r="O87" s="46">
        <v>1752055.984685</v>
      </c>
      <c r="P87" s="46">
        <v>1812844</v>
      </c>
      <c r="Q87" s="46">
        <v>1749745</v>
      </c>
      <c r="R87" s="47">
        <v>1749745</v>
      </c>
      <c r="S87" s="46">
        <v>1769998</v>
      </c>
      <c r="T87" s="46">
        <v>1866292.3301610001</v>
      </c>
      <c r="U87" s="46">
        <v>1917732.3241949999</v>
      </c>
      <c r="V87" s="46">
        <v>1456768</v>
      </c>
      <c r="W87" s="47">
        <v>1456768</v>
      </c>
    </row>
    <row r="88" spans="1:23">
      <c r="A88" s="179"/>
      <c r="B88" s="139" t="s">
        <v>597</v>
      </c>
      <c r="C88" s="77" t="s">
        <v>778</v>
      </c>
      <c r="D88" s="44">
        <v>565257</v>
      </c>
      <c r="E88" s="44">
        <v>553162</v>
      </c>
      <c r="F88" s="44">
        <v>551364</v>
      </c>
      <c r="G88" s="44">
        <v>547205</v>
      </c>
      <c r="H88" s="45">
        <v>547205</v>
      </c>
      <c r="I88" s="44">
        <v>568786</v>
      </c>
      <c r="J88" s="44">
        <v>538292</v>
      </c>
      <c r="K88" s="44">
        <v>531047</v>
      </c>
      <c r="L88" s="44">
        <v>473517</v>
      </c>
      <c r="M88" s="45">
        <v>473517</v>
      </c>
      <c r="N88" s="44">
        <v>486820</v>
      </c>
      <c r="O88" s="44">
        <v>487411</v>
      </c>
      <c r="P88" s="44">
        <v>495041</v>
      </c>
      <c r="Q88" s="44">
        <v>445993</v>
      </c>
      <c r="R88" s="45">
        <v>445993</v>
      </c>
      <c r="S88" s="44">
        <v>425113</v>
      </c>
      <c r="T88" s="44">
        <v>436202.57120100001</v>
      </c>
      <c r="U88" s="44">
        <v>425052.07948199997</v>
      </c>
      <c r="V88" s="44">
        <v>364349</v>
      </c>
      <c r="W88" s="45">
        <v>364349</v>
      </c>
    </row>
    <row r="89" spans="1:23">
      <c r="A89" s="179"/>
      <c r="B89" s="140" t="s">
        <v>598</v>
      </c>
      <c r="C89" s="78" t="s">
        <v>779</v>
      </c>
      <c r="D89" s="46">
        <v>2246489</v>
      </c>
      <c r="E89" s="46">
        <v>2171818</v>
      </c>
      <c r="F89" s="46">
        <v>2220469</v>
      </c>
      <c r="G89" s="46">
        <v>2246321</v>
      </c>
      <c r="H89" s="47">
        <v>2246321</v>
      </c>
      <c r="I89" s="46">
        <v>2338908</v>
      </c>
      <c r="J89" s="46">
        <v>2257326</v>
      </c>
      <c r="K89" s="46">
        <v>2225485</v>
      </c>
      <c r="L89" s="46">
        <v>2179520</v>
      </c>
      <c r="M89" s="47">
        <v>2179520</v>
      </c>
      <c r="N89" s="46">
        <v>2241195</v>
      </c>
      <c r="O89" s="46">
        <v>2239467.537207</v>
      </c>
      <c r="P89" s="46">
        <v>2307885</v>
      </c>
      <c r="Q89" s="46">
        <v>2195738</v>
      </c>
      <c r="R89" s="47">
        <v>2195738</v>
      </c>
      <c r="S89" s="46">
        <v>2195111</v>
      </c>
      <c r="T89" s="46">
        <v>2302494.901362</v>
      </c>
      <c r="U89" s="46">
        <v>2342784.4036769997</v>
      </c>
      <c r="V89" s="46">
        <v>1821117</v>
      </c>
      <c r="W89" s="47">
        <v>1821117</v>
      </c>
    </row>
    <row r="90" spans="1:23">
      <c r="A90" s="179"/>
      <c r="B90" s="138"/>
      <c r="C90" s="73" t="s">
        <v>113</v>
      </c>
      <c r="D90" s="76"/>
      <c r="E90" s="76"/>
      <c r="F90" s="76"/>
      <c r="G90" s="76"/>
      <c r="H90" s="32"/>
      <c r="I90" s="76"/>
      <c r="J90" s="76"/>
      <c r="K90" s="76"/>
      <c r="L90" s="76"/>
      <c r="M90" s="32"/>
      <c r="N90" s="76"/>
      <c r="O90" s="76"/>
      <c r="P90" s="76"/>
      <c r="Q90" s="76"/>
      <c r="R90" s="32"/>
      <c r="S90" s="76"/>
      <c r="T90" s="76"/>
      <c r="U90" s="76"/>
      <c r="V90" s="76"/>
      <c r="W90" s="32"/>
    </row>
    <row r="91" spans="1:23">
      <c r="A91" s="179"/>
      <c r="B91" s="142" t="s">
        <v>599</v>
      </c>
      <c r="C91" s="79" t="s">
        <v>138</v>
      </c>
      <c r="D91" s="76"/>
      <c r="E91" s="76"/>
      <c r="F91" s="76"/>
      <c r="G91" s="76"/>
      <c r="H91" s="32"/>
      <c r="I91" s="76"/>
      <c r="J91" s="76"/>
      <c r="K91" s="76"/>
      <c r="L91" s="76"/>
      <c r="M91" s="32"/>
      <c r="N91" s="80"/>
      <c r="O91" s="80"/>
      <c r="P91" s="80"/>
      <c r="Q91" s="80"/>
      <c r="R91" s="32"/>
      <c r="S91" s="80"/>
      <c r="T91" s="80"/>
      <c r="U91" s="80"/>
      <c r="V91" s="80"/>
      <c r="W91" s="32"/>
    </row>
    <row r="92" spans="1:23">
      <c r="A92" s="179"/>
      <c r="B92" s="139" t="s">
        <v>600</v>
      </c>
      <c r="C92" s="77" t="s">
        <v>792</v>
      </c>
      <c r="D92" s="44">
        <v>812697</v>
      </c>
      <c r="E92" s="44">
        <v>568645</v>
      </c>
      <c r="F92" s="44">
        <v>659856</v>
      </c>
      <c r="G92" s="44">
        <v>674046</v>
      </c>
      <c r="H92" s="45">
        <v>674046</v>
      </c>
      <c r="I92" s="44">
        <v>733698</v>
      </c>
      <c r="J92" s="44">
        <v>741546</v>
      </c>
      <c r="K92" s="44">
        <v>699982</v>
      </c>
      <c r="L92" s="44">
        <v>673248</v>
      </c>
      <c r="M92" s="45">
        <v>673248</v>
      </c>
      <c r="N92" s="44">
        <v>655115</v>
      </c>
      <c r="O92" s="44">
        <v>655622</v>
      </c>
      <c r="P92" s="44">
        <v>654515</v>
      </c>
      <c r="Q92" s="44">
        <v>455039</v>
      </c>
      <c r="R92" s="45">
        <v>455039</v>
      </c>
      <c r="S92" s="44">
        <v>493356</v>
      </c>
      <c r="T92" s="44">
        <v>473525.59121599997</v>
      </c>
      <c r="U92" s="44">
        <v>438605.16587600001</v>
      </c>
      <c r="V92" s="44">
        <v>461681</v>
      </c>
      <c r="W92" s="45">
        <v>461681</v>
      </c>
    </row>
    <row r="93" spans="1:23">
      <c r="A93" s="179"/>
      <c r="B93" s="139" t="s">
        <v>601</v>
      </c>
      <c r="C93" s="77" t="s">
        <v>764</v>
      </c>
      <c r="D93" s="44">
        <v>309059</v>
      </c>
      <c r="E93" s="44">
        <v>303392</v>
      </c>
      <c r="F93" s="44">
        <v>298590</v>
      </c>
      <c r="G93" s="44">
        <v>290860</v>
      </c>
      <c r="H93" s="45">
        <v>290860</v>
      </c>
      <c r="I93" s="44">
        <v>297182</v>
      </c>
      <c r="J93" s="44">
        <v>294206</v>
      </c>
      <c r="K93" s="44">
        <v>293220</v>
      </c>
      <c r="L93" s="44">
        <v>310912</v>
      </c>
      <c r="M93" s="45">
        <v>310912</v>
      </c>
      <c r="N93" s="44">
        <v>315841</v>
      </c>
      <c r="O93" s="44">
        <v>326064.12287899997</v>
      </c>
      <c r="P93" s="44">
        <v>327905</v>
      </c>
      <c r="Q93" s="44">
        <v>393192</v>
      </c>
      <c r="R93" s="45">
        <v>393192</v>
      </c>
      <c r="S93" s="44">
        <v>386542</v>
      </c>
      <c r="T93" s="44">
        <v>411424.09789700003</v>
      </c>
      <c r="U93" s="44">
        <v>412259.15859800001</v>
      </c>
      <c r="V93" s="44">
        <v>415974</v>
      </c>
      <c r="W93" s="45">
        <v>415974</v>
      </c>
    </row>
    <row r="94" spans="1:23">
      <c r="A94" s="179"/>
      <c r="B94" s="139" t="s">
        <v>602</v>
      </c>
      <c r="C94" s="77" t="s">
        <v>780</v>
      </c>
      <c r="D94" s="44">
        <v>110797</v>
      </c>
      <c r="E94" s="44">
        <v>101573</v>
      </c>
      <c r="F94" s="44">
        <v>108850</v>
      </c>
      <c r="G94" s="44">
        <v>123762</v>
      </c>
      <c r="H94" s="45">
        <v>123762</v>
      </c>
      <c r="I94" s="44">
        <v>112968</v>
      </c>
      <c r="J94" s="44">
        <v>110220</v>
      </c>
      <c r="K94" s="44">
        <v>95023</v>
      </c>
      <c r="L94" s="44">
        <v>74877</v>
      </c>
      <c r="M94" s="45">
        <v>74877</v>
      </c>
      <c r="N94" s="44">
        <v>73885</v>
      </c>
      <c r="O94" s="44">
        <v>71810</v>
      </c>
      <c r="P94" s="44">
        <v>77847</v>
      </c>
      <c r="Q94" s="44">
        <v>49820</v>
      </c>
      <c r="R94" s="45">
        <v>49820</v>
      </c>
      <c r="S94" s="44">
        <v>57485</v>
      </c>
      <c r="T94" s="44">
        <v>62547.764233000002</v>
      </c>
      <c r="U94" s="44">
        <v>71790.659683000005</v>
      </c>
      <c r="V94" s="44">
        <v>67209</v>
      </c>
      <c r="W94" s="45">
        <v>67209</v>
      </c>
    </row>
    <row r="95" spans="1:23">
      <c r="A95" s="179"/>
      <c r="B95" s="139" t="s">
        <v>603</v>
      </c>
      <c r="C95" s="77" t="s">
        <v>781</v>
      </c>
      <c r="D95" s="44">
        <v>52384</v>
      </c>
      <c r="E95" s="44">
        <v>58730</v>
      </c>
      <c r="F95" s="44">
        <v>64331</v>
      </c>
      <c r="G95" s="44">
        <v>57646</v>
      </c>
      <c r="H95" s="45">
        <v>57646</v>
      </c>
      <c r="I95" s="44">
        <v>61223</v>
      </c>
      <c r="J95" s="44">
        <v>28469</v>
      </c>
      <c r="K95" s="44">
        <v>28107</v>
      </c>
      <c r="L95" s="44">
        <v>27247</v>
      </c>
      <c r="M95" s="45">
        <v>27247</v>
      </c>
      <c r="N95" s="44">
        <v>28777</v>
      </c>
      <c r="O95" s="44">
        <v>28556</v>
      </c>
      <c r="P95" s="44">
        <v>26894</v>
      </c>
      <c r="Q95" s="44">
        <v>28637</v>
      </c>
      <c r="R95" s="45">
        <v>28637</v>
      </c>
      <c r="S95" s="44">
        <v>26969</v>
      </c>
      <c r="T95" s="44">
        <v>27139.017876999998</v>
      </c>
      <c r="U95" s="44">
        <v>28445.411892</v>
      </c>
      <c r="V95" s="44">
        <v>30633</v>
      </c>
      <c r="W95" s="45">
        <v>30633</v>
      </c>
    </row>
    <row r="96" spans="1:23">
      <c r="A96" s="179"/>
      <c r="B96" s="140" t="s">
        <v>604</v>
      </c>
      <c r="C96" s="78" t="s">
        <v>782</v>
      </c>
      <c r="D96" s="46">
        <v>1284937</v>
      </c>
      <c r="E96" s="46">
        <v>1032340</v>
      </c>
      <c r="F96" s="46">
        <v>1131627</v>
      </c>
      <c r="G96" s="46">
        <v>1146314</v>
      </c>
      <c r="H96" s="47">
        <v>1146314</v>
      </c>
      <c r="I96" s="46">
        <v>1205071</v>
      </c>
      <c r="J96" s="46">
        <v>1174441</v>
      </c>
      <c r="K96" s="46">
        <v>1116332</v>
      </c>
      <c r="L96" s="46">
        <v>1086284</v>
      </c>
      <c r="M96" s="47">
        <v>1086284</v>
      </c>
      <c r="N96" s="46">
        <v>1073618</v>
      </c>
      <c r="O96" s="46">
        <v>1082052.45811</v>
      </c>
      <c r="P96" s="46">
        <v>1087161</v>
      </c>
      <c r="Q96" s="46">
        <v>926688</v>
      </c>
      <c r="R96" s="47">
        <v>926688</v>
      </c>
      <c r="S96" s="46">
        <v>964352</v>
      </c>
      <c r="T96" s="46">
        <v>974636.47122299997</v>
      </c>
      <c r="U96" s="46">
        <v>951100.39604899997</v>
      </c>
      <c r="V96" s="46">
        <v>975497</v>
      </c>
      <c r="W96" s="47">
        <v>975497</v>
      </c>
    </row>
    <row r="97" spans="1:23">
      <c r="A97" s="179"/>
      <c r="B97" s="138"/>
      <c r="C97" s="73"/>
      <c r="D97" s="76"/>
      <c r="E97" s="76"/>
      <c r="F97" s="76"/>
      <c r="G97" s="76"/>
      <c r="H97" s="32"/>
      <c r="I97" s="76"/>
      <c r="J97" s="76"/>
      <c r="K97" s="76"/>
      <c r="L97" s="76"/>
      <c r="M97" s="32"/>
      <c r="N97" s="76"/>
      <c r="O97" s="76"/>
      <c r="P97" s="76"/>
      <c r="Q97" s="76"/>
      <c r="R97" s="32"/>
      <c r="S97" s="76"/>
      <c r="T97" s="76"/>
      <c r="U97" s="76"/>
      <c r="V97" s="76"/>
      <c r="W97" s="32"/>
    </row>
    <row r="98" spans="1:23">
      <c r="A98" s="179"/>
      <c r="B98" s="142" t="s">
        <v>605</v>
      </c>
      <c r="C98" s="79" t="s">
        <v>139</v>
      </c>
      <c r="D98" s="76"/>
      <c r="E98" s="76"/>
      <c r="F98" s="76"/>
      <c r="G98" s="76"/>
      <c r="H98" s="32"/>
      <c r="I98" s="76"/>
      <c r="J98" s="76"/>
      <c r="K98" s="76"/>
      <c r="L98" s="76"/>
      <c r="M98" s="32"/>
      <c r="N98" s="80"/>
      <c r="O98" s="80"/>
      <c r="P98" s="80"/>
      <c r="Q98" s="80"/>
      <c r="R98" s="32"/>
      <c r="S98" s="80"/>
      <c r="T98" s="80"/>
      <c r="U98" s="80"/>
      <c r="V98" s="80"/>
      <c r="W98" s="32"/>
    </row>
    <row r="99" spans="1:23">
      <c r="A99" s="179"/>
      <c r="B99" s="139" t="s">
        <v>606</v>
      </c>
      <c r="C99" s="77" t="s">
        <v>763</v>
      </c>
      <c r="D99" s="44">
        <v>1016727</v>
      </c>
      <c r="E99" s="44">
        <v>1004581</v>
      </c>
      <c r="F99" s="44">
        <v>1058628</v>
      </c>
      <c r="G99" s="44">
        <v>913014</v>
      </c>
      <c r="H99" s="45">
        <v>913014</v>
      </c>
      <c r="I99" s="44">
        <v>1005982</v>
      </c>
      <c r="J99" s="44">
        <v>1039831</v>
      </c>
      <c r="K99" s="44">
        <v>974854</v>
      </c>
      <c r="L99" s="44">
        <v>1034195</v>
      </c>
      <c r="M99" s="45">
        <v>1034195</v>
      </c>
      <c r="N99" s="44">
        <v>948672</v>
      </c>
      <c r="O99" s="44">
        <v>1013914.059932</v>
      </c>
      <c r="P99" s="44">
        <v>1046944</v>
      </c>
      <c r="Q99" s="44">
        <v>969738</v>
      </c>
      <c r="R99" s="45">
        <v>969738</v>
      </c>
      <c r="S99" s="44">
        <v>917818</v>
      </c>
      <c r="T99" s="44">
        <v>942288.64189600002</v>
      </c>
      <c r="U99" s="44">
        <v>982809.69011900004</v>
      </c>
      <c r="V99" s="44">
        <v>857201</v>
      </c>
      <c r="W99" s="45">
        <v>857201</v>
      </c>
    </row>
    <row r="100" spans="1:23">
      <c r="A100" s="179"/>
      <c r="B100" s="139" t="s">
        <v>607</v>
      </c>
      <c r="C100" s="77" t="s">
        <v>783</v>
      </c>
      <c r="D100" s="44">
        <v>51768</v>
      </c>
      <c r="E100" s="44">
        <v>19098</v>
      </c>
      <c r="F100" s="44">
        <v>21270</v>
      </c>
      <c r="G100" s="44">
        <v>2138</v>
      </c>
      <c r="H100" s="45">
        <v>2138</v>
      </c>
      <c r="I100" s="44">
        <v>16666</v>
      </c>
      <c r="J100" s="44">
        <v>7996</v>
      </c>
      <c r="K100" s="44">
        <v>6282</v>
      </c>
      <c r="L100" s="44">
        <v>2537</v>
      </c>
      <c r="M100" s="45">
        <v>2537</v>
      </c>
      <c r="N100" s="44">
        <v>4010</v>
      </c>
      <c r="O100" s="44">
        <v>4168</v>
      </c>
      <c r="P100" s="44">
        <v>13017</v>
      </c>
      <c r="Q100" s="44">
        <v>5542</v>
      </c>
      <c r="R100" s="45">
        <v>5542</v>
      </c>
      <c r="S100" s="44">
        <v>5916</v>
      </c>
      <c r="T100" s="44">
        <v>30615.289908999999</v>
      </c>
      <c r="U100" s="44">
        <v>24969.561355999998</v>
      </c>
      <c r="V100" s="44">
        <v>15258</v>
      </c>
      <c r="W100" s="45">
        <v>15258</v>
      </c>
    </row>
    <row r="101" spans="1:23">
      <c r="A101" s="179"/>
      <c r="B101" s="139" t="s">
        <v>608</v>
      </c>
      <c r="C101" s="77" t="s">
        <v>764</v>
      </c>
      <c r="D101" s="44">
        <v>38348</v>
      </c>
      <c r="E101" s="44">
        <v>44238</v>
      </c>
      <c r="F101" s="44">
        <v>43274</v>
      </c>
      <c r="G101" s="44">
        <v>42452</v>
      </c>
      <c r="H101" s="45">
        <v>42452</v>
      </c>
      <c r="I101" s="44">
        <v>45282</v>
      </c>
      <c r="J101" s="44">
        <v>38732</v>
      </c>
      <c r="K101" s="44">
        <v>41460</v>
      </c>
      <c r="L101" s="44">
        <v>47219</v>
      </c>
      <c r="M101" s="45">
        <v>47219</v>
      </c>
      <c r="N101" s="44">
        <v>44016</v>
      </c>
      <c r="O101" s="44">
        <v>43380.724833</v>
      </c>
      <c r="P101" s="44">
        <v>41588</v>
      </c>
      <c r="Q101" s="44">
        <v>44703</v>
      </c>
      <c r="R101" s="45">
        <v>44703</v>
      </c>
      <c r="S101" s="44">
        <v>42925</v>
      </c>
      <c r="T101" s="44">
        <v>30083.579376999998</v>
      </c>
      <c r="U101" s="44">
        <v>33533.419157999997</v>
      </c>
      <c r="V101" s="44">
        <v>52947</v>
      </c>
      <c r="W101" s="45">
        <v>52947</v>
      </c>
    </row>
    <row r="102" spans="1:23">
      <c r="A102" s="179"/>
      <c r="B102" s="139" t="s">
        <v>609</v>
      </c>
      <c r="C102" s="77" t="s">
        <v>784</v>
      </c>
      <c r="D102" s="44">
        <v>318957</v>
      </c>
      <c r="E102" s="44">
        <v>503292</v>
      </c>
      <c r="F102" s="44">
        <v>385444</v>
      </c>
      <c r="G102" s="44">
        <v>415998</v>
      </c>
      <c r="H102" s="45">
        <v>415998</v>
      </c>
      <c r="I102" s="44">
        <v>715208</v>
      </c>
      <c r="J102" s="44">
        <v>467163</v>
      </c>
      <c r="K102" s="44">
        <v>325204</v>
      </c>
      <c r="L102" s="44">
        <v>309397</v>
      </c>
      <c r="M102" s="45">
        <v>309397</v>
      </c>
      <c r="N102" s="44">
        <v>302506</v>
      </c>
      <c r="O102" s="44">
        <v>280980</v>
      </c>
      <c r="P102" s="44">
        <v>294585</v>
      </c>
      <c r="Q102" s="44">
        <v>507116</v>
      </c>
      <c r="R102" s="45">
        <v>507116</v>
      </c>
      <c r="S102" s="44">
        <v>479627</v>
      </c>
      <c r="T102" s="44">
        <v>512550.57005700003</v>
      </c>
      <c r="U102" s="44">
        <v>433940.45013500005</v>
      </c>
      <c r="V102" s="44">
        <v>205982</v>
      </c>
      <c r="W102" s="45">
        <v>205982</v>
      </c>
    </row>
    <row r="103" spans="1:23">
      <c r="A103" s="179"/>
      <c r="B103" s="140" t="s">
        <v>610</v>
      </c>
      <c r="C103" s="78" t="s">
        <v>785</v>
      </c>
      <c r="D103" s="46">
        <v>1425800</v>
      </c>
      <c r="E103" s="46">
        <v>1571209</v>
      </c>
      <c r="F103" s="46">
        <v>1508616</v>
      </c>
      <c r="G103" s="46">
        <v>1373572</v>
      </c>
      <c r="H103" s="47">
        <v>1373572</v>
      </c>
      <c r="I103" s="46">
        <v>1783138</v>
      </c>
      <c r="J103" s="46">
        <v>1553722</v>
      </c>
      <c r="K103" s="46">
        <v>1347800</v>
      </c>
      <c r="L103" s="46">
        <v>1393348</v>
      </c>
      <c r="M103" s="47">
        <v>1393348</v>
      </c>
      <c r="N103" s="46">
        <v>1299204</v>
      </c>
      <c r="O103" s="46">
        <v>1342442.609004</v>
      </c>
      <c r="P103" s="46">
        <v>1396134</v>
      </c>
      <c r="Q103" s="46">
        <v>1527099</v>
      </c>
      <c r="R103" s="47">
        <v>1527099</v>
      </c>
      <c r="S103" s="46">
        <v>1446286</v>
      </c>
      <c r="T103" s="46">
        <v>1515538.081239</v>
      </c>
      <c r="U103" s="46">
        <v>1475253.1207680001</v>
      </c>
      <c r="V103" s="46">
        <v>1131388</v>
      </c>
      <c r="W103" s="47">
        <v>1131388</v>
      </c>
    </row>
    <row r="104" spans="1:23">
      <c r="A104" s="179"/>
      <c r="B104" s="138"/>
      <c r="C104" s="73"/>
      <c r="D104" s="76"/>
      <c r="E104" s="76"/>
      <c r="F104" s="76"/>
      <c r="G104" s="76"/>
      <c r="H104" s="32"/>
      <c r="I104" s="76"/>
      <c r="J104" s="76"/>
      <c r="K104" s="76"/>
      <c r="L104" s="76"/>
      <c r="M104" s="32"/>
      <c r="N104" s="76"/>
      <c r="O104" s="76"/>
      <c r="P104" s="76"/>
      <c r="Q104" s="76"/>
      <c r="R104" s="32"/>
      <c r="S104" s="76"/>
      <c r="T104" s="76"/>
      <c r="U104" s="76"/>
      <c r="V104" s="76"/>
      <c r="W104" s="32"/>
    </row>
    <row r="105" spans="1:23">
      <c r="A105" s="179"/>
      <c r="B105" s="140" t="s">
        <v>611</v>
      </c>
      <c r="C105" s="78" t="s">
        <v>140</v>
      </c>
      <c r="D105" s="46">
        <v>4957226</v>
      </c>
      <c r="E105" s="46">
        <v>4775367</v>
      </c>
      <c r="F105" s="46">
        <v>4860712</v>
      </c>
      <c r="G105" s="46">
        <v>4766207</v>
      </c>
      <c r="H105" s="47">
        <v>4766207</v>
      </c>
      <c r="I105" s="46">
        <v>5327117</v>
      </c>
      <c r="J105" s="46">
        <v>4985489</v>
      </c>
      <c r="K105" s="46">
        <v>4689617</v>
      </c>
      <c r="L105" s="46">
        <v>4659152</v>
      </c>
      <c r="M105" s="47">
        <v>4659152</v>
      </c>
      <c r="N105" s="46">
        <v>4614017</v>
      </c>
      <c r="O105" s="46">
        <v>4663962.6043210002</v>
      </c>
      <c r="P105" s="46">
        <v>4791180</v>
      </c>
      <c r="Q105" s="46">
        <v>4649525</v>
      </c>
      <c r="R105" s="47">
        <v>4649525</v>
      </c>
      <c r="S105" s="46">
        <v>4605749</v>
      </c>
      <c r="T105" s="46">
        <v>4792669.4538240004</v>
      </c>
      <c r="U105" s="46">
        <v>4769137.9204939995</v>
      </c>
      <c r="V105" s="46">
        <v>3928002</v>
      </c>
      <c r="W105" s="47">
        <v>3928002</v>
      </c>
    </row>
    <row r="106" spans="1:23">
      <c r="A106" s="179"/>
      <c r="B106" s="141"/>
      <c r="C106" s="245" t="s">
        <v>141</v>
      </c>
      <c r="D106" s="84"/>
      <c r="E106" s="84"/>
      <c r="F106" s="32"/>
      <c r="G106" s="32"/>
      <c r="H106" s="32"/>
      <c r="I106" s="84"/>
      <c r="J106" s="84"/>
      <c r="K106" s="84"/>
      <c r="L106" s="84"/>
      <c r="M106" s="84"/>
      <c r="N106" s="84"/>
      <c r="O106" s="32"/>
      <c r="P106" s="32"/>
      <c r="Q106" s="32"/>
      <c r="R106" s="32"/>
      <c r="S106" s="32"/>
      <c r="T106" s="32"/>
      <c r="U106" s="32"/>
      <c r="V106" s="32"/>
      <c r="W106" s="32"/>
    </row>
    <row r="107" spans="1:23">
      <c r="A107" s="179"/>
      <c r="B107" s="141"/>
      <c r="C107" s="32"/>
      <c r="D107" s="32"/>
      <c r="E107" s="32"/>
      <c r="F107" s="32"/>
      <c r="G107" s="32"/>
      <c r="H107" s="32"/>
      <c r="I107" s="32"/>
      <c r="J107" s="32"/>
      <c r="K107" s="32"/>
      <c r="L107" s="32"/>
      <c r="M107" s="32"/>
      <c r="N107" s="80"/>
      <c r="O107" s="32"/>
      <c r="P107" s="32"/>
      <c r="Q107" s="32"/>
      <c r="R107" s="80"/>
      <c r="S107" s="32"/>
      <c r="T107" s="32"/>
      <c r="U107" s="32"/>
      <c r="V107" s="32"/>
      <c r="W107" s="80"/>
    </row>
    <row r="108" spans="1:23" ht="25.5">
      <c r="A108" s="179"/>
      <c r="B108" s="144" t="s">
        <v>732</v>
      </c>
      <c r="C108" s="443" t="s">
        <v>324</v>
      </c>
      <c r="D108" s="30" t="s">
        <v>52</v>
      </c>
      <c r="E108" s="30" t="s">
        <v>4</v>
      </c>
      <c r="F108" s="30" t="s">
        <v>6</v>
      </c>
      <c r="G108" s="30" t="s">
        <v>8</v>
      </c>
      <c r="H108" s="30" t="s">
        <v>10</v>
      </c>
      <c r="I108" s="30" t="s">
        <v>12</v>
      </c>
      <c r="J108" s="30" t="s">
        <v>14</v>
      </c>
      <c r="K108" s="30" t="s">
        <v>15</v>
      </c>
      <c r="L108" s="30" t="s">
        <v>16</v>
      </c>
      <c r="M108" s="30" t="s">
        <v>17</v>
      </c>
      <c r="N108" s="30" t="s">
        <v>32</v>
      </c>
      <c r="O108" s="30" t="s">
        <v>368</v>
      </c>
      <c r="P108" s="30" t="s">
        <v>367</v>
      </c>
      <c r="Q108" s="30" t="s">
        <v>322</v>
      </c>
      <c r="R108" s="30" t="s">
        <v>307</v>
      </c>
      <c r="S108" s="30" t="s">
        <v>343</v>
      </c>
      <c r="T108" s="30" t="s">
        <v>342</v>
      </c>
      <c r="U108" s="30" t="s">
        <v>340</v>
      </c>
      <c r="V108" s="30" t="s">
        <v>366</v>
      </c>
      <c r="W108" s="30" t="s">
        <v>336</v>
      </c>
    </row>
    <row r="109" spans="1:23">
      <c r="A109" s="179"/>
      <c r="B109" s="140"/>
      <c r="C109" s="78" t="s">
        <v>146</v>
      </c>
      <c r="D109" s="67"/>
      <c r="E109" s="67"/>
      <c r="F109" s="67"/>
      <c r="G109" s="67"/>
      <c r="H109" s="66"/>
      <c r="I109" s="67"/>
      <c r="J109" s="67"/>
      <c r="K109" s="67"/>
      <c r="L109" s="67"/>
      <c r="M109" s="66"/>
      <c r="N109" s="67"/>
      <c r="O109" s="67"/>
      <c r="P109" s="67"/>
      <c r="Q109" s="67"/>
      <c r="R109" s="66"/>
      <c r="S109" s="67"/>
      <c r="T109" s="67"/>
      <c r="U109" s="67"/>
      <c r="V109" s="67"/>
      <c r="W109" s="66"/>
    </row>
    <row r="110" spans="1:23">
      <c r="A110" s="179"/>
      <c r="B110" s="200" t="s">
        <v>563</v>
      </c>
      <c r="C110" s="201" t="s">
        <v>131</v>
      </c>
      <c r="D110" s="46">
        <v>90110</v>
      </c>
      <c r="E110" s="46">
        <v>-10741</v>
      </c>
      <c r="F110" s="46">
        <v>106563</v>
      </c>
      <c r="G110" s="46">
        <v>19814</v>
      </c>
      <c r="H110" s="47">
        <v>205746</v>
      </c>
      <c r="I110" s="46">
        <v>56267</v>
      </c>
      <c r="J110" s="46">
        <v>5674</v>
      </c>
      <c r="K110" s="46">
        <v>-67570</v>
      </c>
      <c r="L110" s="46">
        <v>-51281</v>
      </c>
      <c r="M110" s="47">
        <v>-56910</v>
      </c>
      <c r="N110" s="46">
        <v>31405</v>
      </c>
      <c r="O110" s="46">
        <v>27288</v>
      </c>
      <c r="P110" s="46">
        <v>55492</v>
      </c>
      <c r="Q110" s="46">
        <v>-159667</v>
      </c>
      <c r="R110" s="47">
        <v>-45482</v>
      </c>
      <c r="S110" s="46">
        <v>31361</v>
      </c>
      <c r="T110" s="46">
        <v>98197.3</v>
      </c>
      <c r="U110" s="46">
        <v>71297.7</v>
      </c>
      <c r="V110" s="46">
        <v>-503956</v>
      </c>
      <c r="W110" s="47">
        <v>-303099</v>
      </c>
    </row>
    <row r="111" spans="1:23">
      <c r="A111" s="179"/>
      <c r="B111" s="202" t="s">
        <v>612</v>
      </c>
      <c r="C111" s="203" t="s">
        <v>121</v>
      </c>
      <c r="D111" s="44">
        <v>74006</v>
      </c>
      <c r="E111" s="44">
        <v>74433</v>
      </c>
      <c r="F111" s="44">
        <v>70576</v>
      </c>
      <c r="G111" s="44">
        <v>100360</v>
      </c>
      <c r="H111" s="45">
        <v>319375</v>
      </c>
      <c r="I111" s="44">
        <v>76909</v>
      </c>
      <c r="J111" s="44">
        <v>78295</v>
      </c>
      <c r="K111" s="44">
        <v>214651</v>
      </c>
      <c r="L111" s="44">
        <v>169831</v>
      </c>
      <c r="M111" s="45">
        <v>539686</v>
      </c>
      <c r="N111" s="44">
        <v>67805</v>
      </c>
      <c r="O111" s="44">
        <v>66375</v>
      </c>
      <c r="P111" s="44">
        <v>66289</v>
      </c>
      <c r="Q111" s="44">
        <v>167815</v>
      </c>
      <c r="R111" s="45">
        <v>368284</v>
      </c>
      <c r="S111" s="44">
        <v>74176</v>
      </c>
      <c r="T111" s="44">
        <v>84786.6</v>
      </c>
      <c r="U111" s="44">
        <v>81023</v>
      </c>
      <c r="V111" s="44">
        <v>623478</v>
      </c>
      <c r="W111" s="45">
        <v>863464</v>
      </c>
    </row>
    <row r="112" spans="1:23">
      <c r="A112" s="179"/>
      <c r="B112" s="202" t="s">
        <v>613</v>
      </c>
      <c r="C112" s="203" t="s">
        <v>147</v>
      </c>
      <c r="D112" s="44">
        <v>-3116.3</v>
      </c>
      <c r="E112" s="44">
        <v>5942</v>
      </c>
      <c r="F112" s="44">
        <v>-1633</v>
      </c>
      <c r="G112" s="44">
        <v>3053</v>
      </c>
      <c r="H112" s="45">
        <v>4246</v>
      </c>
      <c r="I112" s="44">
        <v>-1138</v>
      </c>
      <c r="J112" s="44">
        <v>1265</v>
      </c>
      <c r="K112" s="44">
        <v>2815</v>
      </c>
      <c r="L112" s="44">
        <v>963</v>
      </c>
      <c r="M112" s="45">
        <v>3905</v>
      </c>
      <c r="N112" s="44">
        <v>2924</v>
      </c>
      <c r="O112" s="44">
        <v>-105</v>
      </c>
      <c r="P112" s="44">
        <v>1173</v>
      </c>
      <c r="Q112" s="44">
        <v>21915</v>
      </c>
      <c r="R112" s="45">
        <v>25907</v>
      </c>
      <c r="S112" s="44">
        <v>-5999</v>
      </c>
      <c r="T112" s="44">
        <v>-1763.6</v>
      </c>
      <c r="U112" s="44">
        <v>4267.7</v>
      </c>
      <c r="V112" s="44">
        <v>19107</v>
      </c>
      <c r="W112" s="45">
        <v>15611</v>
      </c>
    </row>
    <row r="113" spans="1:23">
      <c r="A113" s="179"/>
      <c r="B113" s="202" t="s">
        <v>614</v>
      </c>
      <c r="C113" s="203" t="s">
        <v>148</v>
      </c>
      <c r="D113" s="44">
        <v>5424</v>
      </c>
      <c r="E113" s="44">
        <v>10318</v>
      </c>
      <c r="F113" s="44">
        <v>-3107</v>
      </c>
      <c r="G113" s="44">
        <v>-9532</v>
      </c>
      <c r="H113" s="45">
        <v>3103</v>
      </c>
      <c r="I113" s="44">
        <v>1677</v>
      </c>
      <c r="J113" s="44">
        <v>-3287</v>
      </c>
      <c r="K113" s="44">
        <v>3750</v>
      </c>
      <c r="L113" s="44">
        <v>18604</v>
      </c>
      <c r="M113" s="45">
        <v>20744</v>
      </c>
      <c r="N113" s="44">
        <v>-1616</v>
      </c>
      <c r="O113" s="44">
        <v>521</v>
      </c>
      <c r="P113" s="44">
        <v>-1467</v>
      </c>
      <c r="Q113" s="44">
        <v>7358</v>
      </c>
      <c r="R113" s="45">
        <v>4796</v>
      </c>
      <c r="S113" s="44">
        <v>1320</v>
      </c>
      <c r="T113" s="44">
        <v>-4556.6000000000004</v>
      </c>
      <c r="U113" s="44">
        <v>9644</v>
      </c>
      <c r="V113" s="44">
        <v>12486</v>
      </c>
      <c r="W113" s="45">
        <v>18893</v>
      </c>
    </row>
    <row r="114" spans="1:23" ht="25.5">
      <c r="A114" s="179"/>
      <c r="B114" s="202" t="s">
        <v>615</v>
      </c>
      <c r="C114" s="203" t="s">
        <v>328</v>
      </c>
      <c r="D114" s="44">
        <v>-633</v>
      </c>
      <c r="E114" s="44">
        <v>-121</v>
      </c>
      <c r="F114" s="44">
        <v>-348</v>
      </c>
      <c r="G114" s="44">
        <v>-1071</v>
      </c>
      <c r="H114" s="45">
        <v>-2173</v>
      </c>
      <c r="I114" s="44">
        <v>-985</v>
      </c>
      <c r="J114" s="44">
        <v>-310</v>
      </c>
      <c r="K114" s="44">
        <v>-345</v>
      </c>
      <c r="L114" s="44">
        <v>-869</v>
      </c>
      <c r="M114" s="45">
        <v>-2509</v>
      </c>
      <c r="N114" s="44">
        <v>-570</v>
      </c>
      <c r="O114" s="44">
        <v>156</v>
      </c>
      <c r="P114" s="44">
        <v>-801</v>
      </c>
      <c r="Q114" s="44">
        <v>-179</v>
      </c>
      <c r="R114" s="45">
        <v>-1394</v>
      </c>
      <c r="S114" s="44">
        <v>-3867</v>
      </c>
      <c r="T114" s="44">
        <v>2235.3000000000002</v>
      </c>
      <c r="U114" s="44">
        <v>67</v>
      </c>
      <c r="V114" s="44">
        <v>-585</v>
      </c>
      <c r="W114" s="45">
        <v>-2150</v>
      </c>
    </row>
    <row r="115" spans="1:23">
      <c r="A115" s="179"/>
      <c r="B115" s="202" t="s">
        <v>616</v>
      </c>
      <c r="C115" s="203" t="s">
        <v>149</v>
      </c>
      <c r="D115" s="44">
        <v>1408</v>
      </c>
      <c r="E115" s="44">
        <v>1762</v>
      </c>
      <c r="F115" s="44">
        <v>4496</v>
      </c>
      <c r="G115" s="44">
        <v>-1628</v>
      </c>
      <c r="H115" s="45">
        <v>6038</v>
      </c>
      <c r="I115" s="44">
        <v>2970</v>
      </c>
      <c r="J115" s="44">
        <v>8721</v>
      </c>
      <c r="K115" s="44">
        <v>2362</v>
      </c>
      <c r="L115" s="44">
        <v>1557</v>
      </c>
      <c r="M115" s="45">
        <v>15610</v>
      </c>
      <c r="N115" s="44">
        <v>-1296</v>
      </c>
      <c r="O115" s="44">
        <v>3396</v>
      </c>
      <c r="P115" s="44">
        <v>1412</v>
      </c>
      <c r="Q115" s="44">
        <v>84</v>
      </c>
      <c r="R115" s="45">
        <v>3596</v>
      </c>
      <c r="S115" s="44">
        <v>-858</v>
      </c>
      <c r="T115" s="44">
        <v>3389.9</v>
      </c>
      <c r="U115" s="44">
        <v>1588</v>
      </c>
      <c r="V115" s="44">
        <v>5182</v>
      </c>
      <c r="W115" s="45">
        <v>9302</v>
      </c>
    </row>
    <row r="116" spans="1:23" ht="25.5">
      <c r="A116" s="179"/>
      <c r="B116" s="202" t="s">
        <v>617</v>
      </c>
      <c r="C116" s="203" t="s">
        <v>150</v>
      </c>
      <c r="D116" s="44"/>
      <c r="E116" s="44"/>
      <c r="F116" s="44"/>
      <c r="G116" s="44">
        <v>3473</v>
      </c>
      <c r="H116" s="45">
        <v>3473</v>
      </c>
      <c r="I116" s="44"/>
      <c r="J116" s="44" t="s">
        <v>181</v>
      </c>
      <c r="K116" s="44">
        <v>-10556</v>
      </c>
      <c r="L116" s="44">
        <v>-42363</v>
      </c>
      <c r="M116" s="45">
        <v>-52919</v>
      </c>
      <c r="N116" s="44">
        <v>-12699</v>
      </c>
      <c r="O116" s="44"/>
      <c r="P116" s="44">
        <v>20</v>
      </c>
      <c r="Q116" s="44">
        <v>0</v>
      </c>
      <c r="R116" s="45">
        <v>-12679</v>
      </c>
      <c r="S116" s="44"/>
      <c r="T116" s="44">
        <v>-1233</v>
      </c>
      <c r="U116" s="44">
        <v>-68</v>
      </c>
      <c r="V116" s="44"/>
      <c r="W116" s="45">
        <v>-1301</v>
      </c>
    </row>
    <row r="117" spans="1:23">
      <c r="A117" s="179"/>
      <c r="B117" s="202" t="s">
        <v>956</v>
      </c>
      <c r="C117" s="203" t="s">
        <v>151</v>
      </c>
      <c r="D117" s="44">
        <v>-1493</v>
      </c>
      <c r="E117" s="44">
        <v>-1538</v>
      </c>
      <c r="F117" s="44">
        <v>-1396</v>
      </c>
      <c r="G117" s="44">
        <v>-2339</v>
      </c>
      <c r="H117" s="45">
        <v>-6766</v>
      </c>
      <c r="I117" s="44">
        <v>-1881</v>
      </c>
      <c r="J117" s="44">
        <v>-6581</v>
      </c>
      <c r="K117" s="44">
        <v>-1749</v>
      </c>
      <c r="L117" s="44">
        <v>-4935</v>
      </c>
      <c r="M117" s="45">
        <v>-15146</v>
      </c>
      <c r="N117" s="44">
        <v>-1178</v>
      </c>
      <c r="O117" s="44">
        <v>-1931</v>
      </c>
      <c r="P117" s="44">
        <v>-3325</v>
      </c>
      <c r="Q117" s="44">
        <v>-4354</v>
      </c>
      <c r="R117" s="45">
        <v>-10788</v>
      </c>
      <c r="S117" s="44">
        <v>-1346</v>
      </c>
      <c r="T117" s="44">
        <v>-3070</v>
      </c>
      <c r="U117" s="44">
        <v>-634</v>
      </c>
      <c r="V117" s="44">
        <v>-2806</v>
      </c>
      <c r="W117" s="45">
        <v>-7858</v>
      </c>
    </row>
    <row r="118" spans="1:23">
      <c r="A118" s="179"/>
      <c r="B118" s="202" t="s">
        <v>957</v>
      </c>
      <c r="C118" s="203" t="s">
        <v>955</v>
      </c>
      <c r="D118" s="44">
        <v>10833</v>
      </c>
      <c r="E118" s="44">
        <v>11905</v>
      </c>
      <c r="F118" s="44">
        <v>10568</v>
      </c>
      <c r="G118" s="44">
        <v>13147</v>
      </c>
      <c r="H118" s="45">
        <v>46453</v>
      </c>
      <c r="I118" s="44">
        <v>11702</v>
      </c>
      <c r="J118" s="44">
        <v>12229</v>
      </c>
      <c r="K118" s="44">
        <v>12065</v>
      </c>
      <c r="L118" s="44">
        <v>11525</v>
      </c>
      <c r="M118" s="45">
        <v>47521</v>
      </c>
      <c r="N118" s="44">
        <v>10803</v>
      </c>
      <c r="O118" s="44">
        <v>10276</v>
      </c>
      <c r="P118" s="44">
        <v>10801</v>
      </c>
      <c r="Q118" s="44">
        <v>10553</v>
      </c>
      <c r="R118" s="45">
        <v>42433</v>
      </c>
      <c r="S118" s="44">
        <v>10470</v>
      </c>
      <c r="T118" s="44">
        <v>9352</v>
      </c>
      <c r="U118" s="44">
        <v>9323</v>
      </c>
      <c r="V118" s="44">
        <v>10376</v>
      </c>
      <c r="W118" s="45">
        <v>39521</v>
      </c>
    </row>
    <row r="119" spans="1:23">
      <c r="A119" s="179"/>
      <c r="B119" s="202" t="s">
        <v>618</v>
      </c>
      <c r="C119" s="203" t="s">
        <v>958</v>
      </c>
      <c r="D119" s="44">
        <v>-349</v>
      </c>
      <c r="E119" s="44">
        <v>2347</v>
      </c>
      <c r="F119" s="44">
        <v>-440</v>
      </c>
      <c r="G119" s="44">
        <v>-10838</v>
      </c>
      <c r="H119" s="45">
        <v>-9280</v>
      </c>
      <c r="I119" s="44">
        <v>2205</v>
      </c>
      <c r="J119" s="44">
        <v>5232</v>
      </c>
      <c r="K119" s="44">
        <v>4400</v>
      </c>
      <c r="L119" s="44">
        <v>-542</v>
      </c>
      <c r="M119" s="45">
        <v>11295</v>
      </c>
      <c r="N119" s="44">
        <v>9538</v>
      </c>
      <c r="O119" s="44">
        <v>1498</v>
      </c>
      <c r="P119" s="44">
        <v>34796</v>
      </c>
      <c r="Q119" s="44">
        <v>19288</v>
      </c>
      <c r="R119" s="45">
        <v>65120</v>
      </c>
      <c r="S119" s="44">
        <v>20577</v>
      </c>
      <c r="T119" s="44">
        <v>7274.9</v>
      </c>
      <c r="U119" s="44">
        <v>-2215</v>
      </c>
      <c r="V119" s="44">
        <v>15735</v>
      </c>
      <c r="W119" s="45">
        <v>41372</v>
      </c>
    </row>
    <row r="120" spans="1:23">
      <c r="A120" s="179"/>
      <c r="B120" s="202" t="s">
        <v>623</v>
      </c>
      <c r="C120" s="203" t="s">
        <v>127</v>
      </c>
      <c r="D120" s="44">
        <v>-7680</v>
      </c>
      <c r="E120" s="44">
        <v>5784</v>
      </c>
      <c r="F120" s="44">
        <v>518</v>
      </c>
      <c r="G120" s="44">
        <v>-10386</v>
      </c>
      <c r="H120" s="45">
        <v>-11764</v>
      </c>
      <c r="I120" s="44">
        <v>-1503</v>
      </c>
      <c r="J120" s="44">
        <v>358</v>
      </c>
      <c r="K120" s="44">
        <v>782</v>
      </c>
      <c r="L120" s="44">
        <v>634</v>
      </c>
      <c r="M120" s="45">
        <v>271</v>
      </c>
      <c r="N120" s="44">
        <v>1560</v>
      </c>
      <c r="O120" s="44">
        <v>-992</v>
      </c>
      <c r="P120" s="44">
        <v>-475</v>
      </c>
      <c r="Q120" s="44">
        <v>-694</v>
      </c>
      <c r="R120" s="45">
        <v>-601</v>
      </c>
      <c r="S120" s="44">
        <v>0</v>
      </c>
      <c r="T120" s="44">
        <v>0</v>
      </c>
      <c r="U120" s="44"/>
      <c r="V120" s="44"/>
      <c r="W120" s="45">
        <v>0</v>
      </c>
    </row>
    <row r="121" spans="1:23">
      <c r="A121" s="179"/>
      <c r="B121" s="202" t="s">
        <v>619</v>
      </c>
      <c r="C121" s="203" t="s">
        <v>152</v>
      </c>
      <c r="D121" s="44">
        <v>776</v>
      </c>
      <c r="E121" s="44">
        <v>-3571</v>
      </c>
      <c r="F121" s="44">
        <v>-10169</v>
      </c>
      <c r="G121" s="44">
        <v>14088</v>
      </c>
      <c r="H121" s="45">
        <v>1124</v>
      </c>
      <c r="I121" s="44">
        <v>4397</v>
      </c>
      <c r="J121" s="44">
        <v>-1863</v>
      </c>
      <c r="K121" s="44">
        <v>-1329</v>
      </c>
      <c r="L121" s="44">
        <v>3578</v>
      </c>
      <c r="M121" s="45">
        <v>4783</v>
      </c>
      <c r="N121" s="44">
        <v>-2849</v>
      </c>
      <c r="O121" s="44">
        <v>85</v>
      </c>
      <c r="P121" s="44">
        <v>-3116</v>
      </c>
      <c r="Q121" s="44">
        <v>3547</v>
      </c>
      <c r="R121" s="45">
        <v>-2333</v>
      </c>
      <c r="S121" s="44">
        <v>5516</v>
      </c>
      <c r="T121" s="44">
        <v>-2604.4</v>
      </c>
      <c r="U121" s="44">
        <v>1014</v>
      </c>
      <c r="V121" s="44">
        <v>2861</v>
      </c>
      <c r="W121" s="45">
        <v>6786</v>
      </c>
    </row>
    <row r="122" spans="1:23">
      <c r="A122" s="179"/>
      <c r="B122" s="202" t="s">
        <v>620</v>
      </c>
      <c r="C122" s="203" t="s">
        <v>733</v>
      </c>
      <c r="D122" s="44">
        <v>-11686</v>
      </c>
      <c r="E122" s="44">
        <v>-7123</v>
      </c>
      <c r="F122" s="44">
        <v>-8550</v>
      </c>
      <c r="G122" s="44">
        <v>-6252</v>
      </c>
      <c r="H122" s="45">
        <v>-33608</v>
      </c>
      <c r="I122" s="44">
        <v>-6164</v>
      </c>
      <c r="J122" s="44">
        <v>-4800</v>
      </c>
      <c r="K122" s="44">
        <v>-4858</v>
      </c>
      <c r="L122" s="44">
        <v>-4240</v>
      </c>
      <c r="M122" s="45">
        <v>-20062</v>
      </c>
      <c r="N122" s="44">
        <v>-5173</v>
      </c>
      <c r="O122" s="44">
        <v>-5915</v>
      </c>
      <c r="P122" s="44">
        <v>-5486</v>
      </c>
      <c r="Q122" s="44">
        <v>-2328</v>
      </c>
      <c r="R122" s="45">
        <v>-18902</v>
      </c>
      <c r="S122" s="44">
        <v>-4032</v>
      </c>
      <c r="T122" s="44">
        <v>-3005</v>
      </c>
      <c r="U122" s="44">
        <v>-2356</v>
      </c>
      <c r="V122" s="44">
        <v>3621</v>
      </c>
      <c r="W122" s="45">
        <v>-5773</v>
      </c>
    </row>
    <row r="123" spans="1:23">
      <c r="A123" s="179"/>
      <c r="B123" s="202" t="s">
        <v>621</v>
      </c>
      <c r="C123" s="203" t="s">
        <v>153</v>
      </c>
      <c r="D123" s="44">
        <v>980</v>
      </c>
      <c r="E123" s="44">
        <v>2496</v>
      </c>
      <c r="F123" s="44">
        <v>445</v>
      </c>
      <c r="G123" s="44">
        <v>8257</v>
      </c>
      <c r="H123" s="45">
        <v>12175</v>
      </c>
      <c r="I123" s="44">
        <v>1132</v>
      </c>
      <c r="J123" s="44">
        <v>3226</v>
      </c>
      <c r="K123" s="44">
        <v>-1575</v>
      </c>
      <c r="L123" s="44">
        <v>1675</v>
      </c>
      <c r="M123" s="45">
        <v>4455</v>
      </c>
      <c r="N123" s="44">
        <v>876</v>
      </c>
      <c r="O123" s="44">
        <v>1281</v>
      </c>
      <c r="P123" s="44">
        <v>1120</v>
      </c>
      <c r="Q123" s="44">
        <v>619</v>
      </c>
      <c r="R123" s="45">
        <v>3896</v>
      </c>
      <c r="S123" s="44">
        <v>-4742</v>
      </c>
      <c r="T123" s="44">
        <v>1624</v>
      </c>
      <c r="U123" s="44">
        <v>1795</v>
      </c>
      <c r="V123" s="44">
        <v>-29481</v>
      </c>
      <c r="W123" s="45">
        <v>-30800</v>
      </c>
    </row>
    <row r="124" spans="1:23" ht="25.5">
      <c r="A124" s="179"/>
      <c r="B124" s="200" t="s">
        <v>622</v>
      </c>
      <c r="C124" s="201" t="s">
        <v>154</v>
      </c>
      <c r="D124" s="46">
        <v>158579.70000000001</v>
      </c>
      <c r="E124" s="46">
        <v>91893</v>
      </c>
      <c r="F124" s="46">
        <v>167523</v>
      </c>
      <c r="G124" s="46">
        <v>120146</v>
      </c>
      <c r="H124" s="47">
        <v>538142</v>
      </c>
      <c r="I124" s="46">
        <v>145588</v>
      </c>
      <c r="J124" s="46">
        <v>98159</v>
      </c>
      <c r="K124" s="46">
        <v>152840</v>
      </c>
      <c r="L124" s="46">
        <v>104137</v>
      </c>
      <c r="M124" s="47">
        <v>500724</v>
      </c>
      <c r="N124" s="46">
        <v>99530</v>
      </c>
      <c r="O124" s="46">
        <v>101933</v>
      </c>
      <c r="P124" s="46">
        <v>156433</v>
      </c>
      <c r="Q124" s="46">
        <v>63957</v>
      </c>
      <c r="R124" s="56">
        <v>421853</v>
      </c>
      <c r="S124" s="46">
        <v>122576</v>
      </c>
      <c r="T124" s="46">
        <v>190627.4</v>
      </c>
      <c r="U124" s="46">
        <v>174746.40000000002</v>
      </c>
      <c r="V124" s="46">
        <v>156018</v>
      </c>
      <c r="W124" s="56">
        <v>643968</v>
      </c>
    </row>
    <row r="125" spans="1:23">
      <c r="A125" s="179"/>
      <c r="B125" s="204"/>
      <c r="C125" s="205"/>
      <c r="D125" s="76">
        <v>0</v>
      </c>
      <c r="E125" s="76">
        <v>0</v>
      </c>
      <c r="F125" s="76">
        <v>0</v>
      </c>
      <c r="G125" s="76">
        <v>0</v>
      </c>
      <c r="H125" s="76">
        <v>0</v>
      </c>
      <c r="I125" s="76">
        <v>0</v>
      </c>
      <c r="J125" s="76">
        <v>0</v>
      </c>
      <c r="K125" s="76">
        <v>3</v>
      </c>
      <c r="L125" s="76">
        <v>0</v>
      </c>
      <c r="M125" s="76">
        <v>0</v>
      </c>
      <c r="N125" s="76">
        <v>0</v>
      </c>
      <c r="O125" s="76">
        <v>0</v>
      </c>
      <c r="P125" s="76">
        <v>0</v>
      </c>
      <c r="Q125" s="76">
        <v>0</v>
      </c>
      <c r="R125" s="76">
        <v>0</v>
      </c>
      <c r="S125" s="76">
        <v>0</v>
      </c>
      <c r="T125" s="76">
        <v>0</v>
      </c>
      <c r="U125" s="76">
        <v>0</v>
      </c>
      <c r="V125" s="76">
        <v>0</v>
      </c>
      <c r="W125" s="76">
        <v>0</v>
      </c>
    </row>
    <row r="126" spans="1:23">
      <c r="A126" s="179"/>
      <c r="B126" s="202" t="s">
        <v>626</v>
      </c>
      <c r="C126" s="203" t="s">
        <v>155</v>
      </c>
      <c r="D126" s="44">
        <v>-141797</v>
      </c>
      <c r="E126" s="44">
        <v>71992</v>
      </c>
      <c r="F126" s="44">
        <v>-20287</v>
      </c>
      <c r="G126" s="44">
        <v>93772</v>
      </c>
      <c r="H126" s="45">
        <v>3680</v>
      </c>
      <c r="I126" s="44">
        <v>-66879</v>
      </c>
      <c r="J126" s="44">
        <v>66685</v>
      </c>
      <c r="K126" s="44">
        <v>-30515</v>
      </c>
      <c r="L126" s="44">
        <v>44813</v>
      </c>
      <c r="M126" s="45">
        <v>14104</v>
      </c>
      <c r="N126" s="44">
        <v>22520</v>
      </c>
      <c r="O126" s="44">
        <v>-16276</v>
      </c>
      <c r="P126" s="44">
        <v>4491</v>
      </c>
      <c r="Q126" s="44">
        <v>80168</v>
      </c>
      <c r="R126" s="45">
        <v>90903</v>
      </c>
      <c r="S126" s="44">
        <v>-9164</v>
      </c>
      <c r="T126" s="44">
        <v>-44588</v>
      </c>
      <c r="U126" s="44">
        <v>52050</v>
      </c>
      <c r="V126" s="44">
        <v>6061</v>
      </c>
      <c r="W126" s="45">
        <v>4359</v>
      </c>
    </row>
    <row r="127" spans="1:23">
      <c r="A127" s="179"/>
      <c r="B127" s="202" t="s">
        <v>627</v>
      </c>
      <c r="C127" s="203" t="s">
        <v>960</v>
      </c>
      <c r="D127" s="44">
        <v>-19989</v>
      </c>
      <c r="E127" s="44">
        <v>29630</v>
      </c>
      <c r="F127" s="44">
        <v>-46023</v>
      </c>
      <c r="G127" s="44">
        <v>45540</v>
      </c>
      <c r="H127" s="45">
        <v>9158</v>
      </c>
      <c r="I127" s="44">
        <v>-47877.843545999996</v>
      </c>
      <c r="J127" s="44">
        <v>42638</v>
      </c>
      <c r="K127" s="44">
        <v>10946</v>
      </c>
      <c r="L127" s="44">
        <v>41343</v>
      </c>
      <c r="M127" s="45">
        <v>47049</v>
      </c>
      <c r="N127" s="44">
        <v>28278</v>
      </c>
      <c r="O127" s="44">
        <v>-30684</v>
      </c>
      <c r="P127" s="44">
        <v>-13962</v>
      </c>
      <c r="Q127" s="44">
        <v>112962</v>
      </c>
      <c r="R127" s="45">
        <v>96594</v>
      </c>
      <c r="S127" s="44">
        <v>-18437</v>
      </c>
      <c r="T127" s="44">
        <v>-33654</v>
      </c>
      <c r="U127" s="44">
        <v>12688</v>
      </c>
      <c r="V127" s="44">
        <v>116393</v>
      </c>
      <c r="W127" s="45">
        <v>76990</v>
      </c>
    </row>
    <row r="128" spans="1:23">
      <c r="A128" s="179"/>
      <c r="B128" s="202" t="s">
        <v>963</v>
      </c>
      <c r="C128" s="203" t="s">
        <v>959</v>
      </c>
      <c r="D128" s="44">
        <v>-59238</v>
      </c>
      <c r="E128" s="44">
        <v>-1802</v>
      </c>
      <c r="F128" s="44">
        <v>26770</v>
      </c>
      <c r="G128" s="44">
        <v>22644</v>
      </c>
      <c r="H128" s="45">
        <v>-11626</v>
      </c>
      <c r="I128" s="44">
        <v>-37228</v>
      </c>
      <c r="J128" s="44">
        <v>-3574</v>
      </c>
      <c r="K128" s="44">
        <v>-5917</v>
      </c>
      <c r="L128" s="44">
        <v>25489</v>
      </c>
      <c r="M128" s="45">
        <v>-21230</v>
      </c>
      <c r="N128" s="44">
        <v>-20228</v>
      </c>
      <c r="O128" s="44">
        <v>8829</v>
      </c>
      <c r="P128" s="44">
        <v>-1688</v>
      </c>
      <c r="Q128" s="44">
        <v>20130</v>
      </c>
      <c r="R128" s="45">
        <v>7043</v>
      </c>
      <c r="S128" s="44">
        <v>3828</v>
      </c>
      <c r="T128" s="44">
        <v>-9720.5</v>
      </c>
      <c r="U128" s="44">
        <v>8900</v>
      </c>
      <c r="V128" s="44">
        <v>17275</v>
      </c>
      <c r="W128" s="45">
        <v>20282</v>
      </c>
    </row>
    <row r="129" spans="1:23">
      <c r="A129" s="179"/>
      <c r="B129" s="202" t="s">
        <v>628</v>
      </c>
      <c r="C129" s="203" t="s">
        <v>961</v>
      </c>
      <c r="D129" s="44">
        <v>-27959</v>
      </c>
      <c r="E129" s="44">
        <v>30343</v>
      </c>
      <c r="F129" s="44">
        <v>98804</v>
      </c>
      <c r="G129" s="44">
        <v>-121576</v>
      </c>
      <c r="H129" s="45">
        <v>-20388</v>
      </c>
      <c r="I129" s="44">
        <v>20370.728569000003</v>
      </c>
      <c r="J129" s="44">
        <v>52627</v>
      </c>
      <c r="K129" s="44">
        <v>-33943</v>
      </c>
      <c r="L129" s="44">
        <v>67609</v>
      </c>
      <c r="M129" s="45">
        <v>106664</v>
      </c>
      <c r="N129" s="44">
        <v>-128843</v>
      </c>
      <c r="O129" s="44">
        <v>66159</v>
      </c>
      <c r="P129" s="44">
        <v>-5103</v>
      </c>
      <c r="Q129" s="44">
        <v>-113660</v>
      </c>
      <c r="R129" s="45">
        <v>-181447</v>
      </c>
      <c r="S129" s="44">
        <v>-21974</v>
      </c>
      <c r="T129" s="44">
        <v>4493.8999999999996</v>
      </c>
      <c r="U129" s="44">
        <v>-1166</v>
      </c>
      <c r="V129" s="44">
        <v>-56705</v>
      </c>
      <c r="W129" s="45">
        <v>-75351</v>
      </c>
    </row>
    <row r="130" spans="1:23">
      <c r="A130" s="179"/>
      <c r="B130" s="202" t="s">
        <v>629</v>
      </c>
      <c r="C130" s="203" t="s">
        <v>156</v>
      </c>
      <c r="D130" s="44">
        <v>93586</v>
      </c>
      <c r="E130" s="44">
        <v>-37998</v>
      </c>
      <c r="F130" s="44">
        <v>-7125</v>
      </c>
      <c r="G130" s="44">
        <v>-50377</v>
      </c>
      <c r="H130" s="45">
        <v>-1914</v>
      </c>
      <c r="I130" s="44">
        <v>48927</v>
      </c>
      <c r="J130" s="44">
        <v>-8550</v>
      </c>
      <c r="K130" s="44">
        <v>-8663</v>
      </c>
      <c r="L130" s="44">
        <v>-2726</v>
      </c>
      <c r="M130" s="45">
        <v>28988</v>
      </c>
      <c r="N130" s="44">
        <v>23550</v>
      </c>
      <c r="O130" s="44">
        <v>1124</v>
      </c>
      <c r="P130" s="44">
        <v>6291</v>
      </c>
      <c r="Q130" s="44">
        <v>3058</v>
      </c>
      <c r="R130" s="45">
        <v>34023</v>
      </c>
      <c r="S130" s="44">
        <v>-6614</v>
      </c>
      <c r="T130" s="44">
        <v>19098</v>
      </c>
      <c r="U130" s="44">
        <v>14206</v>
      </c>
      <c r="V130" s="44">
        <v>-80407</v>
      </c>
      <c r="W130" s="45">
        <v>-53717</v>
      </c>
    </row>
    <row r="131" spans="1:23">
      <c r="A131" s="179"/>
      <c r="B131" s="202" t="s">
        <v>625</v>
      </c>
      <c r="C131" s="203" t="s">
        <v>962</v>
      </c>
      <c r="D131" s="44">
        <v>-13637</v>
      </c>
      <c r="E131" s="44">
        <v>-21845</v>
      </c>
      <c r="F131" s="44">
        <v>-14808</v>
      </c>
      <c r="G131" s="44">
        <v>-12729</v>
      </c>
      <c r="H131" s="45">
        <v>-63019</v>
      </c>
      <c r="I131" s="44">
        <v>-5575</v>
      </c>
      <c r="J131" s="44">
        <v>-9564</v>
      </c>
      <c r="K131" s="44">
        <v>-16401</v>
      </c>
      <c r="L131" s="44">
        <v>-30074</v>
      </c>
      <c r="M131" s="45">
        <v>-61614</v>
      </c>
      <c r="N131" s="44">
        <v>-13077</v>
      </c>
      <c r="O131" s="44">
        <v>-1676</v>
      </c>
      <c r="P131" s="44">
        <v>-5205</v>
      </c>
      <c r="Q131" s="44">
        <v>-14483</v>
      </c>
      <c r="R131" s="45">
        <v>-34441</v>
      </c>
      <c r="S131" s="44">
        <v>-10909.9</v>
      </c>
      <c r="T131" s="44">
        <v>-2678.2</v>
      </c>
      <c r="U131" s="44">
        <v>-4547</v>
      </c>
      <c r="V131" s="44">
        <v>-6212</v>
      </c>
      <c r="W131" s="45">
        <v>-24347</v>
      </c>
    </row>
    <row r="132" spans="1:23">
      <c r="A132" s="179"/>
      <c r="B132" s="200" t="s">
        <v>624</v>
      </c>
      <c r="C132" s="201" t="s">
        <v>157</v>
      </c>
      <c r="D132" s="46">
        <v>-10454.299999999999</v>
      </c>
      <c r="E132" s="46">
        <v>162213</v>
      </c>
      <c r="F132" s="46">
        <v>204854</v>
      </c>
      <c r="G132" s="46">
        <v>97420</v>
      </c>
      <c r="H132" s="47">
        <v>454033</v>
      </c>
      <c r="I132" s="46">
        <v>57325.88502300001</v>
      </c>
      <c r="J132" s="46">
        <v>238421</v>
      </c>
      <c r="K132" s="46">
        <v>68347</v>
      </c>
      <c r="L132" s="46">
        <v>250591</v>
      </c>
      <c r="M132" s="47">
        <v>614685</v>
      </c>
      <c r="N132" s="46">
        <v>11730</v>
      </c>
      <c r="O132" s="46">
        <v>129409</v>
      </c>
      <c r="P132" s="46">
        <v>141257</v>
      </c>
      <c r="Q132" s="46">
        <v>152132</v>
      </c>
      <c r="R132" s="47">
        <v>434528</v>
      </c>
      <c r="S132" s="46">
        <v>59305.1</v>
      </c>
      <c r="T132" s="46">
        <v>123578.59999999999</v>
      </c>
      <c r="U132" s="46">
        <v>256877.40000000002</v>
      </c>
      <c r="V132" s="46">
        <v>152423</v>
      </c>
      <c r="W132" s="47">
        <v>592184</v>
      </c>
    </row>
    <row r="133" spans="1:23">
      <c r="A133" s="179"/>
      <c r="B133" s="206"/>
      <c r="C133" s="207"/>
      <c r="D133" s="76"/>
      <c r="E133" s="76"/>
      <c r="F133" s="76"/>
      <c r="G133" s="76"/>
      <c r="H133" s="76"/>
      <c r="I133" s="76"/>
      <c r="J133" s="76"/>
      <c r="K133" s="76"/>
      <c r="L133" s="76"/>
      <c r="M133" s="76"/>
      <c r="N133" s="76"/>
      <c r="O133" s="76"/>
      <c r="P133" s="76"/>
      <c r="Q133" s="76"/>
      <c r="R133" s="76"/>
      <c r="S133" s="76"/>
      <c r="T133" s="76"/>
      <c r="U133" s="76"/>
      <c r="V133" s="76"/>
      <c r="W133" s="76"/>
    </row>
    <row r="134" spans="1:23">
      <c r="A134" s="179"/>
      <c r="B134" s="202" t="s">
        <v>630</v>
      </c>
      <c r="C134" s="203" t="s">
        <v>158</v>
      </c>
      <c r="D134" s="44">
        <v>-62373</v>
      </c>
      <c r="E134" s="44">
        <v>-48395</v>
      </c>
      <c r="F134" s="44">
        <v>-81006</v>
      </c>
      <c r="G134" s="44">
        <v>-76204</v>
      </c>
      <c r="H134" s="45">
        <v>-267978</v>
      </c>
      <c r="I134" s="44">
        <v>-47223</v>
      </c>
      <c r="J134" s="44">
        <v>-49866</v>
      </c>
      <c r="K134" s="44">
        <v>-53681</v>
      </c>
      <c r="L134" s="44">
        <v>-101619</v>
      </c>
      <c r="M134" s="45">
        <v>-252389</v>
      </c>
      <c r="N134" s="44">
        <v>-67707</v>
      </c>
      <c r="O134" s="44">
        <v>-65947</v>
      </c>
      <c r="P134" s="44">
        <v>-95325</v>
      </c>
      <c r="Q134" s="44">
        <v>-127889</v>
      </c>
      <c r="R134" s="45">
        <v>-356868</v>
      </c>
      <c r="S134" s="44">
        <v>-91971</v>
      </c>
      <c r="T134" s="44">
        <v>-94807.2</v>
      </c>
      <c r="U134" s="44">
        <v>-106396</v>
      </c>
      <c r="V134" s="44">
        <v>-85253</v>
      </c>
      <c r="W134" s="45">
        <v>-378426</v>
      </c>
    </row>
    <row r="135" spans="1:23">
      <c r="A135" s="179"/>
      <c r="B135" s="202" t="s">
        <v>631</v>
      </c>
      <c r="C135" s="203" t="s">
        <v>159</v>
      </c>
      <c r="D135" s="44">
        <v>704</v>
      </c>
      <c r="E135" s="44">
        <v>478</v>
      </c>
      <c r="F135" s="44">
        <v>771</v>
      </c>
      <c r="G135" s="44">
        <v>1486</v>
      </c>
      <c r="H135" s="45">
        <v>3439</v>
      </c>
      <c r="I135" s="44">
        <v>1722</v>
      </c>
      <c r="J135" s="44">
        <v>728</v>
      </c>
      <c r="K135" s="44">
        <v>442</v>
      </c>
      <c r="L135" s="44">
        <v>1290</v>
      </c>
      <c r="M135" s="45">
        <v>4182</v>
      </c>
      <c r="N135" s="44">
        <v>847</v>
      </c>
      <c r="O135" s="44">
        <v>990</v>
      </c>
      <c r="P135" s="44">
        <v>765</v>
      </c>
      <c r="Q135" s="44">
        <v>821</v>
      </c>
      <c r="R135" s="45">
        <v>3423</v>
      </c>
      <c r="S135" s="44">
        <v>4376</v>
      </c>
      <c r="T135" s="44">
        <v>-1164.4000000000001</v>
      </c>
      <c r="U135" s="44">
        <v>235</v>
      </c>
      <c r="V135" s="44">
        <v>1344</v>
      </c>
      <c r="W135" s="45">
        <v>4790</v>
      </c>
    </row>
    <row r="136" spans="1:23" ht="25.5">
      <c r="A136" s="179"/>
      <c r="B136" s="202" t="s">
        <v>927</v>
      </c>
      <c r="C136" s="203" t="s">
        <v>928</v>
      </c>
      <c r="D136" s="44">
        <v>-905</v>
      </c>
      <c r="E136" s="44">
        <v>-89</v>
      </c>
      <c r="F136" s="44">
        <v>-25</v>
      </c>
      <c r="G136" s="44">
        <v>-21492</v>
      </c>
      <c r="H136" s="45">
        <v>-22511</v>
      </c>
      <c r="I136" s="44">
        <v>-9728</v>
      </c>
      <c r="J136" s="44">
        <v>-14</v>
      </c>
      <c r="K136" s="44">
        <v>-325</v>
      </c>
      <c r="L136" s="44">
        <v>144</v>
      </c>
      <c r="M136" s="45">
        <v>-9923</v>
      </c>
      <c r="N136" s="44">
        <v>-98133</v>
      </c>
      <c r="O136" s="44">
        <v>-2010</v>
      </c>
      <c r="P136" s="44">
        <v>55</v>
      </c>
      <c r="Q136" s="44">
        <v>-36219</v>
      </c>
      <c r="R136" s="45">
        <v>-136307</v>
      </c>
      <c r="S136" s="44">
        <v>-15663</v>
      </c>
      <c r="T136" s="44">
        <v>919.6</v>
      </c>
      <c r="U136" s="44">
        <v>-37996</v>
      </c>
      <c r="V136" s="44">
        <v>-5664</v>
      </c>
      <c r="W136" s="45">
        <v>-58404</v>
      </c>
    </row>
    <row r="137" spans="1:23">
      <c r="A137" s="179"/>
      <c r="B137" s="202" t="s">
        <v>637</v>
      </c>
      <c r="C137" s="203" t="s">
        <v>160</v>
      </c>
      <c r="D137" s="44"/>
      <c r="E137" s="44"/>
      <c r="F137" s="44">
        <v>200</v>
      </c>
      <c r="G137" s="44">
        <v>-795</v>
      </c>
      <c r="H137" s="45">
        <v>-595</v>
      </c>
      <c r="I137" s="44"/>
      <c r="J137" s="44"/>
      <c r="K137" s="44">
        <v>32753</v>
      </c>
      <c r="L137" s="44">
        <v>21154</v>
      </c>
      <c r="M137" s="45">
        <v>53907</v>
      </c>
      <c r="N137" s="44">
        <v>9715</v>
      </c>
      <c r="O137" s="44">
        <v>37220</v>
      </c>
      <c r="P137" s="44">
        <v>4993</v>
      </c>
      <c r="Q137" s="44"/>
      <c r="R137" s="45">
        <v>51928</v>
      </c>
      <c r="S137" s="44">
        <v>0</v>
      </c>
      <c r="T137" s="44">
        <v>0</v>
      </c>
      <c r="U137" s="44">
        <v>0</v>
      </c>
      <c r="V137" s="44">
        <v>0</v>
      </c>
      <c r="W137" s="45">
        <v>0</v>
      </c>
    </row>
    <row r="138" spans="1:23" ht="25.5">
      <c r="A138" s="179"/>
      <c r="B138" s="202" t="s">
        <v>638</v>
      </c>
      <c r="C138" s="203" t="s">
        <v>161</v>
      </c>
      <c r="D138" s="44"/>
      <c r="E138" s="44"/>
      <c r="F138" s="44">
        <v>191</v>
      </c>
      <c r="G138" s="44">
        <v>248</v>
      </c>
      <c r="H138" s="45">
        <v>439</v>
      </c>
      <c r="I138" s="44"/>
      <c r="J138" s="44">
        <v>1495</v>
      </c>
      <c r="K138" s="44" t="s">
        <v>181</v>
      </c>
      <c r="L138" s="44">
        <v>1411</v>
      </c>
      <c r="M138" s="45">
        <v>2906</v>
      </c>
      <c r="N138" s="44">
        <v>230</v>
      </c>
      <c r="O138" s="44"/>
      <c r="P138" s="44"/>
      <c r="Q138" s="44"/>
      <c r="R138" s="45">
        <v>230</v>
      </c>
      <c r="S138" s="44">
        <v>0</v>
      </c>
      <c r="T138" s="44">
        <v>0</v>
      </c>
      <c r="U138" s="44">
        <v>0</v>
      </c>
      <c r="V138" s="44">
        <v>0</v>
      </c>
      <c r="W138" s="45">
        <v>0</v>
      </c>
    </row>
    <row r="139" spans="1:23">
      <c r="A139" s="179"/>
      <c r="B139" s="202" t="s">
        <v>636</v>
      </c>
      <c r="C139" s="203" t="s">
        <v>162</v>
      </c>
      <c r="D139" s="44">
        <v>-206</v>
      </c>
      <c r="E139" s="44">
        <v>742</v>
      </c>
      <c r="F139" s="44">
        <v>56</v>
      </c>
      <c r="G139" s="44">
        <v>83</v>
      </c>
      <c r="H139" s="45">
        <v>675</v>
      </c>
      <c r="I139" s="44">
        <v>4263</v>
      </c>
      <c r="J139" s="44">
        <v>-662</v>
      </c>
      <c r="K139" s="44">
        <v>4948</v>
      </c>
      <c r="L139" s="44">
        <v>-456</v>
      </c>
      <c r="M139" s="45">
        <v>8093</v>
      </c>
      <c r="N139" s="44">
        <v>82662</v>
      </c>
      <c r="O139" s="44">
        <v>-30669</v>
      </c>
      <c r="P139" s="44">
        <v>886</v>
      </c>
      <c r="Q139" s="44">
        <v>3035</v>
      </c>
      <c r="R139" s="45">
        <v>55914</v>
      </c>
      <c r="S139" s="44">
        <v>1103</v>
      </c>
      <c r="T139" s="44">
        <v>30915.1</v>
      </c>
      <c r="U139" s="44">
        <v>168</v>
      </c>
      <c r="V139" s="44">
        <v>573</v>
      </c>
      <c r="W139" s="45">
        <v>32760</v>
      </c>
    </row>
    <row r="140" spans="1:23">
      <c r="A140" s="179"/>
      <c r="B140" s="202" t="s">
        <v>632</v>
      </c>
      <c r="C140" s="203" t="s">
        <v>163</v>
      </c>
      <c r="D140" s="44"/>
      <c r="E140" s="44"/>
      <c r="F140" s="44" t="s">
        <v>181</v>
      </c>
      <c r="G140" s="44">
        <v>-28980</v>
      </c>
      <c r="H140" s="45">
        <v>-28980</v>
      </c>
      <c r="I140" s="44">
        <v>-112477</v>
      </c>
      <c r="J140" s="44">
        <v>-58257</v>
      </c>
      <c r="K140" s="44">
        <v>-9962</v>
      </c>
      <c r="L140" s="44">
        <v>207558</v>
      </c>
      <c r="M140" s="45">
        <v>26862</v>
      </c>
      <c r="N140" s="44">
        <v>-206129</v>
      </c>
      <c r="O140" s="44">
        <v>4565</v>
      </c>
      <c r="P140" s="44">
        <v>0</v>
      </c>
      <c r="Q140" s="44">
        <v>-821</v>
      </c>
      <c r="R140" s="45">
        <v>-202385</v>
      </c>
      <c r="S140" s="44">
        <v>-175</v>
      </c>
      <c r="T140" s="44">
        <v>-581</v>
      </c>
      <c r="U140" s="44">
        <v>1004</v>
      </c>
      <c r="V140" s="44">
        <v>162882</v>
      </c>
      <c r="W140" s="45">
        <v>163131</v>
      </c>
    </row>
    <row r="141" spans="1:23">
      <c r="A141" s="179"/>
      <c r="B141" s="202" t="s">
        <v>633</v>
      </c>
      <c r="C141" s="203" t="s">
        <v>164</v>
      </c>
      <c r="D141" s="44">
        <v>1851</v>
      </c>
      <c r="E141" s="44">
        <v>1925</v>
      </c>
      <c r="F141" s="44">
        <v>1624</v>
      </c>
      <c r="G141" s="44">
        <v>1858</v>
      </c>
      <c r="H141" s="45">
        <v>7258</v>
      </c>
      <c r="I141" s="44">
        <v>14657</v>
      </c>
      <c r="J141" s="44">
        <v>-2036</v>
      </c>
      <c r="K141" s="44">
        <v>446</v>
      </c>
      <c r="L141" s="44">
        <v>1550</v>
      </c>
      <c r="M141" s="45">
        <v>14617</v>
      </c>
      <c r="N141" s="44">
        <v>5894</v>
      </c>
      <c r="O141" s="44">
        <v>2048</v>
      </c>
      <c r="P141" s="44">
        <v>13872</v>
      </c>
      <c r="Q141" s="44">
        <v>-5999</v>
      </c>
      <c r="R141" s="45">
        <v>15815</v>
      </c>
      <c r="S141" s="44">
        <v>1645</v>
      </c>
      <c r="T141" s="44">
        <v>3375.2</v>
      </c>
      <c r="U141" s="44">
        <v>736</v>
      </c>
      <c r="V141" s="44">
        <v>3451</v>
      </c>
      <c r="W141" s="45">
        <v>9207</v>
      </c>
    </row>
    <row r="142" spans="1:23">
      <c r="A142" s="179"/>
      <c r="B142" s="202" t="s">
        <v>634</v>
      </c>
      <c r="C142" s="203" t="s">
        <v>126</v>
      </c>
      <c r="D142" s="44">
        <v>42</v>
      </c>
      <c r="E142" s="44">
        <v>9553</v>
      </c>
      <c r="F142" s="44">
        <v>14</v>
      </c>
      <c r="G142" s="44">
        <v>135</v>
      </c>
      <c r="H142" s="45">
        <v>9744</v>
      </c>
      <c r="I142" s="44">
        <v>22971</v>
      </c>
      <c r="J142" s="44">
        <v>3668</v>
      </c>
      <c r="K142" s="44">
        <v>119</v>
      </c>
      <c r="L142" s="44"/>
      <c r="M142" s="45">
        <v>26758</v>
      </c>
      <c r="N142" s="44">
        <v>2</v>
      </c>
      <c r="O142" s="44">
        <v>8987</v>
      </c>
      <c r="P142" s="44">
        <v>694</v>
      </c>
      <c r="Q142" s="44">
        <v>108</v>
      </c>
      <c r="R142" s="45">
        <v>9791</v>
      </c>
      <c r="S142" s="44">
        <v>54</v>
      </c>
      <c r="T142" s="44">
        <v>7694.5</v>
      </c>
      <c r="U142" s="44">
        <v>890</v>
      </c>
      <c r="V142" s="44">
        <v>6</v>
      </c>
      <c r="W142" s="45">
        <v>8643</v>
      </c>
    </row>
    <row r="143" spans="1:23">
      <c r="A143" s="179"/>
      <c r="B143" s="200" t="s">
        <v>635</v>
      </c>
      <c r="C143" s="201" t="s">
        <v>165</v>
      </c>
      <c r="D143" s="46">
        <v>-60887</v>
      </c>
      <c r="E143" s="46">
        <v>-35786</v>
      </c>
      <c r="F143" s="46">
        <v>-78175</v>
      </c>
      <c r="G143" s="46">
        <v>-123661</v>
      </c>
      <c r="H143" s="47">
        <v>-298509</v>
      </c>
      <c r="I143" s="46">
        <v>-125815</v>
      </c>
      <c r="J143" s="46">
        <v>-104951</v>
      </c>
      <c r="K143" s="46">
        <v>-25260</v>
      </c>
      <c r="L143" s="46">
        <v>131032</v>
      </c>
      <c r="M143" s="47">
        <v>-124994</v>
      </c>
      <c r="N143" s="46">
        <v>-272619</v>
      </c>
      <c r="O143" s="46">
        <v>-44816</v>
      </c>
      <c r="P143" s="46">
        <v>-74060</v>
      </c>
      <c r="Q143" s="46">
        <v>-166964</v>
      </c>
      <c r="R143" s="56">
        <v>-558459</v>
      </c>
      <c r="S143" s="46">
        <v>-100631</v>
      </c>
      <c r="T143" s="46">
        <v>-53648.19999999999</v>
      </c>
      <c r="U143" s="46">
        <v>-141359</v>
      </c>
      <c r="V143" s="46">
        <v>77339</v>
      </c>
      <c r="W143" s="56">
        <v>-218299</v>
      </c>
    </row>
    <row r="144" spans="1:23">
      <c r="A144" s="179"/>
      <c r="B144" s="204"/>
      <c r="C144" s="205"/>
      <c r="D144" s="76"/>
      <c r="E144" s="76"/>
      <c r="F144" s="76"/>
      <c r="G144" s="76"/>
      <c r="H144" s="76"/>
      <c r="I144" s="76"/>
      <c r="J144" s="76"/>
      <c r="K144" s="76"/>
      <c r="L144" s="76"/>
      <c r="M144" s="76"/>
      <c r="N144" s="76"/>
      <c r="O144" s="76"/>
      <c r="P144" s="76"/>
      <c r="Q144" s="76"/>
      <c r="R144" s="76"/>
      <c r="S144" s="76"/>
      <c r="T144" s="76"/>
      <c r="U144" s="76"/>
      <c r="V144" s="76"/>
      <c r="W144" s="76"/>
    </row>
    <row r="145" spans="1:23">
      <c r="A145" s="179"/>
      <c r="B145" s="202" t="s">
        <v>790</v>
      </c>
      <c r="C145" s="202" t="s">
        <v>371</v>
      </c>
      <c r="D145" s="44">
        <v>0</v>
      </c>
      <c r="E145" s="44">
        <v>0</v>
      </c>
      <c r="F145" s="44">
        <v>109280</v>
      </c>
      <c r="G145" s="44">
        <v>0</v>
      </c>
      <c r="H145" s="45">
        <v>109280</v>
      </c>
      <c r="I145" s="44">
        <v>0</v>
      </c>
      <c r="J145" s="44">
        <v>0</v>
      </c>
      <c r="K145" s="44">
        <v>0</v>
      </c>
      <c r="L145" s="44">
        <v>0</v>
      </c>
      <c r="M145" s="45">
        <v>0</v>
      </c>
      <c r="N145" s="44">
        <v>0</v>
      </c>
      <c r="O145" s="44">
        <v>0</v>
      </c>
      <c r="P145" s="44">
        <v>0</v>
      </c>
      <c r="Q145" s="44">
        <v>0</v>
      </c>
      <c r="R145" s="45">
        <v>0</v>
      </c>
      <c r="S145" s="44"/>
      <c r="T145" s="44"/>
      <c r="U145" s="44"/>
      <c r="V145" s="44"/>
      <c r="W145" s="45"/>
    </row>
    <row r="146" spans="1:23">
      <c r="A146" s="179"/>
      <c r="B146" s="202" t="s">
        <v>791</v>
      </c>
      <c r="C146" s="202" t="s">
        <v>372</v>
      </c>
      <c r="D146" s="44">
        <v>0</v>
      </c>
      <c r="E146" s="44">
        <v>-5203</v>
      </c>
      <c r="F146" s="44">
        <v>152</v>
      </c>
      <c r="G146" s="44">
        <v>0</v>
      </c>
      <c r="H146" s="45">
        <v>-5051</v>
      </c>
      <c r="I146" s="44">
        <v>0</v>
      </c>
      <c r="J146" s="44">
        <v>0</v>
      </c>
      <c r="K146" s="44">
        <v>0</v>
      </c>
      <c r="L146" s="44">
        <v>0</v>
      </c>
      <c r="M146" s="45">
        <v>0</v>
      </c>
      <c r="N146" s="44">
        <v>0</v>
      </c>
      <c r="O146" s="44">
        <v>-11000</v>
      </c>
      <c r="P146" s="44">
        <v>0</v>
      </c>
      <c r="Q146" s="44">
        <v>-22487</v>
      </c>
      <c r="R146" s="45">
        <v>-33487</v>
      </c>
      <c r="S146" s="44"/>
      <c r="T146" s="44"/>
      <c r="U146" s="44"/>
      <c r="V146" s="44">
        <v>-234908</v>
      </c>
      <c r="W146" s="45">
        <v>-234908</v>
      </c>
    </row>
    <row r="147" spans="1:23">
      <c r="A147" s="179"/>
      <c r="B147" s="202" t="s">
        <v>788</v>
      </c>
      <c r="C147" s="202" t="s">
        <v>786</v>
      </c>
      <c r="D147" s="44">
        <v>136837</v>
      </c>
      <c r="E147" s="44">
        <v>129583</v>
      </c>
      <c r="F147" s="44">
        <v>36301</v>
      </c>
      <c r="G147" s="44">
        <v>37940</v>
      </c>
      <c r="H147" s="45">
        <v>283389</v>
      </c>
      <c r="I147" s="44">
        <v>297505</v>
      </c>
      <c r="J147" s="44">
        <v>150913</v>
      </c>
      <c r="K147" s="44">
        <v>75652</v>
      </c>
      <c r="L147" s="44">
        <v>38537</v>
      </c>
      <c r="M147" s="45">
        <v>523979</v>
      </c>
      <c r="N147" s="44">
        <v>44610</v>
      </c>
      <c r="O147" s="44">
        <v>80479</v>
      </c>
      <c r="P147" s="44">
        <v>6217</v>
      </c>
      <c r="Q147" s="44">
        <v>114120</v>
      </c>
      <c r="R147" s="45">
        <v>228149</v>
      </c>
      <c r="S147" s="44">
        <v>387341</v>
      </c>
      <c r="T147" s="44">
        <v>409058</v>
      </c>
      <c r="U147" s="44">
        <v>347539</v>
      </c>
      <c r="V147" s="44">
        <v>672839</v>
      </c>
      <c r="W147" s="45">
        <v>1816778</v>
      </c>
    </row>
    <row r="148" spans="1:23">
      <c r="A148" s="179"/>
      <c r="B148" s="202" t="s">
        <v>789</v>
      </c>
      <c r="C148" s="202" t="s">
        <v>787</v>
      </c>
      <c r="D148" s="44">
        <v>-140091</v>
      </c>
      <c r="E148" s="44">
        <v>-165645</v>
      </c>
      <c r="F148" s="44">
        <v>-160524</v>
      </c>
      <c r="G148" s="44">
        <v>-4044</v>
      </c>
      <c r="H148" s="45">
        <v>-413032</v>
      </c>
      <c r="I148" s="44">
        <v>-20333</v>
      </c>
      <c r="J148" s="44">
        <v>-340428</v>
      </c>
      <c r="K148" s="44">
        <v>-263541</v>
      </c>
      <c r="L148" s="44">
        <v>-60682</v>
      </c>
      <c r="M148" s="45">
        <v>-646353</v>
      </c>
      <c r="N148" s="44">
        <v>-109552</v>
      </c>
      <c r="O148" s="44">
        <v>-100955</v>
      </c>
      <c r="P148" s="44">
        <v>-21616</v>
      </c>
      <c r="Q148" s="44">
        <v>-112390</v>
      </c>
      <c r="R148" s="45">
        <v>-327236</v>
      </c>
      <c r="S148" s="44">
        <v>-377408</v>
      </c>
      <c r="T148" s="44">
        <v>-438120</v>
      </c>
      <c r="U148" s="44">
        <v>-460230</v>
      </c>
      <c r="V148" s="44">
        <v>-655181</v>
      </c>
      <c r="W148" s="45">
        <v>-1930939</v>
      </c>
    </row>
    <row r="149" spans="1:23">
      <c r="A149" s="179"/>
      <c r="B149" s="202" t="s">
        <v>640</v>
      </c>
      <c r="C149" s="203" t="s">
        <v>166</v>
      </c>
      <c r="D149" s="44">
        <v>-29239</v>
      </c>
      <c r="E149" s="44">
        <v>-20897</v>
      </c>
      <c r="F149" s="44">
        <v>-13750</v>
      </c>
      <c r="G149" s="44">
        <v>-9722</v>
      </c>
      <c r="H149" s="45">
        <v>-73608</v>
      </c>
      <c r="I149" s="44">
        <v>-7799</v>
      </c>
      <c r="J149" s="44">
        <v>-19270</v>
      </c>
      <c r="K149" s="44">
        <v>-11348</v>
      </c>
      <c r="L149" s="44">
        <v>-20456</v>
      </c>
      <c r="M149" s="45">
        <v>-58873</v>
      </c>
      <c r="N149" s="44">
        <v>-12209</v>
      </c>
      <c r="O149" s="44">
        <v>-20396</v>
      </c>
      <c r="P149" s="44">
        <v>-10982</v>
      </c>
      <c r="Q149" s="44">
        <v>-18838</v>
      </c>
      <c r="R149" s="45">
        <v>-62425</v>
      </c>
      <c r="S149" s="44">
        <v>-4975</v>
      </c>
      <c r="T149" s="44">
        <v>-19289</v>
      </c>
      <c r="U149" s="44">
        <v>-2679.6</v>
      </c>
      <c r="V149" s="44">
        <v>-3658</v>
      </c>
      <c r="W149" s="45">
        <v>-30602</v>
      </c>
    </row>
    <row r="150" spans="1:23">
      <c r="A150" s="179"/>
      <c r="B150" s="202" t="s">
        <v>641</v>
      </c>
      <c r="C150" s="203" t="s">
        <v>167</v>
      </c>
      <c r="D150" s="44">
        <v>0</v>
      </c>
      <c r="E150" s="44">
        <v>-38257</v>
      </c>
      <c r="F150" s="44">
        <v>-8</v>
      </c>
      <c r="G150" s="44">
        <v>-46</v>
      </c>
      <c r="H150" s="45">
        <v>-38311</v>
      </c>
      <c r="I150" s="44">
        <v>-1</v>
      </c>
      <c r="J150" s="44">
        <v>-38851</v>
      </c>
      <c r="K150" s="44">
        <v>-61</v>
      </c>
      <c r="L150" s="44">
        <v>-79</v>
      </c>
      <c r="M150" s="45">
        <v>-38992</v>
      </c>
      <c r="N150" s="44">
        <v>-1</v>
      </c>
      <c r="O150" s="44">
        <v>-49677</v>
      </c>
      <c r="P150" s="44">
        <v>-6</v>
      </c>
      <c r="Q150" s="44">
        <v>-1</v>
      </c>
      <c r="R150" s="45">
        <v>-49685</v>
      </c>
      <c r="S150" s="44">
        <v>-1860</v>
      </c>
      <c r="T150" s="44">
        <v>-40759</v>
      </c>
      <c r="U150" s="44">
        <v>-63</v>
      </c>
      <c r="V150" s="44">
        <v>-3</v>
      </c>
      <c r="W150" s="45">
        <v>-40837</v>
      </c>
    </row>
    <row r="151" spans="1:23" ht="25.5">
      <c r="A151" s="179"/>
      <c r="B151" s="202" t="s">
        <v>642</v>
      </c>
      <c r="C151" s="203" t="s">
        <v>168</v>
      </c>
      <c r="D151" s="44">
        <v>-1773</v>
      </c>
      <c r="E151" s="44">
        <v>-2492</v>
      </c>
      <c r="F151" s="44">
        <v>-5637</v>
      </c>
      <c r="G151" s="44">
        <v>-1757</v>
      </c>
      <c r="H151" s="45">
        <v>-11659</v>
      </c>
      <c r="I151" s="44">
        <v>-1865</v>
      </c>
      <c r="J151" s="44">
        <v>-5803</v>
      </c>
      <c r="K151" s="44">
        <v>-9305</v>
      </c>
      <c r="L151" s="44">
        <v>-2039</v>
      </c>
      <c r="M151" s="45">
        <v>-19012</v>
      </c>
      <c r="N151" s="44">
        <v>-1894</v>
      </c>
      <c r="O151" s="44">
        <v>-5736</v>
      </c>
      <c r="P151" s="44">
        <v>-2388</v>
      </c>
      <c r="Q151" s="44">
        <v>-1922</v>
      </c>
      <c r="R151" s="45">
        <v>-11940</v>
      </c>
      <c r="S151" s="44">
        <v>0</v>
      </c>
      <c r="T151" s="44">
        <v>-5283</v>
      </c>
      <c r="U151" s="44">
        <v>-5108</v>
      </c>
      <c r="V151" s="44">
        <v>-5702</v>
      </c>
      <c r="W151" s="45">
        <v>-17941</v>
      </c>
    </row>
    <row r="152" spans="1:23">
      <c r="A152" s="179"/>
      <c r="B152" s="202" t="s">
        <v>643</v>
      </c>
      <c r="C152" s="203" t="s">
        <v>169</v>
      </c>
      <c r="D152" s="44"/>
      <c r="E152" s="44"/>
      <c r="F152" s="44"/>
      <c r="G152" s="44"/>
      <c r="H152" s="45"/>
      <c r="I152" s="44"/>
      <c r="J152" s="44">
        <v>52</v>
      </c>
      <c r="K152" s="44">
        <v>-52</v>
      </c>
      <c r="L152" s="44"/>
      <c r="M152" s="45"/>
      <c r="N152" s="44"/>
      <c r="O152" s="44"/>
      <c r="P152" s="44">
        <v>-412</v>
      </c>
      <c r="Q152" s="44"/>
      <c r="R152" s="45">
        <v>-412</v>
      </c>
      <c r="S152" s="44"/>
      <c r="T152" s="44"/>
      <c r="U152" s="44"/>
      <c r="V152" s="44"/>
      <c r="W152" s="45"/>
    </row>
    <row r="153" spans="1:23" ht="25.5">
      <c r="A153" s="179"/>
      <c r="B153" s="202" t="s">
        <v>642</v>
      </c>
      <c r="C153" s="203" t="s">
        <v>365</v>
      </c>
      <c r="D153" s="44"/>
      <c r="E153" s="44"/>
      <c r="F153" s="44"/>
      <c r="G153" s="44"/>
      <c r="H153" s="45"/>
      <c r="I153" s="44"/>
      <c r="J153" s="44"/>
      <c r="K153" s="44"/>
      <c r="L153" s="44"/>
      <c r="M153" s="45"/>
      <c r="N153" s="44"/>
      <c r="O153" s="44"/>
      <c r="P153" s="44"/>
      <c r="Q153" s="44"/>
      <c r="R153" s="45"/>
      <c r="S153" s="44">
        <v>-6222</v>
      </c>
      <c r="T153" s="44"/>
      <c r="U153" s="44"/>
      <c r="V153" s="44">
        <v>-60</v>
      </c>
      <c r="W153" s="45">
        <v>-6282</v>
      </c>
    </row>
    <row r="154" spans="1:23">
      <c r="A154" s="179"/>
      <c r="B154" s="202" t="s">
        <v>644</v>
      </c>
      <c r="C154" s="203" t="s">
        <v>170</v>
      </c>
      <c r="D154" s="44"/>
      <c r="E154" s="44"/>
      <c r="F154" s="44"/>
      <c r="G154" s="44"/>
      <c r="H154" s="45"/>
      <c r="I154" s="44"/>
      <c r="J154" s="44"/>
      <c r="K154" s="44"/>
      <c r="L154" s="44"/>
      <c r="M154" s="45"/>
      <c r="N154" s="44"/>
      <c r="O154" s="44"/>
      <c r="P154" s="44"/>
      <c r="Q154" s="44"/>
      <c r="R154" s="45"/>
      <c r="S154" s="44"/>
      <c r="T154" s="44"/>
      <c r="U154" s="44"/>
      <c r="V154" s="44"/>
      <c r="W154" s="45"/>
    </row>
    <row r="155" spans="1:23">
      <c r="A155" s="179"/>
      <c r="B155" s="202" t="s">
        <v>645</v>
      </c>
      <c r="C155" s="203" t="s">
        <v>171</v>
      </c>
      <c r="D155" s="44"/>
      <c r="E155" s="44"/>
      <c r="F155" s="44"/>
      <c r="G155" s="44"/>
      <c r="H155" s="45"/>
      <c r="I155" s="44"/>
      <c r="J155" s="44"/>
      <c r="K155" s="44"/>
      <c r="L155" s="44"/>
      <c r="M155" s="45"/>
      <c r="N155" s="44"/>
      <c r="O155" s="44"/>
      <c r="P155" s="44"/>
      <c r="Q155" s="44"/>
      <c r="R155" s="45"/>
      <c r="S155" s="44"/>
      <c r="T155" s="44"/>
      <c r="U155" s="44"/>
      <c r="V155" s="44"/>
      <c r="W155" s="45"/>
    </row>
    <row r="156" spans="1:23">
      <c r="A156" s="179"/>
      <c r="B156" s="200" t="s">
        <v>639</v>
      </c>
      <c r="C156" s="201" t="s">
        <v>172</v>
      </c>
      <c r="D156" s="46">
        <v>-34266</v>
      </c>
      <c r="E156" s="46">
        <v>-102911</v>
      </c>
      <c r="F156" s="46">
        <v>-34186</v>
      </c>
      <c r="G156" s="46">
        <v>22371</v>
      </c>
      <c r="H156" s="47">
        <v>-148992</v>
      </c>
      <c r="I156" s="46">
        <v>267507</v>
      </c>
      <c r="J156" s="46">
        <v>-253387</v>
      </c>
      <c r="K156" s="46">
        <v>-208655</v>
      </c>
      <c r="L156" s="46">
        <v>-44719</v>
      </c>
      <c r="M156" s="47">
        <v>-239251</v>
      </c>
      <c r="N156" s="46">
        <v>-79046</v>
      </c>
      <c r="O156" s="46">
        <v>-107285</v>
      </c>
      <c r="P156" s="46">
        <v>-29187</v>
      </c>
      <c r="Q156" s="46">
        <v>-41518</v>
      </c>
      <c r="R156" s="56">
        <v>-257036</v>
      </c>
      <c r="S156" s="46">
        <v>-3124</v>
      </c>
      <c r="T156" s="46">
        <v>-94393</v>
      </c>
      <c r="U156" s="46">
        <v>-120541.6</v>
      </c>
      <c r="V156" s="46">
        <v>-226673</v>
      </c>
      <c r="W156" s="56">
        <v>-444731</v>
      </c>
    </row>
    <row r="157" spans="1:23">
      <c r="A157" s="179"/>
      <c r="B157" s="204"/>
      <c r="C157" s="205"/>
      <c r="D157" s="76"/>
      <c r="E157" s="76"/>
      <c r="F157" s="76"/>
      <c r="G157" s="76"/>
      <c r="H157" s="76"/>
      <c r="I157" s="76"/>
      <c r="J157" s="76"/>
      <c r="K157" s="76"/>
      <c r="L157" s="76"/>
      <c r="M157" s="76"/>
      <c r="N157" s="76"/>
      <c r="O157" s="76"/>
      <c r="P157" s="76"/>
      <c r="Q157" s="76"/>
      <c r="R157" s="76"/>
      <c r="S157" s="76"/>
      <c r="T157" s="76"/>
      <c r="U157" s="76"/>
      <c r="V157" s="76"/>
      <c r="W157" s="76"/>
    </row>
    <row r="158" spans="1:23" ht="25.5">
      <c r="A158" s="179"/>
      <c r="B158" s="200" t="s">
        <v>646</v>
      </c>
      <c r="C158" s="201" t="s">
        <v>325</v>
      </c>
      <c r="D158" s="46"/>
      <c r="E158" s="46"/>
      <c r="F158" s="46"/>
      <c r="G158" s="46"/>
      <c r="H158" s="47"/>
      <c r="I158" s="46"/>
      <c r="J158" s="46"/>
      <c r="K158" s="46"/>
      <c r="L158" s="46"/>
      <c r="M158" s="47"/>
      <c r="N158" s="46">
        <v>11779</v>
      </c>
      <c r="O158" s="46">
        <v>1665</v>
      </c>
      <c r="P158" s="46">
        <v>440</v>
      </c>
      <c r="Q158" s="46">
        <v>6656</v>
      </c>
      <c r="R158" s="47">
        <v>20540</v>
      </c>
      <c r="S158" s="46">
        <v>-9573</v>
      </c>
      <c r="T158" s="46">
        <v>11399</v>
      </c>
      <c r="U158" s="46">
        <v>-2925</v>
      </c>
      <c r="V158" s="46">
        <v>416</v>
      </c>
      <c r="W158" s="47">
        <v>-682</v>
      </c>
    </row>
    <row r="159" spans="1:23">
      <c r="A159" s="179"/>
      <c r="B159" s="200" t="s">
        <v>647</v>
      </c>
      <c r="C159" s="201" t="s">
        <v>173</v>
      </c>
      <c r="D159" s="46">
        <v>-105607.3</v>
      </c>
      <c r="E159" s="46">
        <v>23516</v>
      </c>
      <c r="F159" s="46">
        <v>92493</v>
      </c>
      <c r="G159" s="46">
        <v>-3870</v>
      </c>
      <c r="H159" s="47">
        <v>6532</v>
      </c>
      <c r="I159" s="46">
        <v>199018</v>
      </c>
      <c r="J159" s="46">
        <v>-119917</v>
      </c>
      <c r="K159" s="46">
        <v>-165565</v>
      </c>
      <c r="L159" s="46">
        <v>336904</v>
      </c>
      <c r="M159" s="47">
        <v>250440</v>
      </c>
      <c r="N159" s="46">
        <v>-328156</v>
      </c>
      <c r="O159" s="46">
        <v>-21027</v>
      </c>
      <c r="P159" s="46">
        <v>38450</v>
      </c>
      <c r="Q159" s="46">
        <v>-49694</v>
      </c>
      <c r="R159" s="47">
        <v>-360427</v>
      </c>
      <c r="S159" s="46">
        <v>-54024</v>
      </c>
      <c r="T159" s="46">
        <v>-13063.900000000023</v>
      </c>
      <c r="U159" s="46">
        <v>-7946.1999999999825</v>
      </c>
      <c r="V159" s="46">
        <v>3505</v>
      </c>
      <c r="W159" s="47">
        <v>-71529</v>
      </c>
    </row>
    <row r="160" spans="1:23">
      <c r="A160" s="179"/>
      <c r="B160" s="202" t="s">
        <v>648</v>
      </c>
      <c r="C160" s="203" t="s">
        <v>174</v>
      </c>
      <c r="D160" s="44"/>
      <c r="E160" s="44">
        <v>208019</v>
      </c>
      <c r="F160" s="44">
        <v>233243</v>
      </c>
      <c r="G160" s="44">
        <v>324069</v>
      </c>
      <c r="H160" s="45">
        <v>310393</v>
      </c>
      <c r="I160" s="44">
        <v>317654</v>
      </c>
      <c r="J160" s="44">
        <v>513849</v>
      </c>
      <c r="K160" s="44">
        <v>392213</v>
      </c>
      <c r="L160" s="44">
        <v>225612</v>
      </c>
      <c r="M160" s="45">
        <v>317654</v>
      </c>
      <c r="N160" s="44">
        <v>564170</v>
      </c>
      <c r="O160" s="44">
        <v>236014</v>
      </c>
      <c r="P160" s="44">
        <v>214986</v>
      </c>
      <c r="Q160" s="44">
        <v>253436</v>
      </c>
      <c r="R160" s="45">
        <v>564170</v>
      </c>
      <c r="S160" s="44">
        <v>203743</v>
      </c>
      <c r="T160" s="44">
        <v>149719.18057200001</v>
      </c>
      <c r="U160" s="44">
        <v>136656.03917400001</v>
      </c>
      <c r="V160" s="44">
        <v>128708.910223</v>
      </c>
      <c r="W160" s="45">
        <v>203743</v>
      </c>
    </row>
    <row r="161" spans="1:23">
      <c r="A161" s="179"/>
      <c r="B161" s="202" t="s">
        <v>649</v>
      </c>
      <c r="C161" s="203" t="s">
        <v>175</v>
      </c>
      <c r="D161" s="44"/>
      <c r="E161" s="44"/>
      <c r="F161" s="44"/>
      <c r="G161" s="44"/>
      <c r="H161" s="45"/>
      <c r="I161" s="44"/>
      <c r="J161" s="44"/>
      <c r="K161" s="44"/>
      <c r="L161" s="44"/>
      <c r="M161" s="45"/>
      <c r="N161" s="44"/>
      <c r="O161" s="44"/>
      <c r="P161" s="44"/>
      <c r="Q161" s="44"/>
      <c r="R161" s="45"/>
      <c r="S161" s="44"/>
      <c r="T161" s="44"/>
      <c r="U161" s="44"/>
      <c r="V161" s="44"/>
      <c r="W161" s="45"/>
    </row>
    <row r="162" spans="1:23">
      <c r="A162" s="179"/>
      <c r="B162" s="202" t="s">
        <v>650</v>
      </c>
      <c r="C162" s="203" t="s">
        <v>176</v>
      </c>
      <c r="D162" s="44">
        <v>310393</v>
      </c>
      <c r="E162" s="44">
        <v>208019</v>
      </c>
      <c r="F162" s="44">
        <v>233243</v>
      </c>
      <c r="G162" s="44">
        <v>324069</v>
      </c>
      <c r="H162" s="45">
        <v>310393</v>
      </c>
      <c r="I162" s="44">
        <v>317654</v>
      </c>
      <c r="J162" s="44">
        <v>513790</v>
      </c>
      <c r="K162" s="44">
        <v>391779</v>
      </c>
      <c r="L162" s="44">
        <v>225612</v>
      </c>
      <c r="M162" s="45">
        <v>317654</v>
      </c>
      <c r="N162" s="44">
        <v>564170</v>
      </c>
      <c r="O162" s="44">
        <v>236014</v>
      </c>
      <c r="P162" s="44">
        <v>214986</v>
      </c>
      <c r="Q162" s="44">
        <v>253436</v>
      </c>
      <c r="R162" s="45">
        <v>564170</v>
      </c>
      <c r="S162" s="44">
        <v>203743</v>
      </c>
      <c r="T162" s="44">
        <v>149719.18057200001</v>
      </c>
      <c r="U162" s="44">
        <v>136656.03917400001</v>
      </c>
      <c r="V162" s="44">
        <v>128708.910223</v>
      </c>
      <c r="W162" s="45">
        <v>203743</v>
      </c>
    </row>
    <row r="163" spans="1:23">
      <c r="A163" s="179"/>
      <c r="B163" s="202"/>
      <c r="C163" s="203" t="s">
        <v>177</v>
      </c>
      <c r="D163" s="44">
        <v>0</v>
      </c>
      <c r="E163" s="44"/>
      <c r="F163" s="44">
        <v>0</v>
      </c>
      <c r="G163" s="44">
        <v>0</v>
      </c>
      <c r="H163" s="45"/>
      <c r="I163" s="44"/>
      <c r="J163" s="44">
        <v>59</v>
      </c>
      <c r="K163" s="44">
        <v>434</v>
      </c>
      <c r="L163" s="44"/>
      <c r="M163" s="45"/>
      <c r="N163" s="44"/>
      <c r="O163" s="44"/>
      <c r="P163" s="44"/>
      <c r="Q163" s="44"/>
      <c r="R163" s="45"/>
      <c r="S163" s="44"/>
      <c r="T163" s="44"/>
      <c r="U163" s="44"/>
      <c r="V163" s="44"/>
      <c r="W163" s="45"/>
    </row>
    <row r="164" spans="1:23">
      <c r="A164" s="179"/>
      <c r="B164" s="202"/>
      <c r="C164" s="203" t="s">
        <v>178</v>
      </c>
      <c r="D164" s="44">
        <v>2984</v>
      </c>
      <c r="E164" s="44">
        <v>3136</v>
      </c>
      <c r="F164" s="44">
        <v>1791</v>
      </c>
      <c r="G164" s="44">
        <v>-4209</v>
      </c>
      <c r="H164" s="45">
        <v>3702</v>
      </c>
      <c r="I164" s="44">
        <v>-3308</v>
      </c>
      <c r="J164" s="44">
        <v>-317</v>
      </c>
      <c r="K164" s="44">
        <v>-426</v>
      </c>
      <c r="L164" s="44">
        <v>2309</v>
      </c>
      <c r="M164" s="45">
        <v>-1742</v>
      </c>
      <c r="N164" s="44"/>
      <c r="O164" s="44"/>
      <c r="P164" s="44"/>
      <c r="Q164" s="44"/>
      <c r="R164" s="45"/>
      <c r="S164" s="44"/>
      <c r="T164" s="44"/>
      <c r="U164" s="44"/>
      <c r="V164" s="44"/>
      <c r="W164" s="45"/>
    </row>
    <row r="165" spans="1:23">
      <c r="A165" s="179"/>
      <c r="B165" s="202"/>
      <c r="C165" s="203" t="s">
        <v>179</v>
      </c>
      <c r="D165" s="44">
        <v>249</v>
      </c>
      <c r="E165" s="44">
        <v>-1428</v>
      </c>
      <c r="F165" s="44">
        <v>-3458</v>
      </c>
      <c r="G165" s="44">
        <v>1664</v>
      </c>
      <c r="H165" s="45">
        <v>-2973</v>
      </c>
      <c r="I165" s="44">
        <v>485</v>
      </c>
      <c r="J165" s="44">
        <v>-1402</v>
      </c>
      <c r="K165" s="44">
        <v>-610</v>
      </c>
      <c r="L165" s="44">
        <v>-655</v>
      </c>
      <c r="M165" s="45">
        <v>-2182</v>
      </c>
      <c r="N165" s="44"/>
      <c r="O165" s="44"/>
      <c r="P165" s="44"/>
      <c r="Q165" s="44"/>
      <c r="R165" s="45"/>
      <c r="S165" s="44"/>
      <c r="T165" s="44"/>
      <c r="U165" s="44"/>
      <c r="V165" s="44"/>
      <c r="W165" s="45"/>
    </row>
    <row r="166" spans="1:23">
      <c r="A166" s="179"/>
      <c r="B166" s="200" t="s">
        <v>651</v>
      </c>
      <c r="C166" s="201" t="s">
        <v>180</v>
      </c>
      <c r="D166" s="46">
        <v>208018.7</v>
      </c>
      <c r="E166" s="46">
        <v>233243</v>
      </c>
      <c r="F166" s="46">
        <v>324069</v>
      </c>
      <c r="G166" s="46">
        <v>317654</v>
      </c>
      <c r="H166" s="47">
        <v>317654</v>
      </c>
      <c r="I166" s="46">
        <v>513849</v>
      </c>
      <c r="J166" s="46">
        <v>392213</v>
      </c>
      <c r="K166" s="46">
        <v>225612</v>
      </c>
      <c r="L166" s="46">
        <v>564170</v>
      </c>
      <c r="M166" s="47">
        <v>564170</v>
      </c>
      <c r="N166" s="46">
        <v>236014</v>
      </c>
      <c r="O166" s="46">
        <v>214986</v>
      </c>
      <c r="P166" s="46">
        <v>253436</v>
      </c>
      <c r="Q166" s="46">
        <v>203743</v>
      </c>
      <c r="R166" s="45">
        <v>203743</v>
      </c>
      <c r="S166" s="46">
        <v>149719</v>
      </c>
      <c r="T166" s="46">
        <v>136656.03917400001</v>
      </c>
      <c r="U166" s="46">
        <v>128708.910223</v>
      </c>
      <c r="V166" s="46">
        <v>132214</v>
      </c>
      <c r="W166" s="45">
        <v>132214</v>
      </c>
    </row>
    <row r="167" spans="1:23">
      <c r="A167" s="179"/>
      <c r="B167" s="202" t="s">
        <v>649</v>
      </c>
      <c r="C167" s="203" t="s">
        <v>175</v>
      </c>
      <c r="D167" s="44"/>
      <c r="E167" s="44"/>
      <c r="F167" s="44"/>
      <c r="G167" s="44"/>
      <c r="H167" s="45"/>
      <c r="I167" s="44"/>
      <c r="J167" s="44"/>
      <c r="K167" s="44"/>
      <c r="L167" s="44"/>
      <c r="M167" s="45"/>
      <c r="N167" s="44"/>
      <c r="O167" s="44"/>
      <c r="P167" s="44"/>
      <c r="Q167" s="46"/>
      <c r="R167" s="47"/>
      <c r="S167" s="46"/>
      <c r="T167" s="46"/>
      <c r="U167" s="46"/>
      <c r="V167" s="46"/>
      <c r="W167" s="47"/>
    </row>
    <row r="168" spans="1:23">
      <c r="A168" s="179"/>
      <c r="B168" s="202" t="s">
        <v>650</v>
      </c>
      <c r="C168" s="203" t="s">
        <v>176</v>
      </c>
      <c r="D168" s="44">
        <v>208018.7</v>
      </c>
      <c r="E168" s="44">
        <v>232640</v>
      </c>
      <c r="F168" s="44">
        <v>323284</v>
      </c>
      <c r="G168" s="44">
        <v>317654</v>
      </c>
      <c r="H168" s="45">
        <v>317654</v>
      </c>
      <c r="I168" s="44">
        <v>513790</v>
      </c>
      <c r="J168" s="44">
        <v>391779</v>
      </c>
      <c r="K168" s="44">
        <v>225333</v>
      </c>
      <c r="L168" s="44">
        <v>564170</v>
      </c>
      <c r="M168" s="45">
        <v>564170</v>
      </c>
      <c r="N168" s="44">
        <v>236014</v>
      </c>
      <c r="O168" s="44">
        <v>214986</v>
      </c>
      <c r="P168" s="44">
        <v>253436</v>
      </c>
      <c r="Q168" s="44">
        <v>203743</v>
      </c>
      <c r="R168" s="45">
        <v>203743</v>
      </c>
      <c r="S168" s="44">
        <v>149719</v>
      </c>
      <c r="T168" s="44">
        <v>136656.03917400001</v>
      </c>
      <c r="U168" s="44">
        <v>128708.910223</v>
      </c>
      <c r="V168" s="44">
        <v>132214</v>
      </c>
      <c r="W168" s="45">
        <v>132214</v>
      </c>
    </row>
  </sheetData>
  <mergeCells count="2">
    <mergeCell ref="C56:P56"/>
    <mergeCell ref="C57:P57"/>
  </mergeCells>
  <pageMargins left="0.7" right="0.7" top="0.75" bottom="0.75" header="0.3" footer="0.3"/>
  <pageSetup paperSize="9" scale="49" fitToHeight="3" orientation="landscape" r:id="rId1"/>
  <headerFooter>
    <oddHeader>&amp;C&amp;A</oddHeader>
  </headerFooter>
  <rowBreaks count="2" manualBreakCount="2">
    <brk id="57" max="22" man="1"/>
    <brk id="106" max="22" man="1"/>
  </row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pageSetUpPr fitToPage="1"/>
  </sheetPr>
  <dimension ref="A2:AL15"/>
  <sheetViews>
    <sheetView view="pageBreakPreview" zoomScale="80" zoomScaleNormal="80" zoomScaleSheetLayoutView="80" workbookViewId="0">
      <pane xSplit="3" ySplit="2" topLeftCell="D3" activePane="bottomRight" state="frozen"/>
      <selection activeCell="AN10" sqref="AN10"/>
      <selection pane="topRight" activeCell="AN10" sqref="AN10"/>
      <selection pane="bottomLeft" activeCell="AN10" sqref="AN10"/>
      <selection pane="bottomRight" activeCell="AN10" sqref="AN10"/>
    </sheetView>
  </sheetViews>
  <sheetFormatPr defaultRowHeight="15" outlineLevelCol="2"/>
  <cols>
    <col min="1" max="1" width="5.5703125" customWidth="1"/>
    <col min="2" max="2" width="42.28515625" bestFit="1" customWidth="1"/>
    <col min="3" max="3" width="39.140625" bestFit="1" customWidth="1"/>
    <col min="4" max="7" width="13.42578125" hidden="1" customWidth="1" outlineLevel="2"/>
    <col min="8" max="8" width="13.42578125" hidden="1" customWidth="1" outlineLevel="1" collapsed="1"/>
    <col min="9" max="12" width="13.42578125" hidden="1" customWidth="1" outlineLevel="2"/>
    <col min="13" max="13" width="13.42578125" hidden="1" customWidth="1" outlineLevel="1" collapsed="1"/>
    <col min="14" max="17" width="13.42578125" hidden="1" customWidth="1" outlineLevel="2"/>
    <col min="18" max="18" width="13.42578125" hidden="1" customWidth="1" outlineLevel="1" collapsed="1"/>
    <col min="19" max="22" width="13.42578125" hidden="1" customWidth="1" outlineLevel="2"/>
    <col min="23" max="24" width="13.42578125" hidden="1" customWidth="1" outlineLevel="1" collapsed="1"/>
    <col min="25" max="28" width="13.42578125" hidden="1" customWidth="1" outlineLevel="1"/>
    <col min="29" max="29" width="13.42578125" customWidth="1" collapsed="1"/>
  </cols>
  <sheetData>
    <row r="2" spans="1:38" ht="25.5">
      <c r="A2" s="179" t="s">
        <v>854</v>
      </c>
      <c r="B2" s="135" t="s">
        <v>836</v>
      </c>
      <c r="C2" s="24" t="s">
        <v>835</v>
      </c>
      <c r="D2" s="30" t="s">
        <v>52</v>
      </c>
      <c r="E2" s="30" t="s">
        <v>4</v>
      </c>
      <c r="F2" s="30" t="s">
        <v>6</v>
      </c>
      <c r="G2" s="30" t="s">
        <v>8</v>
      </c>
      <c r="H2" s="30" t="s">
        <v>10</v>
      </c>
      <c r="I2" s="30" t="s">
        <v>12</v>
      </c>
      <c r="J2" s="30" t="s">
        <v>14</v>
      </c>
      <c r="K2" s="30" t="s">
        <v>369</v>
      </c>
      <c r="L2" s="30" t="s">
        <v>16</v>
      </c>
      <c r="M2" s="30" t="s">
        <v>17</v>
      </c>
      <c r="N2" s="30" t="s">
        <v>300</v>
      </c>
      <c r="O2" s="30" t="s">
        <v>315</v>
      </c>
      <c r="P2" s="30" t="s">
        <v>316</v>
      </c>
      <c r="Q2" s="30" t="s">
        <v>306</v>
      </c>
      <c r="R2" s="30" t="s">
        <v>307</v>
      </c>
      <c r="S2" s="30" t="s">
        <v>343</v>
      </c>
      <c r="T2" s="182" t="s">
        <v>342</v>
      </c>
      <c r="U2" s="182" t="s">
        <v>340</v>
      </c>
      <c r="V2" s="30" t="s">
        <v>362</v>
      </c>
      <c r="W2" s="30" t="s">
        <v>1112</v>
      </c>
      <c r="X2" s="30" t="s">
        <v>1120</v>
      </c>
      <c r="Y2" s="30" t="s">
        <v>1119</v>
      </c>
      <c r="Z2" s="30" t="s">
        <v>1113</v>
      </c>
      <c r="AA2" s="30" t="s">
        <v>998</v>
      </c>
      <c r="AB2" s="30" t="s">
        <v>1000</v>
      </c>
      <c r="AC2" s="30" t="s">
        <v>1203</v>
      </c>
      <c r="AD2" s="30" t="s">
        <v>1239</v>
      </c>
      <c r="AE2" s="30" t="s">
        <v>1257</v>
      </c>
      <c r="AF2" s="30" t="s">
        <v>1272</v>
      </c>
      <c r="AG2" s="30" t="s">
        <v>1273</v>
      </c>
      <c r="AH2" s="30" t="s">
        <v>1286</v>
      </c>
      <c r="AI2" s="30" t="s">
        <v>1294</v>
      </c>
      <c r="AJ2" s="30" t="s">
        <v>1315</v>
      </c>
      <c r="AK2" s="30" t="s">
        <v>1328</v>
      </c>
      <c r="AL2" s="30" t="s">
        <v>1329</v>
      </c>
    </row>
    <row r="3" spans="1:38">
      <c r="B3" s="136" t="s">
        <v>831</v>
      </c>
      <c r="C3" s="71" t="s">
        <v>827</v>
      </c>
      <c r="D3" s="44">
        <v>-2331.9604259999996</v>
      </c>
      <c r="E3" s="44">
        <v>-4482.5976890000002</v>
      </c>
      <c r="F3" s="44">
        <v>-3680.3392050000002</v>
      </c>
      <c r="G3" s="44">
        <v>-4446.2699369999991</v>
      </c>
      <c r="H3" s="45">
        <v>-14941.167256999999</v>
      </c>
      <c r="I3" s="44">
        <v>-2650.7267120000001</v>
      </c>
      <c r="J3" s="44">
        <v>-3551.0399109999998</v>
      </c>
      <c r="K3" s="44">
        <v>-3688.6644350000006</v>
      </c>
      <c r="L3" s="44">
        <v>-3477.8689420000001</v>
      </c>
      <c r="M3" s="45">
        <v>-13368.3</v>
      </c>
      <c r="N3" s="44">
        <v>-2511.96</v>
      </c>
      <c r="O3" s="44">
        <v>-3130.9676129999998</v>
      </c>
      <c r="P3" s="44">
        <v>-3338.4007090000009</v>
      </c>
      <c r="Q3" s="44">
        <v>-4256.7591189999985</v>
      </c>
      <c r="R3" s="45">
        <v>-13238.087441</v>
      </c>
      <c r="S3" s="44">
        <v>2966.4400259999998</v>
      </c>
      <c r="T3" s="44">
        <v>3532.1483910000002</v>
      </c>
      <c r="U3" s="44">
        <v>3811.2821840000006</v>
      </c>
      <c r="V3" s="44">
        <v>4257.6939780000012</v>
      </c>
      <c r="W3" s="45">
        <v>14567.564579000002</v>
      </c>
      <c r="X3" s="44">
        <v>3325.9090660000002</v>
      </c>
      <c r="Y3" s="44">
        <v>3452.8669770000006</v>
      </c>
      <c r="Z3" s="44">
        <v>3295.929968999998</v>
      </c>
      <c r="AA3" s="44">
        <v>3576.264849000001</v>
      </c>
      <c r="AB3" s="45">
        <v>13650.970861</v>
      </c>
      <c r="AC3" s="44">
        <v>3584.3322000000003</v>
      </c>
      <c r="AD3" s="44">
        <v>3624.863116</v>
      </c>
      <c r="AE3" s="44">
        <v>3537.3823189999994</v>
      </c>
      <c r="AF3" s="44">
        <v>4148.002493</v>
      </c>
      <c r="AG3" s="45">
        <v>14893.580128</v>
      </c>
      <c r="AH3" s="44">
        <v>3218.8856040000001</v>
      </c>
      <c r="AI3" s="44">
        <v>4177.0421303749999</v>
      </c>
      <c r="AJ3" s="44">
        <v>4256.506627625</v>
      </c>
      <c r="AK3" s="44">
        <v>4169.2835780000005</v>
      </c>
      <c r="AL3" s="45">
        <v>15821.71794</v>
      </c>
    </row>
    <row r="4" spans="1:38">
      <c r="B4" s="136" t="s">
        <v>832</v>
      </c>
      <c r="C4" s="71" t="s">
        <v>828</v>
      </c>
      <c r="D4" s="44">
        <v>-335.31208500000002</v>
      </c>
      <c r="E4" s="44">
        <v>104.16292400000003</v>
      </c>
      <c r="F4" s="44">
        <v>-111.06635799999997</v>
      </c>
      <c r="G4" s="44">
        <v>-723.44558600000005</v>
      </c>
      <c r="H4" s="45">
        <v>-1065.6611050000001</v>
      </c>
      <c r="I4" s="44">
        <v>-8599.2824629999996</v>
      </c>
      <c r="J4" s="44">
        <v>3961.227891999999</v>
      </c>
      <c r="K4" s="44">
        <v>4637.1915399999998</v>
      </c>
      <c r="L4" s="44">
        <v>42.712906000000032</v>
      </c>
      <c r="M4" s="45">
        <v>41.849874999999258</v>
      </c>
      <c r="N4" s="44">
        <v>-4119.8703139999998</v>
      </c>
      <c r="O4" s="44">
        <v>-2854.5335060000002</v>
      </c>
      <c r="P4" s="44">
        <v>-11110.809908000003</v>
      </c>
      <c r="Q4" s="44">
        <v>818.48161300000538</v>
      </c>
      <c r="R4" s="45">
        <v>-17266.732114999995</v>
      </c>
      <c r="S4" s="44">
        <v>1.7060680000000001</v>
      </c>
      <c r="T4" s="44">
        <v>10950.015103</v>
      </c>
      <c r="U4" s="44">
        <v>-10946.098786999999</v>
      </c>
      <c r="V4" s="44">
        <v>-2883.6176369999998</v>
      </c>
      <c r="W4" s="45">
        <v>-2878.995253</v>
      </c>
      <c r="X4" s="44">
        <v>-341.48826400000002</v>
      </c>
      <c r="Y4" s="44">
        <v>-379.46959499999997</v>
      </c>
      <c r="Z4" s="44">
        <v>5712.2031349999997</v>
      </c>
      <c r="AA4" s="44">
        <v>-7443.7870969999994</v>
      </c>
      <c r="AB4" s="45">
        <v>-2452.5418209999998</v>
      </c>
      <c r="AC4" s="44">
        <v>-147.06008399999999</v>
      </c>
      <c r="AD4" s="44">
        <v>1816.3182790000001</v>
      </c>
      <c r="AE4" s="44">
        <v>1613.098915</v>
      </c>
      <c r="AF4" s="44">
        <v>-5508.9224720000002</v>
      </c>
      <c r="AG4" s="45">
        <v>-2226.5653619999998</v>
      </c>
      <c r="AH4" s="44">
        <v>-1678.555269</v>
      </c>
      <c r="AI4" s="44">
        <v>-312.24697709375005</v>
      </c>
      <c r="AJ4" s="44">
        <v>5515.0739040937497</v>
      </c>
      <c r="AK4" s="44">
        <v>-8334.5733899999996</v>
      </c>
      <c r="AL4" s="45">
        <v>-4810.3017319999999</v>
      </c>
    </row>
    <row r="5" spans="1:38">
      <c r="B5" s="136" t="s">
        <v>833</v>
      </c>
      <c r="C5" s="71" t="s">
        <v>829</v>
      </c>
      <c r="D5" s="44">
        <v>-13638.262916999998</v>
      </c>
      <c r="E5" s="44">
        <v>-3424.6949209999998</v>
      </c>
      <c r="F5" s="44">
        <v>-6371.5899220000047</v>
      </c>
      <c r="G5" s="44">
        <v>6144.2282020000039</v>
      </c>
      <c r="H5" s="45">
        <v>-17290.319557999999</v>
      </c>
      <c r="I5" s="44">
        <v>-19305.142344</v>
      </c>
      <c r="J5" s="44">
        <v>3090.9413060000015</v>
      </c>
      <c r="K5" s="44">
        <v>950.20159799999828</v>
      </c>
      <c r="L5" s="44">
        <v>-4792.7371780000003</v>
      </c>
      <c r="M5" s="45">
        <v>-20056.736618000003</v>
      </c>
      <c r="N5" s="44">
        <v>0</v>
      </c>
      <c r="O5" s="44">
        <v>0</v>
      </c>
      <c r="P5" s="44">
        <v>-10394.50569</v>
      </c>
      <c r="Q5" s="44">
        <v>10388</v>
      </c>
      <c r="R5" s="45">
        <v>-6.5056900000004134</v>
      </c>
      <c r="S5" s="44">
        <v>5730.2844139999997</v>
      </c>
      <c r="T5" s="44">
        <v>17608.425836000002</v>
      </c>
      <c r="U5" s="44">
        <v>1898.6411159999989</v>
      </c>
      <c r="V5" s="44">
        <v>-2627.4940249999963</v>
      </c>
      <c r="W5" s="45">
        <v>22609.857341000003</v>
      </c>
      <c r="X5" s="44">
        <v>9360.0712089999997</v>
      </c>
      <c r="Y5" s="44">
        <v>10882.385777000001</v>
      </c>
      <c r="Z5" s="44">
        <v>10777.841520999998</v>
      </c>
      <c r="AA5" s="44">
        <v>6363.727727000005</v>
      </c>
      <c r="AB5" s="45">
        <v>37384.026234000004</v>
      </c>
      <c r="AC5" s="44">
        <v>4926.5147400000005</v>
      </c>
      <c r="AD5" s="44">
        <v>7496.9643420000002</v>
      </c>
      <c r="AE5" s="44">
        <v>6621.0968510000002</v>
      </c>
      <c r="AF5" s="44">
        <v>9842.3432590000011</v>
      </c>
      <c r="AG5" s="45">
        <v>28887.919192000001</v>
      </c>
      <c r="AH5" s="44">
        <v>2943.0008069999999</v>
      </c>
      <c r="AI5" s="44">
        <v>8215.5070894233395</v>
      </c>
      <c r="AJ5" s="44">
        <v>5782.9793655766589</v>
      </c>
      <c r="AK5" s="44">
        <v>7037.198128</v>
      </c>
      <c r="AL5" s="45">
        <v>23978.685389999999</v>
      </c>
    </row>
    <row r="6" spans="1:38">
      <c r="B6" s="136" t="s">
        <v>834</v>
      </c>
      <c r="C6" s="71" t="s">
        <v>830</v>
      </c>
      <c r="D6" s="44">
        <v>7287.0641539999997</v>
      </c>
      <c r="E6" s="44">
        <v>11224.697759999999</v>
      </c>
      <c r="F6" s="44">
        <v>-16503.275174999999</v>
      </c>
      <c r="G6" s="44">
        <v>-18432.035511999999</v>
      </c>
      <c r="H6" s="45">
        <v>-16423.548772999999</v>
      </c>
      <c r="I6" s="44">
        <v>3312.1660649999999</v>
      </c>
      <c r="J6" s="44">
        <v>3023.7017600000004</v>
      </c>
      <c r="K6" s="44">
        <v>37164.458608000001</v>
      </c>
      <c r="L6" s="44">
        <v>27841.783721</v>
      </c>
      <c r="M6" s="45">
        <v>71342.110153999995</v>
      </c>
      <c r="N6" s="44">
        <v>-3199.4116770000001</v>
      </c>
      <c r="O6" s="44">
        <v>2165.1548620000003</v>
      </c>
      <c r="P6" s="44">
        <v>-1187.9543390000008</v>
      </c>
      <c r="Q6" s="44">
        <v>27348.674690000003</v>
      </c>
      <c r="R6" s="45">
        <v>25127</v>
      </c>
      <c r="S6" s="44">
        <v>-3207.8428140000001</v>
      </c>
      <c r="T6" s="44">
        <v>7032.9718350000003</v>
      </c>
      <c r="U6" s="44">
        <v>-10832.19225</v>
      </c>
      <c r="V6" s="44">
        <v>-5784.2348019999999</v>
      </c>
      <c r="W6" s="45">
        <v>-12791.298031</v>
      </c>
      <c r="X6" s="44">
        <v>-24601.320854000001</v>
      </c>
      <c r="Y6" s="44">
        <v>1359.8234060000032</v>
      </c>
      <c r="Z6" s="44">
        <v>-4205.818008000002</v>
      </c>
      <c r="AA6" s="44">
        <v>-246.8769629999988</v>
      </c>
      <c r="AB6" s="45">
        <v>-27694.192418999999</v>
      </c>
      <c r="AC6" s="44">
        <v>8331.5900650000003</v>
      </c>
      <c r="AD6" s="44">
        <v>9140.0259100000003</v>
      </c>
      <c r="AE6" s="44">
        <v>-6.3735220000016852</v>
      </c>
      <c r="AF6" s="44">
        <v>-9793.0247159999999</v>
      </c>
      <c r="AG6" s="45">
        <v>7673.2177369999999</v>
      </c>
      <c r="AH6" s="44">
        <v>4837.2484549999999</v>
      </c>
      <c r="AI6" s="44">
        <v>8756.3355293749992</v>
      </c>
      <c r="AJ6" s="44">
        <v>7997.4814926250001</v>
      </c>
      <c r="AK6" s="44">
        <v>-30908.34375</v>
      </c>
      <c r="AL6" s="45">
        <v>-9317.2782729999999</v>
      </c>
    </row>
    <row r="7" spans="1:38" ht="17.25" customHeight="1">
      <c r="B7" s="137" t="s">
        <v>996</v>
      </c>
      <c r="C7" s="72" t="s">
        <v>997</v>
      </c>
      <c r="D7" s="46">
        <v>-9018.4712739999977</v>
      </c>
      <c r="E7" s="46">
        <v>3421.5680739999989</v>
      </c>
      <c r="F7" s="46">
        <v>-26666.270660000002</v>
      </c>
      <c r="G7" s="46">
        <v>-17457.522832999995</v>
      </c>
      <c r="H7" s="47">
        <v>-49720.696693000005</v>
      </c>
      <c r="I7" s="46">
        <v>-27242.985453999998</v>
      </c>
      <c r="J7" s="46">
        <v>6524.8310470000015</v>
      </c>
      <c r="K7" s="46">
        <v>39063.187311000002</v>
      </c>
      <c r="L7" s="46">
        <v>19613.890507</v>
      </c>
      <c r="M7" s="47">
        <v>37958.923410999996</v>
      </c>
      <c r="N7" s="46">
        <v>-9831.241990999999</v>
      </c>
      <c r="O7" s="46">
        <v>-3820.3462570000002</v>
      </c>
      <c r="P7" s="46">
        <v>-26031.670646000002</v>
      </c>
      <c r="Q7" s="46">
        <v>34298.397184000009</v>
      </c>
      <c r="R7" s="47">
        <v>-5384.3252459999967</v>
      </c>
      <c r="S7" s="46">
        <v>5490.5876939999998</v>
      </c>
      <c r="T7" s="46">
        <v>39123.561164999999</v>
      </c>
      <c r="U7" s="46">
        <v>-16068.367737</v>
      </c>
      <c r="V7" s="46">
        <v>-7037.652485999999</v>
      </c>
      <c r="W7" s="47">
        <v>21507.128636000001</v>
      </c>
      <c r="X7" s="46">
        <v>-12256.828842999999</v>
      </c>
      <c r="Y7" s="46">
        <v>15315.606564999998</v>
      </c>
      <c r="Z7" s="46">
        <v>15580.156617000001</v>
      </c>
      <c r="AA7" s="46">
        <v>2249.3285160000014</v>
      </c>
      <c r="AB7" s="47">
        <v>20888.262855000001</v>
      </c>
      <c r="AC7" s="46">
        <v>16696.376920999999</v>
      </c>
      <c r="AD7" s="46">
        <v>22078.171646999999</v>
      </c>
      <c r="AE7" s="46">
        <v>11765.204562999999</v>
      </c>
      <c r="AF7" s="46">
        <v>-1311.6014359999972</v>
      </c>
      <c r="AG7" s="47">
        <v>49228.151695</v>
      </c>
      <c r="AH7" s="46">
        <v>9320.5795969999999</v>
      </c>
      <c r="AI7" s="46">
        <v>20836.637199875</v>
      </c>
      <c r="AJ7" s="46">
        <v>23552.041962124997</v>
      </c>
      <c r="AK7" s="46">
        <v>-28036.435433999995</v>
      </c>
      <c r="AL7" s="47">
        <v>25672.823325000001</v>
      </c>
    </row>
    <row r="8" spans="1:38">
      <c r="B8" s="484"/>
      <c r="C8" s="485"/>
    </row>
    <row r="9" spans="1:38">
      <c r="B9" s="484"/>
      <c r="C9" s="251" t="s">
        <v>33</v>
      </c>
    </row>
    <row r="10" spans="1:38" ht="25.5">
      <c r="B10" s="135" t="s">
        <v>1199</v>
      </c>
      <c r="C10" s="24" t="s">
        <v>1200</v>
      </c>
      <c r="D10" s="30" t="s">
        <v>52</v>
      </c>
      <c r="E10" s="30" t="s">
        <v>4</v>
      </c>
      <c r="F10" s="30" t="s">
        <v>6</v>
      </c>
      <c r="G10" s="30" t="s">
        <v>8</v>
      </c>
      <c r="H10" s="30" t="s">
        <v>10</v>
      </c>
      <c r="I10" s="30" t="s">
        <v>12</v>
      </c>
      <c r="J10" s="30" t="s">
        <v>14</v>
      </c>
      <c r="K10" s="30" t="s">
        <v>369</v>
      </c>
      <c r="L10" s="30" t="s">
        <v>16</v>
      </c>
      <c r="M10" s="30" t="s">
        <v>17</v>
      </c>
      <c r="N10" s="30" t="s">
        <v>300</v>
      </c>
      <c r="O10" s="30" t="s">
        <v>315</v>
      </c>
      <c r="P10" s="30" t="s">
        <v>316</v>
      </c>
      <c r="Q10" s="30" t="s">
        <v>306</v>
      </c>
      <c r="R10" s="30" t="s">
        <v>307</v>
      </c>
      <c r="S10" s="30" t="s">
        <v>343</v>
      </c>
      <c r="T10" s="244" t="s">
        <v>342</v>
      </c>
      <c r="U10" s="244" t="s">
        <v>340</v>
      </c>
      <c r="V10" s="30" t="s">
        <v>362</v>
      </c>
      <c r="W10" s="30" t="s">
        <v>1112</v>
      </c>
      <c r="X10" s="30" t="s">
        <v>1120</v>
      </c>
      <c r="Y10" s="30" t="s">
        <v>1119</v>
      </c>
      <c r="Z10" s="30" t="s">
        <v>1113</v>
      </c>
      <c r="AA10" s="30" t="s">
        <v>998</v>
      </c>
      <c r="AB10" s="30" t="s">
        <v>1000</v>
      </c>
      <c r="AC10" s="30" t="s">
        <v>1203</v>
      </c>
      <c r="AD10" s="30" t="s">
        <v>1239</v>
      </c>
      <c r="AE10" s="30" t="s">
        <v>1257</v>
      </c>
      <c r="AF10" s="30" t="s">
        <v>1272</v>
      </c>
      <c r="AG10" s="30" t="s">
        <v>1273</v>
      </c>
      <c r="AH10" s="30" t="s">
        <v>1286</v>
      </c>
      <c r="AI10" s="30" t="s">
        <v>1294</v>
      </c>
      <c r="AJ10" s="30" t="s">
        <v>1315</v>
      </c>
      <c r="AK10" s="30" t="s">
        <v>1328</v>
      </c>
      <c r="AL10" s="30" t="s">
        <v>1329</v>
      </c>
    </row>
    <row r="11" spans="1:38">
      <c r="B11" s="136" t="s">
        <v>831</v>
      </c>
      <c r="C11" s="71" t="s">
        <v>827</v>
      </c>
      <c r="D11" s="253"/>
      <c r="E11" s="253"/>
      <c r="F11" s="253"/>
      <c r="G11" s="253"/>
      <c r="H11" s="169"/>
      <c r="I11" s="253"/>
      <c r="J11" s="253"/>
      <c r="K11" s="253"/>
      <c r="L11" s="253"/>
      <c r="M11" s="169"/>
      <c r="N11" s="253"/>
      <c r="O11" s="253"/>
      <c r="P11" s="253"/>
      <c r="Q11" s="253"/>
      <c r="R11" s="169"/>
      <c r="S11" s="253"/>
      <c r="T11" s="253"/>
      <c r="U11" s="253"/>
      <c r="V11" s="253"/>
      <c r="W11" s="169"/>
      <c r="X11" s="44">
        <v>11.752673004857311</v>
      </c>
      <c r="Y11" s="44">
        <v>12.450247017032268</v>
      </c>
      <c r="Z11" s="44">
        <v>11.821736113704421</v>
      </c>
      <c r="AA11" s="44">
        <v>12.394458389072426</v>
      </c>
      <c r="AB11" s="45">
        <v>48.419114524666426</v>
      </c>
      <c r="AC11" s="44">
        <v>12.34918686319153</v>
      </c>
      <c r="AD11" s="44">
        <v>12.860777638732618</v>
      </c>
      <c r="AE11" s="44">
        <v>13.552002334724289</v>
      </c>
      <c r="AF11" s="44">
        <v>15.67304043123184</v>
      </c>
      <c r="AG11" s="45">
        <v>54.435007267880287</v>
      </c>
      <c r="AH11" s="44">
        <v>12.723301181467999</v>
      </c>
      <c r="AI11" s="44">
        <v>15.618627539006241</v>
      </c>
      <c r="AJ11" s="44">
        <v>15.274855090209837</v>
      </c>
      <c r="AK11" s="44">
        <v>14.728822921261916</v>
      </c>
      <c r="AL11" s="45">
        <v>58.345606731945992</v>
      </c>
    </row>
    <row r="12" spans="1:38">
      <c r="B12" s="136" t="s">
        <v>832</v>
      </c>
      <c r="C12" s="71" t="s">
        <v>828</v>
      </c>
      <c r="D12" s="253"/>
      <c r="E12" s="253"/>
      <c r="F12" s="253"/>
      <c r="G12" s="253"/>
      <c r="H12" s="169"/>
      <c r="I12" s="253"/>
      <c r="J12" s="253"/>
      <c r="K12" s="253"/>
      <c r="L12" s="253"/>
      <c r="M12" s="169"/>
      <c r="N12" s="253"/>
      <c r="O12" s="253"/>
      <c r="P12" s="253"/>
      <c r="Q12" s="253"/>
      <c r="R12" s="169"/>
      <c r="S12" s="253"/>
      <c r="T12" s="253"/>
      <c r="U12" s="253"/>
      <c r="V12" s="253"/>
      <c r="W12" s="169"/>
      <c r="X12" s="44">
        <v>-1.20735847407202</v>
      </c>
      <c r="Y12" s="44">
        <v>-1.3866853182860002</v>
      </c>
      <c r="Z12" s="44">
        <v>20.375230455528921</v>
      </c>
      <c r="AA12" s="44">
        <v>-26.651739689405112</v>
      </c>
      <c r="AB12" s="45">
        <v>-8.8705530262342105</v>
      </c>
      <c r="AC12" s="44">
        <v>-0.50589870335206999</v>
      </c>
      <c r="AD12" s="44">
        <v>4.8029084163450699</v>
      </c>
      <c r="AE12" s="44">
        <v>6.006345800053901</v>
      </c>
      <c r="AF12" s="44">
        <v>-20.761062960303001</v>
      </c>
      <c r="AG12" s="45">
        <v>-9.4577074472560998</v>
      </c>
      <c r="AH12" s="44">
        <v>-7.6260863858384802</v>
      </c>
      <c r="AI12" s="44">
        <v>-1.08544620693496</v>
      </c>
      <c r="AJ12" s="44">
        <v>18.773567331246241</v>
      </c>
      <c r="AK12" s="44">
        <v>-29.322417414531699</v>
      </c>
      <c r="AL12" s="45">
        <v>-17.260382676058899</v>
      </c>
    </row>
    <row r="13" spans="1:38">
      <c r="B13" s="136" t="s">
        <v>833</v>
      </c>
      <c r="C13" s="71" t="s">
        <v>829</v>
      </c>
      <c r="D13" s="253"/>
      <c r="E13" s="253"/>
      <c r="F13" s="253"/>
      <c r="G13" s="253"/>
      <c r="H13" s="169"/>
      <c r="I13" s="253"/>
      <c r="J13" s="253"/>
      <c r="K13" s="253"/>
      <c r="L13" s="253"/>
      <c r="M13" s="169"/>
      <c r="N13" s="253"/>
      <c r="O13" s="253"/>
      <c r="P13" s="253"/>
      <c r="Q13" s="253"/>
      <c r="R13" s="169"/>
      <c r="S13" s="253"/>
      <c r="T13" s="253"/>
      <c r="U13" s="253"/>
      <c r="V13" s="253"/>
      <c r="W13" s="169"/>
      <c r="X13" s="44">
        <v>33.061069984533908</v>
      </c>
      <c r="Y13" s="44">
        <v>39.210846851497799</v>
      </c>
      <c r="Z13" s="44">
        <v>38.737261834387311</v>
      </c>
      <c r="AA13" s="44">
        <v>22.230680907970665</v>
      </c>
      <c r="AB13" s="45">
        <v>133.23985957838968</v>
      </c>
      <c r="AC13" s="44">
        <v>16.974869864565232</v>
      </c>
      <c r="AD13" s="44">
        <v>26.654820769231751</v>
      </c>
      <c r="AE13" s="44">
        <v>25.549416886550674</v>
      </c>
      <c r="AF13" s="44">
        <v>37.199815045697292</v>
      </c>
      <c r="AG13" s="45">
        <v>106.37892256604495</v>
      </c>
      <c r="AH13" s="44">
        <v>11.626457997951219</v>
      </c>
      <c r="AI13" s="44">
        <v>30.283462023940359</v>
      </c>
      <c r="AJ13" s="44">
        <v>20.751117084162225</v>
      </c>
      <c r="AK13" s="44">
        <v>24.829641432860093</v>
      </c>
      <c r="AL13" s="45">
        <v>87.490678538913897</v>
      </c>
    </row>
    <row r="14" spans="1:38">
      <c r="B14" s="136" t="s">
        <v>834</v>
      </c>
      <c r="C14" s="71" t="s">
        <v>830</v>
      </c>
      <c r="D14" s="253"/>
      <c r="E14" s="253"/>
      <c r="F14" s="253"/>
      <c r="G14" s="253"/>
      <c r="H14" s="169"/>
      <c r="I14" s="253"/>
      <c r="J14" s="253"/>
      <c r="K14" s="253"/>
      <c r="L14" s="253"/>
      <c r="M14" s="169"/>
      <c r="N14" s="253"/>
      <c r="O14" s="253"/>
      <c r="P14" s="253"/>
      <c r="Q14" s="253"/>
      <c r="R14" s="169"/>
      <c r="S14" s="253"/>
      <c r="T14" s="253"/>
      <c r="U14" s="253"/>
      <c r="V14" s="253"/>
      <c r="W14" s="169"/>
      <c r="X14" s="44">
        <v>-87.735644995876896</v>
      </c>
      <c r="Y14" s="44">
        <v>4.8128756609061014</v>
      </c>
      <c r="Z14" s="44">
        <v>-15.423544631468502</v>
      </c>
      <c r="AA14" s="44">
        <v>-0.57538274266239853</v>
      </c>
      <c r="AB14" s="45">
        <v>-98.921696709101695</v>
      </c>
      <c r="AC14" s="44">
        <v>28.670138097649701</v>
      </c>
      <c r="AD14" s="44">
        <v>32.191270475387</v>
      </c>
      <c r="AE14" s="44">
        <v>-0.10714067365879743</v>
      </c>
      <c r="AF14" s="44">
        <v>-37.0031108842959</v>
      </c>
      <c r="AG14" s="45">
        <v>23.7511570150821</v>
      </c>
      <c r="AH14" s="44">
        <v>19.1078497434459</v>
      </c>
      <c r="AI14" s="44">
        <v>30.203070971886103</v>
      </c>
      <c r="AJ14" s="44">
        <v>28.765316432515704</v>
      </c>
      <c r="AK14" s="44">
        <v>-108.91819451153791</v>
      </c>
      <c r="AL14" s="45">
        <v>-30.841957363690199</v>
      </c>
    </row>
    <row r="15" spans="1:38">
      <c r="B15" s="137" t="s">
        <v>996</v>
      </c>
      <c r="C15" s="72" t="s">
        <v>997</v>
      </c>
      <c r="D15" s="254"/>
      <c r="E15" s="254"/>
      <c r="F15" s="254"/>
      <c r="G15" s="254"/>
      <c r="H15" s="255"/>
      <c r="I15" s="254"/>
      <c r="J15" s="254"/>
      <c r="K15" s="254"/>
      <c r="L15" s="254"/>
      <c r="M15" s="255"/>
      <c r="N15" s="254"/>
      <c r="O15" s="254"/>
      <c r="P15" s="254"/>
      <c r="Q15" s="254"/>
      <c r="R15" s="255"/>
      <c r="S15" s="254"/>
      <c r="T15" s="254"/>
      <c r="U15" s="254"/>
      <c r="V15" s="254"/>
      <c r="W15" s="255"/>
      <c r="X15" s="46">
        <v>-44.129260480557697</v>
      </c>
      <c r="Y15" s="46">
        <v>55.087284211150099</v>
      </c>
      <c r="Z15" s="46">
        <v>55.510683772152902</v>
      </c>
      <c r="AA15" s="46">
        <v>7.3980168649750908</v>
      </c>
      <c r="AB15" s="47">
        <v>73.866724367720593</v>
      </c>
      <c r="AC15" s="46">
        <v>57.4882961220544</v>
      </c>
      <c r="AD15" s="46">
        <v>76.509777299696594</v>
      </c>
      <c r="AE15" s="46">
        <v>45.000624347669998</v>
      </c>
      <c r="AF15" s="46">
        <v>-4.8913183676689869</v>
      </c>
      <c r="AG15" s="47">
        <v>175.10737940175201</v>
      </c>
      <c r="AH15" s="46">
        <v>35.8315225370267</v>
      </c>
      <c r="AI15" s="46">
        <v>75.0197118990083</v>
      </c>
      <c r="AJ15" s="46">
        <v>83.564858367022012</v>
      </c>
      <c r="AK15" s="46">
        <v>-98.682147571947311</v>
      </c>
      <c r="AL15" s="47">
        <v>97.733945231110695</v>
      </c>
    </row>
  </sheetData>
  <pageMargins left="0.7" right="0.7" top="0.75" bottom="0.75" header="0.3" footer="0.3"/>
  <pageSetup paperSize="9" scale="71" orientation="landscape" r:id="rId1"/>
  <headerFooter>
    <oddHeader>&amp;C&amp;A</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A1:AL66"/>
  <sheetViews>
    <sheetView view="pageBreakPreview" zoomScale="85" zoomScaleNormal="80" zoomScaleSheetLayoutView="85" workbookViewId="0">
      <pane xSplit="3" ySplit="2" topLeftCell="X3" activePane="bottomRight" state="frozen"/>
      <selection activeCell="AN10" sqref="AN10"/>
      <selection pane="topRight" activeCell="AN10" sqref="AN10"/>
      <selection pane="bottomLeft" activeCell="AN10" sqref="AN10"/>
      <selection pane="bottomRight" activeCell="AN10" sqref="AN10"/>
    </sheetView>
  </sheetViews>
  <sheetFormatPr defaultRowHeight="15" outlineLevelCol="2"/>
  <cols>
    <col min="1" max="1" width="3" customWidth="1"/>
    <col min="2" max="3" width="35.5703125" customWidth="1"/>
    <col min="4" max="7" width="11.7109375" hidden="1" customWidth="1" outlineLevel="2"/>
    <col min="8" max="8" width="11.7109375" hidden="1" customWidth="1" outlineLevel="1" collapsed="1"/>
    <col min="9" max="12" width="11.7109375" hidden="1" customWidth="1" outlineLevel="2"/>
    <col min="13" max="13" width="11.7109375" hidden="1" customWidth="1" outlineLevel="1" collapsed="1"/>
    <col min="14" max="17" width="11.7109375" hidden="1" customWidth="1" outlineLevel="2"/>
    <col min="18" max="18" width="11.7109375" hidden="1" customWidth="1" outlineLevel="1" collapsed="1"/>
    <col min="19" max="22" width="11.7109375" hidden="1" customWidth="1" outlineLevel="2"/>
    <col min="23" max="24" width="11.7109375" hidden="1" customWidth="1" outlineLevel="1" collapsed="1"/>
    <col min="25" max="27" width="11.7109375" hidden="1" customWidth="1" outlineLevel="1"/>
    <col min="28" max="28" width="12.42578125" hidden="1" customWidth="1" outlineLevel="1"/>
    <col min="29" max="29" width="11.7109375" customWidth="1" collapsed="1"/>
    <col min="30" max="30" width="10.5703125" bestFit="1" customWidth="1"/>
    <col min="31" max="31" width="10.5703125" customWidth="1"/>
    <col min="32" max="32" width="10.85546875" bestFit="1" customWidth="1"/>
    <col min="33" max="33" width="11" customWidth="1"/>
    <col min="34" max="34" width="11.7109375" customWidth="1"/>
    <col min="35" max="35" width="10.5703125" bestFit="1" customWidth="1"/>
    <col min="36" max="36" width="10.5703125" customWidth="1"/>
    <col min="37" max="37" width="10.85546875" bestFit="1" customWidth="1"/>
    <col min="38" max="38" width="11" customWidth="1"/>
  </cols>
  <sheetData>
    <row r="1" spans="1:38">
      <c r="A1" s="175" t="s">
        <v>887</v>
      </c>
      <c r="B1" s="114"/>
      <c r="C1" s="55"/>
      <c r="D1" s="186"/>
      <c r="E1" s="186"/>
      <c r="F1" s="186"/>
      <c r="G1" s="186"/>
      <c r="H1" s="186"/>
      <c r="I1" s="186"/>
      <c r="J1" s="186"/>
      <c r="K1" s="186"/>
      <c r="L1" s="186"/>
      <c r="M1" s="186"/>
      <c r="N1" s="68"/>
      <c r="O1" s="68"/>
      <c r="P1" s="68"/>
      <c r="Q1" s="68"/>
      <c r="R1" s="68"/>
      <c r="S1" s="68"/>
      <c r="T1" s="68"/>
      <c r="U1" s="68"/>
      <c r="V1" s="68"/>
      <c r="W1" s="68"/>
      <c r="X1" s="68"/>
      <c r="Y1" s="68"/>
      <c r="Z1" s="68"/>
      <c r="AA1" s="68"/>
      <c r="AB1" s="68"/>
      <c r="AC1" s="68"/>
      <c r="AH1" s="68"/>
    </row>
    <row r="2" spans="1:38" s="170" customFormat="1" ht="25.5">
      <c r="A2" s="179">
        <v>8</v>
      </c>
      <c r="B2" s="145" t="s">
        <v>670</v>
      </c>
      <c r="C2" s="37" t="s">
        <v>211</v>
      </c>
      <c r="D2" s="36" t="s">
        <v>52</v>
      </c>
      <c r="E2" s="36" t="s">
        <v>4</v>
      </c>
      <c r="F2" s="36" t="s">
        <v>6</v>
      </c>
      <c r="G2" s="36" t="s">
        <v>8</v>
      </c>
      <c r="H2" s="36" t="s">
        <v>191</v>
      </c>
      <c r="I2" s="36" t="s">
        <v>12</v>
      </c>
      <c r="J2" s="36" t="s">
        <v>14</v>
      </c>
      <c r="K2" s="36" t="s">
        <v>15</v>
      </c>
      <c r="L2" s="36" t="s">
        <v>38</v>
      </c>
      <c r="M2" s="36" t="s">
        <v>39</v>
      </c>
      <c r="N2" s="36" t="s">
        <v>310</v>
      </c>
      <c r="O2" s="36" t="s">
        <v>226</v>
      </c>
      <c r="P2" s="36" t="s">
        <v>303</v>
      </c>
      <c r="Q2" s="36" t="s">
        <v>304</v>
      </c>
      <c r="R2" s="36" t="s">
        <v>311</v>
      </c>
      <c r="S2" s="262" t="s">
        <v>1124</v>
      </c>
      <c r="T2" s="262" t="s">
        <v>351</v>
      </c>
      <c r="U2" s="262" t="s">
        <v>352</v>
      </c>
      <c r="V2" s="262" t="s">
        <v>361</v>
      </c>
      <c r="W2" s="262" t="s">
        <v>1112</v>
      </c>
      <c r="X2" s="262" t="s">
        <v>953</v>
      </c>
      <c r="Y2" s="262" t="s">
        <v>1119</v>
      </c>
      <c r="Z2" s="262" t="s">
        <v>1113</v>
      </c>
      <c r="AA2" s="262" t="s">
        <v>998</v>
      </c>
      <c r="AB2" s="262" t="s">
        <v>1285</v>
      </c>
      <c r="AC2" s="262" t="s">
        <v>1203</v>
      </c>
      <c r="AD2" s="447" t="s">
        <v>1239</v>
      </c>
      <c r="AE2" s="455" t="s">
        <v>1257</v>
      </c>
      <c r="AF2" s="468" t="s">
        <v>1272</v>
      </c>
      <c r="AG2" s="468" t="s">
        <v>1273</v>
      </c>
      <c r="AH2" s="486" t="s">
        <v>1286</v>
      </c>
      <c r="AI2" s="486" t="s">
        <v>1294</v>
      </c>
      <c r="AJ2" s="486" t="s">
        <v>1315</v>
      </c>
      <c r="AK2" s="486" t="s">
        <v>1328</v>
      </c>
      <c r="AL2" s="486" t="s">
        <v>1329</v>
      </c>
    </row>
    <row r="3" spans="1:38" s="170" customFormat="1">
      <c r="A3" s="179"/>
      <c r="B3" s="181" t="s">
        <v>182</v>
      </c>
      <c r="C3" s="180" t="s">
        <v>182</v>
      </c>
      <c r="D3" s="386">
        <v>215973</v>
      </c>
      <c r="E3" s="386">
        <v>194717</v>
      </c>
      <c r="F3" s="386">
        <v>180732</v>
      </c>
      <c r="G3" s="386">
        <v>187658</v>
      </c>
      <c r="H3" s="163">
        <v>779080</v>
      </c>
      <c r="I3" s="386">
        <v>176852</v>
      </c>
      <c r="J3" s="386">
        <v>153039</v>
      </c>
      <c r="K3" s="386">
        <v>146486</v>
      </c>
      <c r="L3" s="386">
        <v>131881</v>
      </c>
      <c r="M3" s="163">
        <v>608258</v>
      </c>
      <c r="N3" s="386">
        <v>162565</v>
      </c>
      <c r="O3" s="386">
        <v>139306</v>
      </c>
      <c r="P3" s="386">
        <v>129747.11492599999</v>
      </c>
      <c r="Q3" s="386">
        <v>145979.18392000001</v>
      </c>
      <c r="R3" s="163">
        <v>577597</v>
      </c>
      <c r="S3" s="386">
        <v>106770.818892</v>
      </c>
      <c r="T3" s="386">
        <v>108791.53145699999</v>
      </c>
      <c r="U3" s="386">
        <v>97135.517759000038</v>
      </c>
      <c r="V3" s="386">
        <v>95341.050056999957</v>
      </c>
      <c r="W3" s="163">
        <v>408038.91816499998</v>
      </c>
      <c r="X3" s="386">
        <v>87287.330252999993</v>
      </c>
      <c r="Y3" s="386">
        <v>86494</v>
      </c>
      <c r="Z3" s="386">
        <v>90712</v>
      </c>
      <c r="AA3" s="386">
        <v>107081.34102699999</v>
      </c>
      <c r="AB3" s="163">
        <v>371574.64275599999</v>
      </c>
      <c r="AC3" s="386">
        <v>109844.376817</v>
      </c>
      <c r="AD3" s="386">
        <v>99490.285461000007</v>
      </c>
      <c r="AE3" s="386">
        <v>91619.514807999978</v>
      </c>
      <c r="AF3" s="386">
        <v>110778.66555000003</v>
      </c>
      <c r="AG3" s="163">
        <v>411732.84263600002</v>
      </c>
      <c r="AH3" s="386">
        <v>115783.516972</v>
      </c>
      <c r="AI3" s="386">
        <v>130904.514278</v>
      </c>
      <c r="AJ3" s="386">
        <v>151655.317744</v>
      </c>
      <c r="AK3" s="386">
        <v>146795.20639499999</v>
      </c>
      <c r="AL3" s="163">
        <v>545138.55538899999</v>
      </c>
    </row>
    <row r="4" spans="1:38" s="170" customFormat="1">
      <c r="A4" s="179"/>
      <c r="B4" s="181" t="s">
        <v>183</v>
      </c>
      <c r="C4" s="180" t="s">
        <v>183</v>
      </c>
      <c r="D4" s="386">
        <v>1124786</v>
      </c>
      <c r="E4" s="386">
        <v>1158088</v>
      </c>
      <c r="F4" s="386">
        <v>1283733</v>
      </c>
      <c r="G4" s="386">
        <v>1243628</v>
      </c>
      <c r="H4" s="163">
        <v>4810232</v>
      </c>
      <c r="I4" s="386">
        <v>1118387</v>
      </c>
      <c r="J4" s="386">
        <v>1202320</v>
      </c>
      <c r="K4" s="386">
        <v>1316535</v>
      </c>
      <c r="L4" s="386">
        <v>1210727</v>
      </c>
      <c r="M4" s="163">
        <v>4847969</v>
      </c>
      <c r="N4" s="386">
        <v>997052</v>
      </c>
      <c r="O4" s="386">
        <v>1119169</v>
      </c>
      <c r="P4" s="386">
        <v>1239395</v>
      </c>
      <c r="Q4" s="386">
        <v>1054854.8176820001</v>
      </c>
      <c r="R4" s="163">
        <v>4410471</v>
      </c>
      <c r="S4" s="386">
        <v>808831.67192600004</v>
      </c>
      <c r="T4" s="386">
        <v>1035116.8843309999</v>
      </c>
      <c r="U4" s="386">
        <v>1053312.984432</v>
      </c>
      <c r="V4" s="386">
        <v>852375.26178900013</v>
      </c>
      <c r="W4" s="163">
        <v>3749636.8024780001</v>
      </c>
      <c r="X4" s="386">
        <v>575855.850095</v>
      </c>
      <c r="Y4" s="386">
        <v>805983</v>
      </c>
      <c r="Z4" s="386">
        <v>820222</v>
      </c>
      <c r="AA4" s="386">
        <v>848057.66115700034</v>
      </c>
      <c r="AB4" s="163">
        <v>3050118.9695620001</v>
      </c>
      <c r="AC4" s="386">
        <v>837330.66327799996</v>
      </c>
      <c r="AD4" s="386">
        <v>895220.22946300008</v>
      </c>
      <c r="AE4" s="386">
        <v>923621.20537100011</v>
      </c>
      <c r="AF4" s="386">
        <v>987334.83097400004</v>
      </c>
      <c r="AG4" s="163">
        <v>3643506.9290860002</v>
      </c>
      <c r="AH4" s="386">
        <v>868891.63224399998</v>
      </c>
      <c r="AI4" s="386">
        <v>1195121.117756</v>
      </c>
      <c r="AJ4" s="386">
        <v>1284543.0228829999</v>
      </c>
      <c r="AK4" s="386">
        <v>1247337.270145</v>
      </c>
      <c r="AL4" s="163">
        <v>4595893.0430279998</v>
      </c>
    </row>
    <row r="5" spans="1:38" s="170" customFormat="1">
      <c r="A5" s="179"/>
      <c r="B5" s="181" t="s">
        <v>653</v>
      </c>
      <c r="C5" s="180" t="s">
        <v>184</v>
      </c>
      <c r="D5" s="386">
        <v>153387</v>
      </c>
      <c r="E5" s="386">
        <v>97348</v>
      </c>
      <c r="F5" s="386">
        <v>85810</v>
      </c>
      <c r="G5" s="386">
        <v>126379</v>
      </c>
      <c r="H5" s="163">
        <v>462924</v>
      </c>
      <c r="I5" s="386">
        <v>131914</v>
      </c>
      <c r="J5" s="386">
        <v>76857</v>
      </c>
      <c r="K5" s="386">
        <v>71311</v>
      </c>
      <c r="L5" s="386">
        <v>105440</v>
      </c>
      <c r="M5" s="163">
        <v>385522</v>
      </c>
      <c r="N5" s="386">
        <v>26630</v>
      </c>
      <c r="O5" s="386">
        <v>24846.599303999999</v>
      </c>
      <c r="P5" s="386">
        <v>23271.451701000002</v>
      </c>
      <c r="Q5" s="386">
        <v>32020</v>
      </c>
      <c r="R5" s="163">
        <v>106768</v>
      </c>
      <c r="S5" s="386">
        <v>29787.045501000001</v>
      </c>
      <c r="T5" s="386">
        <v>20620.826918999999</v>
      </c>
      <c r="U5" s="386">
        <v>20138.302410999997</v>
      </c>
      <c r="V5" s="386">
        <v>33095.749165000001</v>
      </c>
      <c r="W5" s="163">
        <v>103641.923996</v>
      </c>
      <c r="X5" s="386">
        <v>28462.065366999999</v>
      </c>
      <c r="Y5" s="386">
        <v>16051</v>
      </c>
      <c r="Z5" s="386">
        <v>18761</v>
      </c>
      <c r="AA5" s="386">
        <v>26135.641338999994</v>
      </c>
      <c r="AB5" s="163">
        <v>89409.514746999994</v>
      </c>
      <c r="AC5" s="386">
        <v>30875.734274999999</v>
      </c>
      <c r="AD5" s="386">
        <v>18061.951103000003</v>
      </c>
      <c r="AE5" s="386">
        <v>19483.093986999993</v>
      </c>
      <c r="AF5" s="386">
        <v>30120.765046</v>
      </c>
      <c r="AG5" s="163">
        <v>98541.544410999995</v>
      </c>
      <c r="AH5" s="386">
        <v>30809.658633999999</v>
      </c>
      <c r="AI5" s="386">
        <v>17821.060116000001</v>
      </c>
      <c r="AJ5" s="386">
        <v>18599.548683999994</v>
      </c>
      <c r="AK5" s="386">
        <v>28438.150443000006</v>
      </c>
      <c r="AL5" s="163">
        <v>95668.417877</v>
      </c>
    </row>
    <row r="6" spans="1:38" s="170" customFormat="1">
      <c r="A6" s="165"/>
      <c r="B6" s="181" t="s">
        <v>1201</v>
      </c>
      <c r="C6" s="180" t="s">
        <v>1202</v>
      </c>
      <c r="D6" s="387"/>
      <c r="E6" s="387"/>
      <c r="F6" s="387"/>
      <c r="G6" s="387"/>
      <c r="H6" s="388"/>
      <c r="I6" s="387"/>
      <c r="J6" s="387"/>
      <c r="K6" s="387"/>
      <c r="L6" s="387"/>
      <c r="M6" s="388"/>
      <c r="N6" s="387"/>
      <c r="O6" s="387"/>
      <c r="P6" s="387"/>
      <c r="Q6" s="387"/>
      <c r="R6" s="388"/>
      <c r="S6" s="387"/>
      <c r="T6" s="387"/>
      <c r="U6" s="387"/>
      <c r="V6" s="387"/>
      <c r="W6" s="388"/>
      <c r="X6" s="386">
        <v>193398.25284900001</v>
      </c>
      <c r="Y6" s="386">
        <v>243314</v>
      </c>
      <c r="Z6" s="386">
        <v>296906</v>
      </c>
      <c r="AA6" s="386">
        <v>266552.17196900002</v>
      </c>
      <c r="AB6" s="163">
        <v>1000170.186435</v>
      </c>
      <c r="AC6" s="386">
        <v>249631.50508900001</v>
      </c>
      <c r="AD6" s="386">
        <v>282461.73994</v>
      </c>
      <c r="AE6" s="386">
        <v>307969.17844399996</v>
      </c>
      <c r="AF6" s="386">
        <v>287952.24193699996</v>
      </c>
      <c r="AG6" s="163">
        <v>1128014.6654099999</v>
      </c>
      <c r="AH6" s="386">
        <v>316254.31680299999</v>
      </c>
      <c r="AI6" s="386">
        <v>405747.87069700001</v>
      </c>
      <c r="AJ6" s="386">
        <v>467019.16814299999</v>
      </c>
      <c r="AK6" s="386">
        <v>408255.1168190001</v>
      </c>
      <c r="AL6" s="163">
        <v>1597276.4724620001</v>
      </c>
    </row>
    <row r="7" spans="1:38" s="170" customFormat="1">
      <c r="A7" s="179"/>
      <c r="B7" s="181" t="s">
        <v>654</v>
      </c>
      <c r="C7" s="180" t="s">
        <v>185</v>
      </c>
      <c r="D7" s="386">
        <v>30285</v>
      </c>
      <c r="E7" s="386">
        <v>44983</v>
      </c>
      <c r="F7" s="386">
        <v>43487</v>
      </c>
      <c r="G7" s="386">
        <v>39780</v>
      </c>
      <c r="H7" s="163">
        <v>158535</v>
      </c>
      <c r="I7" s="386">
        <v>36844</v>
      </c>
      <c r="J7" s="386">
        <v>43489</v>
      </c>
      <c r="K7" s="386">
        <v>48572</v>
      </c>
      <c r="L7" s="386">
        <v>72104</v>
      </c>
      <c r="M7" s="163">
        <v>201009</v>
      </c>
      <c r="N7" s="386">
        <v>38483</v>
      </c>
      <c r="O7" s="386">
        <v>61864</v>
      </c>
      <c r="P7" s="386">
        <v>52410</v>
      </c>
      <c r="Q7" s="386">
        <v>64463.016936</v>
      </c>
      <c r="R7" s="163">
        <v>217220</v>
      </c>
      <c r="S7" s="386">
        <v>46296.267582</v>
      </c>
      <c r="T7" s="386">
        <v>47264.301733999993</v>
      </c>
      <c r="U7" s="386">
        <v>50994.258254</v>
      </c>
      <c r="V7" s="386">
        <v>61263.794919000007</v>
      </c>
      <c r="W7" s="163">
        <v>205817.622489</v>
      </c>
      <c r="X7" s="386">
        <v>36729.14443</v>
      </c>
      <c r="Y7" s="386">
        <v>43313</v>
      </c>
      <c r="Z7" s="386">
        <v>42393</v>
      </c>
      <c r="AA7" s="386">
        <v>66205.551273000005</v>
      </c>
      <c r="AB7" s="163">
        <v>188641.43944300001</v>
      </c>
      <c r="AC7" s="386">
        <v>34337.183439</v>
      </c>
      <c r="AD7" s="386">
        <v>53917.756232</v>
      </c>
      <c r="AE7" s="386">
        <v>51046.432744999998</v>
      </c>
      <c r="AF7" s="386">
        <v>75822.869848000002</v>
      </c>
      <c r="AG7" s="163">
        <v>215125.242264</v>
      </c>
      <c r="AH7" s="386">
        <v>44259.519469999999</v>
      </c>
      <c r="AI7" s="386">
        <v>58798.261780000001</v>
      </c>
      <c r="AJ7" s="386">
        <v>67911.790355000005</v>
      </c>
      <c r="AK7" s="386">
        <v>83103.644149</v>
      </c>
      <c r="AL7" s="163">
        <v>254075.215754</v>
      </c>
    </row>
    <row r="8" spans="1:38" s="170" customFormat="1">
      <c r="A8" s="179"/>
      <c r="B8" s="181" t="s">
        <v>655</v>
      </c>
      <c r="C8" s="180" t="s">
        <v>209</v>
      </c>
      <c r="D8" s="386">
        <v>1524431</v>
      </c>
      <c r="E8" s="386">
        <v>1495136</v>
      </c>
      <c r="F8" s="386">
        <v>1593762</v>
      </c>
      <c r="G8" s="386">
        <v>1597445</v>
      </c>
      <c r="H8" s="392">
        <v>6210771</v>
      </c>
      <c r="I8" s="391">
        <v>1463997</v>
      </c>
      <c r="J8" s="391">
        <v>1475705</v>
      </c>
      <c r="K8" s="391">
        <v>1582904</v>
      </c>
      <c r="L8" s="391">
        <v>1520152</v>
      </c>
      <c r="M8" s="392">
        <v>6042758</v>
      </c>
      <c r="N8" s="391">
        <v>1224730</v>
      </c>
      <c r="O8" s="391">
        <v>1345185.5993039999</v>
      </c>
      <c r="P8" s="391">
        <v>1444823.566627</v>
      </c>
      <c r="Q8" s="391">
        <v>1297317.0185380001</v>
      </c>
      <c r="R8" s="392">
        <v>5312056</v>
      </c>
      <c r="S8" s="391">
        <v>991685.80390100006</v>
      </c>
      <c r="T8" s="391">
        <v>1211793.5444409999</v>
      </c>
      <c r="U8" s="391">
        <v>1221581.0628559999</v>
      </c>
      <c r="V8" s="391">
        <v>1042075.8559300002</v>
      </c>
      <c r="W8" s="392">
        <v>4467136.267128</v>
      </c>
      <c r="X8" s="391">
        <v>921731.64299399999</v>
      </c>
      <c r="Y8" s="391">
        <v>1195155</v>
      </c>
      <c r="Z8" s="391">
        <v>1268994</v>
      </c>
      <c r="AA8" s="391">
        <v>1314033.3667650004</v>
      </c>
      <c r="AB8" s="392">
        <v>4699914.7529429998</v>
      </c>
      <c r="AC8" s="391">
        <v>1262020.4628980001</v>
      </c>
      <c r="AD8" s="391">
        <v>1349151.9621990002</v>
      </c>
      <c r="AE8" s="391">
        <v>1393739.425355</v>
      </c>
      <c r="AF8" s="391">
        <v>1492010.3733549998</v>
      </c>
      <c r="AG8" s="392">
        <v>5496922.2238069996</v>
      </c>
      <c r="AH8" s="391">
        <v>1375999.6441229999</v>
      </c>
      <c r="AI8" s="391">
        <v>1808392.8246270001</v>
      </c>
      <c r="AJ8" s="391">
        <v>1989728.8478089997</v>
      </c>
      <c r="AK8" s="391">
        <v>1913929.3879510001</v>
      </c>
      <c r="AL8" s="392">
        <v>7088050.7045099996</v>
      </c>
    </row>
    <row r="9" spans="1:38" s="170" customFormat="1">
      <c r="A9" s="179">
        <v>9</v>
      </c>
      <c r="B9" s="181" t="s">
        <v>658</v>
      </c>
      <c r="C9" s="180" t="s">
        <v>186</v>
      </c>
      <c r="D9" s="386">
        <v>-176260</v>
      </c>
      <c r="E9" s="386">
        <v>-176338</v>
      </c>
      <c r="F9" s="386">
        <v>-161851</v>
      </c>
      <c r="G9" s="386">
        <v>-174998</v>
      </c>
      <c r="H9" s="163">
        <v>-689447</v>
      </c>
      <c r="I9" s="386">
        <v>-170755</v>
      </c>
      <c r="J9" s="386">
        <v>-155712</v>
      </c>
      <c r="K9" s="386">
        <v>-153977</v>
      </c>
      <c r="L9" s="386">
        <v>-161897</v>
      </c>
      <c r="M9" s="163">
        <v>-642341</v>
      </c>
      <c r="N9" s="386">
        <v>-103849</v>
      </c>
      <c r="O9" s="386">
        <v>-113018</v>
      </c>
      <c r="P9" s="386">
        <v>-102968.005469</v>
      </c>
      <c r="Q9" s="386">
        <v>-125615</v>
      </c>
      <c r="R9" s="163">
        <v>-445449</v>
      </c>
      <c r="S9" s="386">
        <v>-72384.368840999989</v>
      </c>
      <c r="T9" s="386">
        <v>-86349.616811000014</v>
      </c>
      <c r="U9" s="386">
        <v>-102497.78122900001</v>
      </c>
      <c r="V9" s="386">
        <v>-115242.17442099995</v>
      </c>
      <c r="W9" s="163">
        <v>-376473.94130200008</v>
      </c>
      <c r="X9" s="386">
        <v>-224497.674894</v>
      </c>
      <c r="Y9" s="386">
        <v>-284814</v>
      </c>
      <c r="Z9" s="386">
        <v>-306644</v>
      </c>
      <c r="AA9" s="386">
        <v>-330953.02247800026</v>
      </c>
      <c r="AB9" s="163">
        <v>-1146910.0132630002</v>
      </c>
      <c r="AC9" s="386">
        <v>-306721.10745200003</v>
      </c>
      <c r="AD9" s="386">
        <v>-340787.75009700004</v>
      </c>
      <c r="AE9" s="386">
        <v>-347758.65488199994</v>
      </c>
      <c r="AF9" s="386">
        <v>-371334.002951</v>
      </c>
      <c r="AG9" s="163">
        <v>-1366601.515382</v>
      </c>
      <c r="AH9" s="386">
        <v>-374032.28188299999</v>
      </c>
      <c r="AI9" s="386">
        <v>-474674.86460137501</v>
      </c>
      <c r="AJ9" s="386">
        <v>-540711.01651762496</v>
      </c>
      <c r="AK9" s="386">
        <v>-529965.84623800009</v>
      </c>
      <c r="AL9" s="163">
        <v>-1919383.00924</v>
      </c>
    </row>
    <row r="10" spans="1:38" s="170" customFormat="1" ht="26.25">
      <c r="A10" s="179"/>
      <c r="B10" s="389" t="s">
        <v>656</v>
      </c>
      <c r="C10" s="390" t="s">
        <v>210</v>
      </c>
      <c r="D10" s="391">
        <v>1348171</v>
      </c>
      <c r="E10" s="391">
        <v>1318798</v>
      </c>
      <c r="F10" s="391">
        <v>1431911</v>
      </c>
      <c r="G10" s="391">
        <v>1422447</v>
      </c>
      <c r="H10" s="392">
        <v>5521324</v>
      </c>
      <c r="I10" s="391">
        <v>1293242</v>
      </c>
      <c r="J10" s="391">
        <v>1319993</v>
      </c>
      <c r="K10" s="391">
        <v>1428927</v>
      </c>
      <c r="L10" s="391">
        <v>1358255</v>
      </c>
      <c r="M10" s="392">
        <v>5400417</v>
      </c>
      <c r="N10" s="391">
        <v>1120881</v>
      </c>
      <c r="O10" s="391">
        <v>1232168</v>
      </c>
      <c r="P10" s="391">
        <v>1341856</v>
      </c>
      <c r="Q10" s="391">
        <v>1171702.0185380001</v>
      </c>
      <c r="R10" s="393">
        <v>4866607</v>
      </c>
      <c r="S10" s="391">
        <v>919301.43506000005</v>
      </c>
      <c r="T10" s="391">
        <v>1125443.9276299998</v>
      </c>
      <c r="U10" s="391">
        <v>1119083.2816269998</v>
      </c>
      <c r="V10" s="391">
        <v>926833.68150900025</v>
      </c>
      <c r="W10" s="393">
        <v>4090662.325826</v>
      </c>
      <c r="X10" s="391">
        <v>697233.96809999994</v>
      </c>
      <c r="Y10" s="391">
        <v>910341</v>
      </c>
      <c r="Z10" s="391">
        <v>962350</v>
      </c>
      <c r="AA10" s="391">
        <v>983080.34428700013</v>
      </c>
      <c r="AB10" s="393">
        <v>3553004.7396799996</v>
      </c>
      <c r="AC10" s="391">
        <v>955299.35544600012</v>
      </c>
      <c r="AD10" s="391">
        <v>1008364.2121020001</v>
      </c>
      <c r="AE10" s="391">
        <v>1045979.770473</v>
      </c>
      <c r="AF10" s="391">
        <v>1120676.3704039999</v>
      </c>
      <c r="AG10" s="393">
        <v>4130319.7084249994</v>
      </c>
      <c r="AH10" s="391">
        <v>1001968.3622399999</v>
      </c>
      <c r="AI10" s="391">
        <v>1333717.9600256251</v>
      </c>
      <c r="AJ10" s="391">
        <v>1449017.8312913748</v>
      </c>
      <c r="AK10" s="391">
        <v>1383963.541713</v>
      </c>
      <c r="AL10" s="393">
        <v>5168667.69527</v>
      </c>
    </row>
    <row r="11" spans="1:38" s="170" customFormat="1">
      <c r="A11" s="179"/>
      <c r="B11" s="147"/>
      <c r="C11" s="33"/>
      <c r="D11" s="394"/>
      <c r="E11" s="394"/>
      <c r="F11" s="394"/>
      <c r="G11" s="394"/>
      <c r="H11" s="394"/>
      <c r="I11" s="394"/>
      <c r="J11" s="394"/>
      <c r="K11" s="394"/>
      <c r="L11" s="394"/>
      <c r="M11" s="394"/>
      <c r="N11" s="395"/>
      <c r="O11" s="395"/>
      <c r="P11" s="395"/>
      <c r="Q11" s="395"/>
      <c r="R11" s="395"/>
      <c r="S11" s="395"/>
      <c r="T11" s="395"/>
      <c r="U11" s="395"/>
      <c r="V11" s="395"/>
      <c r="W11" s="395"/>
      <c r="X11" s="395"/>
      <c r="Y11" s="395"/>
      <c r="Z11" s="395"/>
      <c r="AA11" s="395"/>
      <c r="AB11" s="395"/>
      <c r="AC11" s="395"/>
      <c r="AD11" s="395"/>
      <c r="AE11" s="395"/>
      <c r="AF11" s="395"/>
      <c r="AG11" s="395"/>
      <c r="AH11" s="395"/>
      <c r="AI11" s="395"/>
      <c r="AJ11" s="395"/>
      <c r="AK11" s="395"/>
      <c r="AL11" s="395"/>
    </row>
    <row r="12" spans="1:38" s="170" customFormat="1" ht="25.5">
      <c r="A12" s="179"/>
      <c r="B12" s="145" t="s">
        <v>660</v>
      </c>
      <c r="C12" s="37" t="s">
        <v>212</v>
      </c>
      <c r="D12" s="36" t="s">
        <v>52</v>
      </c>
      <c r="E12" s="36" t="s">
        <v>4</v>
      </c>
      <c r="F12" s="36" t="s">
        <v>6</v>
      </c>
      <c r="G12" s="36" t="s">
        <v>8</v>
      </c>
      <c r="H12" s="36" t="s">
        <v>191</v>
      </c>
      <c r="I12" s="36" t="s">
        <v>12</v>
      </c>
      <c r="J12" s="36" t="s">
        <v>14</v>
      </c>
      <c r="K12" s="36" t="s">
        <v>15</v>
      </c>
      <c r="L12" s="36" t="s">
        <v>38</v>
      </c>
      <c r="M12" s="36" t="s">
        <v>39</v>
      </c>
      <c r="N12" s="36" t="s">
        <v>310</v>
      </c>
      <c r="O12" s="36" t="s">
        <v>226</v>
      </c>
      <c r="P12" s="36" t="s">
        <v>303</v>
      </c>
      <c r="Q12" s="36" t="s">
        <v>304</v>
      </c>
      <c r="R12" s="36" t="s">
        <v>311</v>
      </c>
      <c r="S12" s="262" t="s">
        <v>1124</v>
      </c>
      <c r="T12" s="262" t="s">
        <v>351</v>
      </c>
      <c r="U12" s="262" t="s">
        <v>352</v>
      </c>
      <c r="V12" s="262" t="s">
        <v>361</v>
      </c>
      <c r="W12" s="262" t="s">
        <v>1112</v>
      </c>
      <c r="X12" s="469" t="s">
        <v>953</v>
      </c>
      <c r="Y12" s="469" t="s">
        <v>1119</v>
      </c>
      <c r="Z12" s="469" t="s">
        <v>1113</v>
      </c>
      <c r="AA12" s="469" t="s">
        <v>998</v>
      </c>
      <c r="AB12" s="469" t="s">
        <v>1285</v>
      </c>
      <c r="AC12" s="469" t="s">
        <v>1203</v>
      </c>
      <c r="AD12" s="469" t="s">
        <v>1239</v>
      </c>
      <c r="AE12" s="469" t="s">
        <v>1257</v>
      </c>
      <c r="AF12" s="469" t="s">
        <v>1272</v>
      </c>
      <c r="AG12" s="469" t="s">
        <v>1273</v>
      </c>
      <c r="AH12" s="486" t="s">
        <v>1286</v>
      </c>
      <c r="AI12" s="486" t="s">
        <v>1294</v>
      </c>
      <c r="AJ12" s="486" t="s">
        <v>1315</v>
      </c>
      <c r="AK12" s="486" t="s">
        <v>1328</v>
      </c>
      <c r="AL12" s="486" t="s">
        <v>1329</v>
      </c>
    </row>
    <row r="13" spans="1:38" s="170" customFormat="1">
      <c r="A13" s="179"/>
      <c r="B13" s="181" t="s">
        <v>182</v>
      </c>
      <c r="C13" s="180" t="s">
        <v>182</v>
      </c>
      <c r="D13" s="359">
        <v>99519</v>
      </c>
      <c r="E13" s="359">
        <v>94513</v>
      </c>
      <c r="F13" s="359">
        <v>99014</v>
      </c>
      <c r="G13" s="359">
        <v>109800</v>
      </c>
      <c r="H13" s="360">
        <v>402846</v>
      </c>
      <c r="I13" s="359">
        <v>104066</v>
      </c>
      <c r="J13" s="359">
        <v>81073</v>
      </c>
      <c r="K13" s="359">
        <v>93159</v>
      </c>
      <c r="L13" s="359">
        <v>88707</v>
      </c>
      <c r="M13" s="360">
        <v>367005</v>
      </c>
      <c r="N13" s="359">
        <v>91796</v>
      </c>
      <c r="O13" s="359">
        <v>62362.675233000002</v>
      </c>
      <c r="P13" s="359">
        <v>70628</v>
      </c>
      <c r="Q13" s="359">
        <v>61542.081246000002</v>
      </c>
      <c r="R13" s="360">
        <v>286328</v>
      </c>
      <c r="S13" s="359">
        <v>59290.541933999993</v>
      </c>
      <c r="T13" s="359">
        <v>52098.111535000004</v>
      </c>
      <c r="U13" s="359">
        <v>42031.528222999987</v>
      </c>
      <c r="V13" s="359">
        <v>87535.770844000013</v>
      </c>
      <c r="W13" s="360">
        <v>240955.952536</v>
      </c>
      <c r="X13" s="359">
        <v>41262.684261000002</v>
      </c>
      <c r="Y13" s="359">
        <v>46875</v>
      </c>
      <c r="Z13" s="359">
        <v>46710</v>
      </c>
      <c r="AA13" s="359">
        <v>48840.467189000017</v>
      </c>
      <c r="AB13" s="360">
        <v>183688.626716</v>
      </c>
      <c r="AC13" s="359">
        <v>63450.535834000002</v>
      </c>
      <c r="AD13" s="359">
        <v>68891.619348000007</v>
      </c>
      <c r="AE13" s="359">
        <v>42196.170753999962</v>
      </c>
      <c r="AF13" s="359">
        <v>57988.514185000036</v>
      </c>
      <c r="AG13" s="360">
        <v>232526.84012100002</v>
      </c>
      <c r="AH13" s="359">
        <v>72509.362888999996</v>
      </c>
      <c r="AI13" s="359">
        <v>86897.234767250004</v>
      </c>
      <c r="AJ13" s="359">
        <v>88933.585723750002</v>
      </c>
      <c r="AK13" s="359">
        <v>108552.01524400001</v>
      </c>
      <c r="AL13" s="360">
        <v>356892.19862400001</v>
      </c>
    </row>
    <row r="14" spans="1:38" s="170" customFormat="1">
      <c r="A14" s="179"/>
      <c r="B14" s="181" t="s">
        <v>183</v>
      </c>
      <c r="C14" s="180" t="s">
        <v>183</v>
      </c>
      <c r="D14" s="386">
        <v>47035</v>
      </c>
      <c r="E14" s="386">
        <v>-12959</v>
      </c>
      <c r="F14" s="386">
        <v>75761</v>
      </c>
      <c r="G14" s="386">
        <v>14818</v>
      </c>
      <c r="H14" s="163">
        <v>124655</v>
      </c>
      <c r="I14" s="386">
        <v>45480</v>
      </c>
      <c r="J14" s="386">
        <v>20060</v>
      </c>
      <c r="K14" s="386">
        <v>57165</v>
      </c>
      <c r="L14" s="386">
        <v>-14213</v>
      </c>
      <c r="M14" s="163">
        <v>108492</v>
      </c>
      <c r="N14" s="386">
        <v>24034</v>
      </c>
      <c r="O14" s="386">
        <v>32683.479131</v>
      </c>
      <c r="P14" s="386">
        <v>67663</v>
      </c>
      <c r="Q14" s="386">
        <v>-28868</v>
      </c>
      <c r="R14" s="163">
        <v>95512</v>
      </c>
      <c r="S14" s="386">
        <v>59893.145086000004</v>
      </c>
      <c r="T14" s="386">
        <v>142338.00344199999</v>
      </c>
      <c r="U14" s="386">
        <v>108552.93516300002</v>
      </c>
      <c r="V14" s="386">
        <v>64674.824148999993</v>
      </c>
      <c r="W14" s="163">
        <v>375458.90784</v>
      </c>
      <c r="X14" s="386">
        <v>63922.161730000007</v>
      </c>
      <c r="Y14" s="386">
        <v>114681</v>
      </c>
      <c r="Z14" s="386">
        <v>86726</v>
      </c>
      <c r="AA14" s="386">
        <v>81445.243220999953</v>
      </c>
      <c r="AB14" s="163">
        <v>346774.71789099998</v>
      </c>
      <c r="AC14" s="386">
        <v>107216.26835</v>
      </c>
      <c r="AD14" s="386">
        <v>73094.129891999997</v>
      </c>
      <c r="AE14" s="386">
        <v>66002.122166999994</v>
      </c>
      <c r="AF14" s="386">
        <v>80176.468252999999</v>
      </c>
      <c r="AG14" s="163">
        <v>326488.98866199999</v>
      </c>
      <c r="AH14" s="386">
        <v>51345.653831000003</v>
      </c>
      <c r="AI14" s="386">
        <v>104460.2602315</v>
      </c>
      <c r="AJ14" s="386">
        <v>89259.987860499998</v>
      </c>
      <c r="AK14" s="386">
        <v>47949.752113000024</v>
      </c>
      <c r="AL14" s="163">
        <v>293015.65403600002</v>
      </c>
    </row>
    <row r="15" spans="1:38" s="170" customFormat="1">
      <c r="A15" s="179"/>
      <c r="B15" s="181" t="s">
        <v>653</v>
      </c>
      <c r="C15" s="180" t="s">
        <v>184</v>
      </c>
      <c r="D15" s="386">
        <v>17690</v>
      </c>
      <c r="E15" s="386">
        <v>13457</v>
      </c>
      <c r="F15" s="386">
        <v>17893</v>
      </c>
      <c r="G15" s="386">
        <v>8766</v>
      </c>
      <c r="H15" s="163">
        <v>57806</v>
      </c>
      <c r="I15" s="386">
        <v>15312</v>
      </c>
      <c r="J15" s="386">
        <v>13969</v>
      </c>
      <c r="K15" s="386">
        <v>18438</v>
      </c>
      <c r="L15" s="386">
        <v>8211</v>
      </c>
      <c r="M15" s="163">
        <v>55930</v>
      </c>
      <c r="N15" s="386">
        <v>14988</v>
      </c>
      <c r="O15" s="386">
        <v>14837.211249</v>
      </c>
      <c r="P15" s="386">
        <v>13899</v>
      </c>
      <c r="Q15" s="386">
        <v>14809</v>
      </c>
      <c r="R15" s="163">
        <v>58533</v>
      </c>
      <c r="S15" s="386">
        <v>18007.902271999999</v>
      </c>
      <c r="T15" s="386">
        <v>10334.138023</v>
      </c>
      <c r="U15" s="386">
        <v>12347.181401000002</v>
      </c>
      <c r="V15" s="386">
        <v>18938.225505999995</v>
      </c>
      <c r="W15" s="163">
        <v>59627.447201999996</v>
      </c>
      <c r="X15" s="386">
        <v>19174.110002000001</v>
      </c>
      <c r="Y15" s="386">
        <v>8270</v>
      </c>
      <c r="Z15" s="386">
        <v>12479</v>
      </c>
      <c r="AA15" s="386">
        <v>14565.065887000004</v>
      </c>
      <c r="AB15" s="163">
        <v>54487.919477000003</v>
      </c>
      <c r="AC15" s="386">
        <v>20452.053500000002</v>
      </c>
      <c r="AD15" s="386">
        <v>10366.070989</v>
      </c>
      <c r="AE15" s="386">
        <v>11458.231120999997</v>
      </c>
      <c r="AF15" s="386">
        <v>19077.839541000008</v>
      </c>
      <c r="AG15" s="163">
        <v>61354.195151000007</v>
      </c>
      <c r="AH15" s="386">
        <v>21569.556386</v>
      </c>
      <c r="AI15" s="386">
        <v>8201.0129499374998</v>
      </c>
      <c r="AJ15" s="386">
        <v>7039.6345220625008</v>
      </c>
      <c r="AK15" s="386">
        <v>13515.640166999998</v>
      </c>
      <c r="AL15" s="163">
        <v>50325.844024999999</v>
      </c>
    </row>
    <row r="16" spans="1:38" s="170" customFormat="1">
      <c r="A16" s="165"/>
      <c r="B16" s="181" t="s">
        <v>1201</v>
      </c>
      <c r="C16" s="180" t="s">
        <v>1202</v>
      </c>
      <c r="D16" s="387"/>
      <c r="E16" s="387"/>
      <c r="F16" s="387"/>
      <c r="G16" s="387"/>
      <c r="H16" s="388"/>
      <c r="I16" s="387"/>
      <c r="J16" s="387"/>
      <c r="K16" s="387"/>
      <c r="L16" s="387"/>
      <c r="M16" s="388"/>
      <c r="N16" s="387"/>
      <c r="O16" s="387"/>
      <c r="P16" s="387"/>
      <c r="Q16" s="387"/>
      <c r="R16" s="388"/>
      <c r="S16" s="387"/>
      <c r="T16" s="387"/>
      <c r="U16" s="387"/>
      <c r="V16" s="387"/>
      <c r="W16" s="388"/>
      <c r="X16" s="386">
        <v>13409.469238</v>
      </c>
      <c r="Y16" s="386">
        <v>22604</v>
      </c>
      <c r="Z16" s="386">
        <v>31129</v>
      </c>
      <c r="AA16" s="386">
        <v>19171.411354999989</v>
      </c>
      <c r="AB16" s="163">
        <v>86313.277178999997</v>
      </c>
      <c r="AC16" s="386">
        <v>15879.540927999999</v>
      </c>
      <c r="AD16" s="386">
        <v>26779.229243000005</v>
      </c>
      <c r="AE16" s="386">
        <v>34471.837711999986</v>
      </c>
      <c r="AF16" s="386">
        <v>20154.348663000012</v>
      </c>
      <c r="AG16" s="163">
        <v>97284.956546000001</v>
      </c>
      <c r="AH16" s="386">
        <v>20446.209757000001</v>
      </c>
      <c r="AI16" s="386">
        <v>29722.053914874999</v>
      </c>
      <c r="AJ16" s="386">
        <v>40856.121168125013</v>
      </c>
      <c r="AK16" s="386">
        <v>23823.155024999985</v>
      </c>
      <c r="AL16" s="163">
        <v>114847.539865</v>
      </c>
    </row>
    <row r="17" spans="1:38" s="170" customFormat="1">
      <c r="A17" s="179"/>
      <c r="B17" s="181" t="s">
        <v>654</v>
      </c>
      <c r="C17" s="180" t="s">
        <v>185</v>
      </c>
      <c r="D17" s="386">
        <v>-7172</v>
      </c>
      <c r="E17" s="386">
        <v>-7978</v>
      </c>
      <c r="F17" s="386">
        <v>-6278</v>
      </c>
      <c r="G17" s="386">
        <v>-20204</v>
      </c>
      <c r="H17" s="163">
        <v>-41632</v>
      </c>
      <c r="I17" s="386">
        <v>-9251</v>
      </c>
      <c r="J17" s="386">
        <v>-15044</v>
      </c>
      <c r="K17" s="386">
        <v>-6075</v>
      </c>
      <c r="L17" s="386">
        <v>-11831</v>
      </c>
      <c r="M17" s="163">
        <v>-42201</v>
      </c>
      <c r="N17" s="386">
        <v>-6094</v>
      </c>
      <c r="O17" s="386">
        <v>-2668</v>
      </c>
      <c r="P17" s="386">
        <v>-1778</v>
      </c>
      <c r="Q17" s="386">
        <v>-12968.846289999999</v>
      </c>
      <c r="R17" s="163">
        <v>-23509</v>
      </c>
      <c r="S17" s="386">
        <v>-324.35940800000026</v>
      </c>
      <c r="T17" s="386">
        <v>-7925.0294059999997</v>
      </c>
      <c r="U17" s="386">
        <v>-9170.630350999998</v>
      </c>
      <c r="V17" s="386">
        <v>-20118.209200000005</v>
      </c>
      <c r="W17" s="163">
        <v>-37538.228365000003</v>
      </c>
      <c r="X17" s="386">
        <v>-9070.6727969999993</v>
      </c>
      <c r="Y17" s="386">
        <v>-7156</v>
      </c>
      <c r="Z17" s="386">
        <v>-9270</v>
      </c>
      <c r="AA17" s="386">
        <v>-13365.97786000001</v>
      </c>
      <c r="AB17" s="163">
        <v>-38862.528988000005</v>
      </c>
      <c r="AC17" s="386">
        <v>-10169.015458</v>
      </c>
      <c r="AD17" s="386">
        <v>-6071.0223010000009</v>
      </c>
      <c r="AE17" s="386">
        <v>-12339.433910000002</v>
      </c>
      <c r="AF17" s="386">
        <v>-11804.312821999996</v>
      </c>
      <c r="AG17" s="163">
        <v>-40383.784490999999</v>
      </c>
      <c r="AH17" s="386">
        <v>-7635.0971710000003</v>
      </c>
      <c r="AI17" s="386">
        <v>-11056.523922749999</v>
      </c>
      <c r="AJ17" s="386">
        <v>-9558.0357822500009</v>
      </c>
      <c r="AK17" s="386">
        <v>-13631.030839000006</v>
      </c>
      <c r="AL17" s="163">
        <v>-41880.687715000007</v>
      </c>
    </row>
    <row r="18" spans="1:38" s="170" customFormat="1">
      <c r="A18" s="179">
        <v>9</v>
      </c>
      <c r="B18" s="181" t="s">
        <v>658</v>
      </c>
      <c r="C18" s="180" t="s">
        <v>186</v>
      </c>
      <c r="D18" s="386">
        <v>322</v>
      </c>
      <c r="E18" s="386">
        <v>-11939</v>
      </c>
      <c r="F18" s="386">
        <v>-12804</v>
      </c>
      <c r="G18" s="386">
        <v>5416</v>
      </c>
      <c r="H18" s="163">
        <v>-19005</v>
      </c>
      <c r="I18" s="386">
        <v>-11273</v>
      </c>
      <c r="J18" s="386">
        <v>-9101</v>
      </c>
      <c r="K18" s="386">
        <v>-5008</v>
      </c>
      <c r="L18" s="386">
        <v>57214</v>
      </c>
      <c r="M18" s="163">
        <v>31832</v>
      </c>
      <c r="N18" s="386">
        <v>-10529</v>
      </c>
      <c r="O18" s="386">
        <v>-8099</v>
      </c>
      <c r="P18" s="386">
        <v>6733</v>
      </c>
      <c r="Q18" s="386">
        <v>3394</v>
      </c>
      <c r="R18" s="163">
        <v>-8500</v>
      </c>
      <c r="S18" s="386">
        <v>3000.4251969999996</v>
      </c>
      <c r="T18" s="386">
        <v>-3793.4425559999995</v>
      </c>
      <c r="U18" s="386">
        <v>5050.7010210000008</v>
      </c>
      <c r="V18" s="386">
        <v>616.48703699999987</v>
      </c>
      <c r="W18" s="163">
        <v>4874.1706990000002</v>
      </c>
      <c r="X18" s="386">
        <v>-992.806105</v>
      </c>
      <c r="Y18" s="386">
        <v>-5367</v>
      </c>
      <c r="Z18" s="386">
        <v>-1054</v>
      </c>
      <c r="AA18" s="386">
        <v>-1598.4160920000013</v>
      </c>
      <c r="AB18" s="163">
        <v>-9014.4912810000005</v>
      </c>
      <c r="AC18" s="386">
        <v>-5681.2710450000004</v>
      </c>
      <c r="AD18" s="386">
        <v>5140.9434460000002</v>
      </c>
      <c r="AE18" s="386">
        <v>-3174.5436589999999</v>
      </c>
      <c r="AF18" s="386">
        <v>-974.09115899999961</v>
      </c>
      <c r="AG18" s="163">
        <v>-4687.9624169999997</v>
      </c>
      <c r="AH18" s="386">
        <v>-3947.6156789999995</v>
      </c>
      <c r="AI18" s="386">
        <v>-8505.0904977578211</v>
      </c>
      <c r="AJ18" s="386">
        <v>-2773.0793772421785</v>
      </c>
      <c r="AK18" s="386">
        <v>6238.6464379999979</v>
      </c>
      <c r="AL18" s="163">
        <v>-8988.1391160000003</v>
      </c>
    </row>
    <row r="19" spans="1:38" s="170" customFormat="1">
      <c r="A19" s="179"/>
      <c r="B19" s="389" t="s">
        <v>657</v>
      </c>
      <c r="C19" s="390" t="s">
        <v>188</v>
      </c>
      <c r="D19" s="391">
        <v>157394</v>
      </c>
      <c r="E19" s="391">
        <v>75094</v>
      </c>
      <c r="F19" s="391">
        <v>173586</v>
      </c>
      <c r="G19" s="391">
        <v>118596</v>
      </c>
      <c r="H19" s="392">
        <v>524670</v>
      </c>
      <c r="I19" s="391">
        <v>144334</v>
      </c>
      <c r="J19" s="391">
        <v>90957</v>
      </c>
      <c r="K19" s="391">
        <v>157679</v>
      </c>
      <c r="L19" s="391">
        <v>128088</v>
      </c>
      <c r="M19" s="392">
        <v>521058</v>
      </c>
      <c r="N19" s="391">
        <v>114195</v>
      </c>
      <c r="O19" s="391">
        <v>99116.365613000002</v>
      </c>
      <c r="P19" s="391">
        <v>157145</v>
      </c>
      <c r="Q19" s="391">
        <v>37908.234956</v>
      </c>
      <c r="R19" s="392">
        <v>408364</v>
      </c>
      <c r="S19" s="391">
        <v>139867.655081</v>
      </c>
      <c r="T19" s="391">
        <v>193051.78103800002</v>
      </c>
      <c r="U19" s="391">
        <v>158811.71545700001</v>
      </c>
      <c r="V19" s="391">
        <v>151647.098336</v>
      </c>
      <c r="W19" s="392">
        <v>643378.24991199991</v>
      </c>
      <c r="X19" s="391">
        <v>127703.946329</v>
      </c>
      <c r="Y19" s="391">
        <v>179907</v>
      </c>
      <c r="Z19" s="391">
        <v>166720</v>
      </c>
      <c r="AA19" s="391">
        <v>149056.79369999995</v>
      </c>
      <c r="AB19" s="392">
        <v>623387.52099400002</v>
      </c>
      <c r="AC19" s="391">
        <v>191149.11210900001</v>
      </c>
      <c r="AD19" s="391">
        <v>178200.97061700001</v>
      </c>
      <c r="AE19" s="391">
        <v>138614.38418499994</v>
      </c>
      <c r="AF19" s="391">
        <v>164618.76666100006</v>
      </c>
      <c r="AG19" s="392">
        <v>672583.23357200006</v>
      </c>
      <c r="AH19" s="391">
        <v>154288.07001299999</v>
      </c>
      <c r="AI19" s="391">
        <v>209717.94744305464</v>
      </c>
      <c r="AJ19" s="391">
        <v>213759.21411494532</v>
      </c>
      <c r="AK19" s="391">
        <v>186448.17814800001</v>
      </c>
      <c r="AL19" s="392">
        <v>764213.40971899999</v>
      </c>
    </row>
    <row r="20" spans="1:38" s="170" customFormat="1">
      <c r="A20" s="179"/>
      <c r="B20" s="147"/>
      <c r="C20" s="33"/>
      <c r="D20" s="394"/>
      <c r="E20" s="394"/>
      <c r="F20" s="394"/>
      <c r="G20" s="394"/>
      <c r="H20" s="394"/>
      <c r="I20" s="394"/>
      <c r="J20" s="394"/>
      <c r="K20" s="394"/>
      <c r="L20" s="394"/>
      <c r="M20" s="394"/>
      <c r="N20" s="395"/>
      <c r="O20" s="395"/>
      <c r="P20" s="395"/>
      <c r="Q20" s="394"/>
      <c r="R20" s="395"/>
      <c r="S20" s="394"/>
      <c r="T20" s="394"/>
      <c r="U20" s="394"/>
      <c r="V20" s="394"/>
      <c r="W20" s="395"/>
      <c r="X20" s="394"/>
      <c r="Y20" s="394"/>
      <c r="Z20" s="394"/>
      <c r="AA20" s="394"/>
      <c r="AB20" s="395"/>
      <c r="AC20" s="394"/>
      <c r="AD20" s="394"/>
      <c r="AE20" s="394"/>
      <c r="AF20" s="394"/>
      <c r="AG20" s="395"/>
      <c r="AH20" s="394"/>
      <c r="AI20" s="394"/>
      <c r="AJ20" s="394"/>
      <c r="AK20" s="394"/>
      <c r="AL20" s="395"/>
    </row>
    <row r="21" spans="1:38" s="170" customFormat="1" ht="25.5">
      <c r="A21" s="179"/>
      <c r="B21" s="145" t="s">
        <v>661</v>
      </c>
      <c r="C21" s="37" t="s">
        <v>216</v>
      </c>
      <c r="D21" s="36" t="s">
        <v>52</v>
      </c>
      <c r="E21" s="36" t="s">
        <v>4</v>
      </c>
      <c r="F21" s="36" t="s">
        <v>6</v>
      </c>
      <c r="G21" s="36" t="s">
        <v>8</v>
      </c>
      <c r="H21" s="36" t="s">
        <v>191</v>
      </c>
      <c r="I21" s="36" t="s">
        <v>12</v>
      </c>
      <c r="J21" s="36" t="s">
        <v>14</v>
      </c>
      <c r="K21" s="36" t="s">
        <v>15</v>
      </c>
      <c r="L21" s="36" t="s">
        <v>38</v>
      </c>
      <c r="M21" s="36" t="s">
        <v>39</v>
      </c>
      <c r="N21" s="36" t="s">
        <v>310</v>
      </c>
      <c r="O21" s="36" t="s">
        <v>226</v>
      </c>
      <c r="P21" s="36" t="s">
        <v>303</v>
      </c>
      <c r="Q21" s="36" t="s">
        <v>304</v>
      </c>
      <c r="R21" s="36" t="s">
        <v>312</v>
      </c>
      <c r="S21" s="262" t="s">
        <v>1124</v>
      </c>
      <c r="T21" s="262" t="s">
        <v>351</v>
      </c>
      <c r="U21" s="262" t="s">
        <v>352</v>
      </c>
      <c r="V21" s="262" t="s">
        <v>361</v>
      </c>
      <c r="W21" s="262" t="s">
        <v>1112</v>
      </c>
      <c r="X21" s="469" t="s">
        <v>953</v>
      </c>
      <c r="Y21" s="469" t="s">
        <v>1119</v>
      </c>
      <c r="Z21" s="469" t="s">
        <v>1113</v>
      </c>
      <c r="AA21" s="469" t="s">
        <v>998</v>
      </c>
      <c r="AB21" s="469" t="s">
        <v>1285</v>
      </c>
      <c r="AC21" s="469" t="s">
        <v>1203</v>
      </c>
      <c r="AD21" s="469" t="s">
        <v>1239</v>
      </c>
      <c r="AE21" s="469" t="s">
        <v>1257</v>
      </c>
      <c r="AF21" s="469" t="s">
        <v>1272</v>
      </c>
      <c r="AG21" s="469" t="s">
        <v>1273</v>
      </c>
      <c r="AH21" s="486" t="s">
        <v>1286</v>
      </c>
      <c r="AI21" s="486" t="s">
        <v>1294</v>
      </c>
      <c r="AJ21" s="486" t="s">
        <v>1315</v>
      </c>
      <c r="AK21" s="486" t="s">
        <v>1328</v>
      </c>
      <c r="AL21" s="486" t="s">
        <v>1329</v>
      </c>
    </row>
    <row r="22" spans="1:38" s="170" customFormat="1">
      <c r="A22" s="179"/>
      <c r="B22" s="181" t="s">
        <v>182</v>
      </c>
      <c r="C22" s="180" t="s">
        <v>182</v>
      </c>
      <c r="D22" s="386">
        <v>111026</v>
      </c>
      <c r="E22" s="386">
        <v>104125</v>
      </c>
      <c r="F22" s="386">
        <v>102098</v>
      </c>
      <c r="G22" s="386">
        <v>100637</v>
      </c>
      <c r="H22" s="163">
        <v>417886</v>
      </c>
      <c r="I22" s="386">
        <v>104066</v>
      </c>
      <c r="J22" s="386">
        <v>81073</v>
      </c>
      <c r="K22" s="386">
        <v>82652</v>
      </c>
      <c r="L22" s="386">
        <v>88707</v>
      </c>
      <c r="M22" s="163">
        <v>356498</v>
      </c>
      <c r="N22" s="386">
        <v>79097</v>
      </c>
      <c r="O22" s="386">
        <v>62362.675233000002</v>
      </c>
      <c r="P22" s="386">
        <v>64212</v>
      </c>
      <c r="Q22" s="386">
        <v>65254.081246000002</v>
      </c>
      <c r="R22" s="163">
        <v>270925</v>
      </c>
      <c r="S22" s="386">
        <v>59290.541933999993</v>
      </c>
      <c r="T22" s="386">
        <v>52098.111535000004</v>
      </c>
      <c r="U22" s="386">
        <v>42031.528222999987</v>
      </c>
      <c r="V22" s="386">
        <v>43621.766051671031</v>
      </c>
      <c r="W22" s="163">
        <v>197041.94774367101</v>
      </c>
      <c r="X22" s="386">
        <v>41262.684261000002</v>
      </c>
      <c r="Y22" s="386">
        <v>46875</v>
      </c>
      <c r="Z22" s="386">
        <v>46710</v>
      </c>
      <c r="AA22" s="386">
        <v>55418.64037628498</v>
      </c>
      <c r="AB22" s="163">
        <v>190266.79990328496</v>
      </c>
      <c r="AC22" s="386">
        <v>63450.535834000002</v>
      </c>
      <c r="AD22" s="386">
        <v>64283.627054208009</v>
      </c>
      <c r="AE22" s="386">
        <v>49070.111686999982</v>
      </c>
      <c r="AF22" s="386">
        <v>57988.514185000036</v>
      </c>
      <c r="AG22" s="163">
        <v>234792.78876020803</v>
      </c>
      <c r="AH22" s="386">
        <v>72509.362888999996</v>
      </c>
      <c r="AI22" s="386">
        <v>86897.234767250004</v>
      </c>
      <c r="AJ22" s="386">
        <v>88933.585723750002</v>
      </c>
      <c r="AK22" s="386">
        <v>95852.808324999991</v>
      </c>
      <c r="AL22" s="163">
        <v>344192.99170499999</v>
      </c>
    </row>
    <row r="23" spans="1:38" s="170" customFormat="1">
      <c r="A23" s="179"/>
      <c r="B23" s="181" t="s">
        <v>183</v>
      </c>
      <c r="C23" s="180" t="s">
        <v>183</v>
      </c>
      <c r="D23" s="386">
        <v>53110</v>
      </c>
      <c r="E23" s="386">
        <v>-5939</v>
      </c>
      <c r="F23" s="386">
        <v>85949</v>
      </c>
      <c r="G23" s="386">
        <v>20464</v>
      </c>
      <c r="H23" s="163">
        <v>153584</v>
      </c>
      <c r="I23" s="386">
        <v>42060</v>
      </c>
      <c r="J23" s="386">
        <v>20060</v>
      </c>
      <c r="K23" s="386">
        <v>62170</v>
      </c>
      <c r="L23" s="386">
        <v>10289</v>
      </c>
      <c r="M23" s="163">
        <v>134579</v>
      </c>
      <c r="N23" s="386">
        <v>24034</v>
      </c>
      <c r="O23" s="386">
        <v>29978</v>
      </c>
      <c r="P23" s="386">
        <v>67663</v>
      </c>
      <c r="Q23" s="386">
        <v>-10880</v>
      </c>
      <c r="R23" s="163">
        <v>110795</v>
      </c>
      <c r="S23" s="386">
        <v>59893.145086000004</v>
      </c>
      <c r="T23" s="386">
        <v>142338.00344199999</v>
      </c>
      <c r="U23" s="386">
        <v>108552.93516300002</v>
      </c>
      <c r="V23" s="386">
        <v>73877.822426975938</v>
      </c>
      <c r="W23" s="163">
        <v>384661.90611797594</v>
      </c>
      <c r="X23" s="386">
        <v>63922.161730000007</v>
      </c>
      <c r="Y23" s="386">
        <v>114681</v>
      </c>
      <c r="Z23" s="386">
        <v>86726</v>
      </c>
      <c r="AA23" s="386">
        <v>81445.243220999953</v>
      </c>
      <c r="AB23" s="163">
        <v>346774.71789099998</v>
      </c>
      <c r="AC23" s="386">
        <v>107216.26835</v>
      </c>
      <c r="AD23" s="386">
        <v>73094.129891999997</v>
      </c>
      <c r="AE23" s="386">
        <v>66002.122166999994</v>
      </c>
      <c r="AF23" s="386">
        <v>84931.956195369596</v>
      </c>
      <c r="AG23" s="163">
        <v>331244.47660436959</v>
      </c>
      <c r="AH23" s="386">
        <v>51345.653831000003</v>
      </c>
      <c r="AI23" s="386">
        <v>99950.150781500008</v>
      </c>
      <c r="AJ23" s="386">
        <v>89259.987860499998</v>
      </c>
      <c r="AK23" s="386">
        <v>47949.752113000024</v>
      </c>
      <c r="AL23" s="163">
        <v>288505.54458600003</v>
      </c>
    </row>
    <row r="24" spans="1:38" s="170" customFormat="1" ht="26.25">
      <c r="A24" s="179">
        <v>2</v>
      </c>
      <c r="B24" s="120" t="s">
        <v>815</v>
      </c>
      <c r="C24" s="25" t="s">
        <v>402</v>
      </c>
      <c r="D24" s="386">
        <v>12473.269438872432</v>
      </c>
      <c r="E24" s="386">
        <v>46630.982733569064</v>
      </c>
      <c r="F24" s="386">
        <v>47361.650223805504</v>
      </c>
      <c r="G24" s="386">
        <v>44096.958864752341</v>
      </c>
      <c r="H24" s="163">
        <f>SUM(D24:G24)</f>
        <v>150562.86126099934</v>
      </c>
      <c r="I24" s="386">
        <v>41793.882727145057</v>
      </c>
      <c r="J24" s="386">
        <v>43796.221128662335</v>
      </c>
      <c r="K24" s="386">
        <v>48483.567047495213</v>
      </c>
      <c r="L24" s="386">
        <v>22753.715686057429</v>
      </c>
      <c r="M24" s="163">
        <v>156827.38658936005</v>
      </c>
      <c r="N24" s="386">
        <v>22241.777928123411</v>
      </c>
      <c r="O24" s="386">
        <v>28600</v>
      </c>
      <c r="P24" s="386">
        <v>81500</v>
      </c>
      <c r="Q24" s="386">
        <v>72900</v>
      </c>
      <c r="R24" s="163">
        <v>205200</v>
      </c>
      <c r="S24" s="386">
        <v>76153.110694434654</v>
      </c>
      <c r="T24" s="386">
        <v>126661.35076166935</v>
      </c>
      <c r="U24" s="386">
        <v>152968.04152260616</v>
      </c>
      <c r="V24" s="386">
        <v>105688.22205798636</v>
      </c>
      <c r="W24" s="163">
        <v>461470.72503669653</v>
      </c>
      <c r="X24" s="386">
        <v>79629.298849662213</v>
      </c>
      <c r="Y24" s="386">
        <v>93322.664313460424</v>
      </c>
      <c r="Z24" s="386">
        <v>83914.193901519815</v>
      </c>
      <c r="AA24" s="386">
        <v>66622.243891116203</v>
      </c>
      <c r="AB24" s="163">
        <v>322230.93473575858</v>
      </c>
      <c r="AC24" s="386">
        <v>94160.815118399594</v>
      </c>
      <c r="AD24" s="386">
        <v>92194.711891772982</v>
      </c>
      <c r="AE24" s="386">
        <v>70549.106171728534</v>
      </c>
      <c r="AF24" s="386">
        <v>67434.824222793104</v>
      </c>
      <c r="AG24" s="163">
        <v>324342.09420869424</v>
      </c>
      <c r="AH24" s="386">
        <v>55170.803237298518</v>
      </c>
      <c r="AI24" s="386">
        <v>73253.349521235345</v>
      </c>
      <c r="AJ24" s="386">
        <v>72937.03456788609</v>
      </c>
      <c r="AK24" s="386">
        <v>68323.402025578383</v>
      </c>
      <c r="AL24" s="163">
        <v>269684.58935199835</v>
      </c>
    </row>
    <row r="25" spans="1:38" s="170" customFormat="1">
      <c r="A25" s="179"/>
      <c r="B25" s="181" t="s">
        <v>653</v>
      </c>
      <c r="C25" s="180" t="s">
        <v>184</v>
      </c>
      <c r="D25" s="386">
        <v>17774</v>
      </c>
      <c r="E25" s="386">
        <v>13520</v>
      </c>
      <c r="F25" s="386">
        <v>17963</v>
      </c>
      <c r="G25" s="386">
        <v>8844</v>
      </c>
      <c r="H25" s="163">
        <v>58101</v>
      </c>
      <c r="I25" s="386">
        <v>15312</v>
      </c>
      <c r="J25" s="386">
        <v>13969</v>
      </c>
      <c r="K25" s="386">
        <v>18438</v>
      </c>
      <c r="L25" s="386">
        <v>11062</v>
      </c>
      <c r="M25" s="163">
        <v>58781</v>
      </c>
      <c r="N25" s="386">
        <v>14988</v>
      </c>
      <c r="O25" s="386">
        <v>14836.586669</v>
      </c>
      <c r="P25" s="386">
        <v>13899</v>
      </c>
      <c r="Q25" s="386">
        <v>14809</v>
      </c>
      <c r="R25" s="163">
        <v>58533</v>
      </c>
      <c r="S25" s="386">
        <v>18007.902271999999</v>
      </c>
      <c r="T25" s="386">
        <v>10334.138023</v>
      </c>
      <c r="U25" s="386">
        <v>12347.181401000002</v>
      </c>
      <c r="V25" s="386">
        <v>18938.225505999995</v>
      </c>
      <c r="W25" s="163">
        <v>59627.447201999996</v>
      </c>
      <c r="X25" s="386">
        <v>19174.110002000001</v>
      </c>
      <c r="Y25" s="386">
        <v>8270</v>
      </c>
      <c r="Z25" s="386">
        <v>12479</v>
      </c>
      <c r="AA25" s="386">
        <v>14565.065887000004</v>
      </c>
      <c r="AB25" s="163">
        <v>54487.919477000003</v>
      </c>
      <c r="AC25" s="386">
        <v>20452.053500000002</v>
      </c>
      <c r="AD25" s="386">
        <v>10366.070989</v>
      </c>
      <c r="AE25" s="386">
        <v>11458.231120999997</v>
      </c>
      <c r="AF25" s="386">
        <v>19077.839541000008</v>
      </c>
      <c r="AG25" s="163">
        <v>61354.195151000007</v>
      </c>
      <c r="AH25" s="386">
        <v>21569.556386</v>
      </c>
      <c r="AI25" s="386">
        <v>8201.0129499374998</v>
      </c>
      <c r="AJ25" s="386">
        <v>7039.6345220625008</v>
      </c>
      <c r="AK25" s="386">
        <v>13515.640166999998</v>
      </c>
      <c r="AL25" s="163">
        <v>50325.844024999999</v>
      </c>
    </row>
    <row r="26" spans="1:38" s="170" customFormat="1">
      <c r="A26" s="165"/>
      <c r="B26" s="181" t="s">
        <v>1201</v>
      </c>
      <c r="C26" s="180" t="s">
        <v>1202</v>
      </c>
      <c r="D26" s="387"/>
      <c r="E26" s="387"/>
      <c r="F26" s="387"/>
      <c r="G26" s="387"/>
      <c r="H26" s="388"/>
      <c r="I26" s="387"/>
      <c r="J26" s="387"/>
      <c r="K26" s="387"/>
      <c r="L26" s="387"/>
      <c r="M26" s="388"/>
      <c r="N26" s="387"/>
      <c r="O26" s="387"/>
      <c r="P26" s="387"/>
      <c r="Q26" s="387"/>
      <c r="R26" s="388"/>
      <c r="S26" s="387"/>
      <c r="T26" s="387"/>
      <c r="U26" s="387"/>
      <c r="V26" s="387"/>
      <c r="W26" s="388"/>
      <c r="X26" s="386">
        <v>13409.469238</v>
      </c>
      <c r="Y26" s="386">
        <v>22604</v>
      </c>
      <c r="Z26" s="386">
        <v>31129</v>
      </c>
      <c r="AA26" s="386">
        <v>19171.411354999989</v>
      </c>
      <c r="AB26" s="163">
        <v>86313.277178999997</v>
      </c>
      <c r="AC26" s="386">
        <v>15879.540927999999</v>
      </c>
      <c r="AD26" s="386">
        <v>26779.229243000005</v>
      </c>
      <c r="AE26" s="386">
        <v>34471.837711999986</v>
      </c>
      <c r="AF26" s="386">
        <v>20154.348663000012</v>
      </c>
      <c r="AG26" s="163">
        <v>97284.956546000001</v>
      </c>
      <c r="AH26" s="386">
        <v>20446.209757000001</v>
      </c>
      <c r="AI26" s="386">
        <v>29722.053914874999</v>
      </c>
      <c r="AJ26" s="386">
        <v>40856.121168125013</v>
      </c>
      <c r="AK26" s="386">
        <v>23823.155024999985</v>
      </c>
      <c r="AL26" s="163">
        <v>114847.539865</v>
      </c>
    </row>
    <row r="27" spans="1:38" s="170" customFormat="1">
      <c r="A27" s="179"/>
      <c r="B27" s="181" t="s">
        <v>654</v>
      </c>
      <c r="C27" s="180" t="s">
        <v>185</v>
      </c>
      <c r="D27" s="386">
        <v>-7075</v>
      </c>
      <c r="E27" s="386">
        <v>-6139</v>
      </c>
      <c r="F27" s="386">
        <v>-5475</v>
      </c>
      <c r="G27" s="386">
        <v>-19986</v>
      </c>
      <c r="H27" s="163">
        <v>-38675</v>
      </c>
      <c r="I27" s="396">
        <v>-9251</v>
      </c>
      <c r="J27" s="396">
        <v>-15044</v>
      </c>
      <c r="K27" s="386">
        <v>-6075</v>
      </c>
      <c r="L27" s="386">
        <v>-11831</v>
      </c>
      <c r="M27" s="163">
        <v>-42201</v>
      </c>
      <c r="N27" s="396">
        <v>-6094</v>
      </c>
      <c r="O27" s="386">
        <v>-2668</v>
      </c>
      <c r="P27" s="386">
        <v>-1778</v>
      </c>
      <c r="Q27" s="386">
        <v>-10992</v>
      </c>
      <c r="R27" s="163">
        <v>-21532</v>
      </c>
      <c r="S27" s="386">
        <v>-324.35940800000026</v>
      </c>
      <c r="T27" s="386">
        <v>-7925.0294059999997</v>
      </c>
      <c r="U27" s="386">
        <v>-9170.630350999998</v>
      </c>
      <c r="V27" s="386">
        <v>-18580.214342857151</v>
      </c>
      <c r="W27" s="163">
        <v>-36000.233507857149</v>
      </c>
      <c r="X27" s="386">
        <v>-9070.6727969999993</v>
      </c>
      <c r="Y27" s="386">
        <v>-7156</v>
      </c>
      <c r="Z27" s="386">
        <v>-9270</v>
      </c>
      <c r="AA27" s="386">
        <v>-13365.97786000001</v>
      </c>
      <c r="AB27" s="163">
        <v>-38862.528988000005</v>
      </c>
      <c r="AC27" s="386">
        <v>-10169.015458</v>
      </c>
      <c r="AD27" s="386">
        <v>-6071.0223010000009</v>
      </c>
      <c r="AE27" s="386">
        <v>-12339.433910000002</v>
      </c>
      <c r="AF27" s="386">
        <v>-11804.312821999996</v>
      </c>
      <c r="AG27" s="163">
        <v>-40383.784490999999</v>
      </c>
      <c r="AH27" s="386">
        <v>-7635.0971710000003</v>
      </c>
      <c r="AI27" s="386">
        <v>-11056.523922749999</v>
      </c>
      <c r="AJ27" s="386">
        <v>-9558.0357822500009</v>
      </c>
      <c r="AK27" s="386">
        <v>-13631.030839000006</v>
      </c>
      <c r="AL27" s="163">
        <v>-41880.687715000007</v>
      </c>
    </row>
    <row r="28" spans="1:38" s="170" customFormat="1">
      <c r="A28" s="179">
        <v>9</v>
      </c>
      <c r="B28" s="397" t="s">
        <v>658</v>
      </c>
      <c r="C28" s="398" t="s">
        <v>186</v>
      </c>
      <c r="D28" s="396">
        <v>322</v>
      </c>
      <c r="E28" s="396">
        <v>-11939</v>
      </c>
      <c r="F28" s="396">
        <v>-12804</v>
      </c>
      <c r="G28" s="396">
        <v>5416</v>
      </c>
      <c r="H28" s="399">
        <v>-19005</v>
      </c>
      <c r="I28" s="396">
        <v>-11273</v>
      </c>
      <c r="J28" s="396">
        <v>-9101</v>
      </c>
      <c r="K28" s="396">
        <v>-5008</v>
      </c>
      <c r="L28" s="396">
        <v>11951</v>
      </c>
      <c r="M28" s="399">
        <v>-13431</v>
      </c>
      <c r="N28" s="396">
        <v>-10529</v>
      </c>
      <c r="O28" s="396">
        <v>-8098.7354640000003</v>
      </c>
      <c r="P28" s="396">
        <v>6733</v>
      </c>
      <c r="Q28" s="396">
        <v>3394</v>
      </c>
      <c r="R28" s="399">
        <v>-8500</v>
      </c>
      <c r="S28" s="396">
        <v>3000.4251969999996</v>
      </c>
      <c r="T28" s="396">
        <v>-3793.4425559999995</v>
      </c>
      <c r="U28" s="396">
        <v>5050.7010210000008</v>
      </c>
      <c r="V28" s="396">
        <v>616.48703699999987</v>
      </c>
      <c r="W28" s="399">
        <v>4874.1706990000002</v>
      </c>
      <c r="X28" s="396">
        <v>-992.806105</v>
      </c>
      <c r="Y28" s="396">
        <v>-5367</v>
      </c>
      <c r="Z28" s="396">
        <v>-1054</v>
      </c>
      <c r="AA28" s="396">
        <v>-1599.4160920000013</v>
      </c>
      <c r="AB28" s="399">
        <v>-9014.4912810000005</v>
      </c>
      <c r="AC28" s="396">
        <v>-5681.2710450000004</v>
      </c>
      <c r="AD28" s="396">
        <v>5140.9434460000002</v>
      </c>
      <c r="AE28" s="396">
        <v>-3174.5436589999999</v>
      </c>
      <c r="AF28" s="396">
        <v>-975.09115899999961</v>
      </c>
      <c r="AG28" s="399">
        <v>-4686.9624169999997</v>
      </c>
      <c r="AH28" s="396">
        <v>-3947.6156789999995</v>
      </c>
      <c r="AI28" s="396">
        <v>-8505.0904977578211</v>
      </c>
      <c r="AJ28" s="396">
        <v>-2773.0793772421785</v>
      </c>
      <c r="AK28" s="396">
        <v>6238.6464379999979</v>
      </c>
      <c r="AL28" s="399">
        <v>-8988.1391160000003</v>
      </c>
    </row>
    <row r="29" spans="1:38" s="170" customFormat="1" ht="26.25">
      <c r="A29" s="179" t="s">
        <v>853</v>
      </c>
      <c r="B29" s="148" t="s">
        <v>438</v>
      </c>
      <c r="C29" s="110" t="s">
        <v>403</v>
      </c>
      <c r="D29" s="396">
        <f>+D30+D24-D23</f>
        <v>134520.26943887243</v>
      </c>
      <c r="E29" s="396">
        <f>+E30+E24-E23</f>
        <v>146197.98273356905</v>
      </c>
      <c r="F29" s="396">
        <f>+F30+F24-F23</f>
        <v>149143.65022380551</v>
      </c>
      <c r="G29" s="396">
        <f>+G30+G24-G23</f>
        <v>139007.95886475235</v>
      </c>
      <c r="H29" s="399">
        <f>SUM(D29:G29)</f>
        <v>568869.86126099934</v>
      </c>
      <c r="I29" s="396">
        <f>+I30+I24-I23</f>
        <v>140647.88272714504</v>
      </c>
      <c r="J29" s="396">
        <f>+J30+J24-J23</f>
        <v>114693.22112866235</v>
      </c>
      <c r="K29" s="396">
        <f>+K30+K24-K23</f>
        <v>138490.56704749522</v>
      </c>
      <c r="L29" s="396">
        <f>+L30+L24-L23</f>
        <v>122642.71568605743</v>
      </c>
      <c r="M29" s="399">
        <f>SUM(I29:L29)</f>
        <v>516474.38658936007</v>
      </c>
      <c r="N29" s="396">
        <v>104556.91442552366</v>
      </c>
      <c r="O29" s="396">
        <v>95056.692314639877</v>
      </c>
      <c r="P29" s="396">
        <v>164519.12624226048</v>
      </c>
      <c r="Q29" s="396">
        <v>146474.60727330475</v>
      </c>
      <c r="R29" s="399">
        <f>SUM(N29:Q29)</f>
        <v>510607.34025572869</v>
      </c>
      <c r="S29" s="396">
        <v>156127.62068943464</v>
      </c>
      <c r="T29" s="396">
        <v>177375.12835766937</v>
      </c>
      <c r="U29" s="396">
        <v>203226.82181660607</v>
      </c>
      <c r="V29" s="396">
        <v>150284.10093603152</v>
      </c>
      <c r="W29" s="399">
        <v>687013.67179974157</v>
      </c>
      <c r="X29" s="396">
        <v>143411.08344866219</v>
      </c>
      <c r="Y29" s="396">
        <v>158548.14378446044</v>
      </c>
      <c r="Z29" s="396">
        <v>163908.18245551977</v>
      </c>
      <c r="AA29" s="396">
        <v>139554.50133740113</v>
      </c>
      <c r="AB29" s="399">
        <v>605421.91102604347</v>
      </c>
      <c r="AC29" s="396">
        <v>178093.65887740001</v>
      </c>
      <c r="AD29" s="396">
        <v>192692.91661598097</v>
      </c>
      <c r="AE29" s="396">
        <v>150038.58963372858</v>
      </c>
      <c r="AF29" s="396">
        <v>151877.12263079322</v>
      </c>
      <c r="AG29" s="399">
        <v>672702.28775790241</v>
      </c>
      <c r="AH29" s="396">
        <v>158113.21941929849</v>
      </c>
      <c r="AI29" s="396">
        <v>178511.04084823534</v>
      </c>
      <c r="AJ29" s="396">
        <v>197436.25670688611</v>
      </c>
      <c r="AK29" s="396">
        <v>194122.62114157836</v>
      </c>
      <c r="AL29" s="399">
        <v>728183.13811599836</v>
      </c>
    </row>
    <row r="30" spans="1:38" s="170" customFormat="1" ht="24.75">
      <c r="A30" s="179"/>
      <c r="B30" s="148" t="s">
        <v>659</v>
      </c>
      <c r="C30" s="110" t="s">
        <v>217</v>
      </c>
      <c r="D30" s="400">
        <v>175157</v>
      </c>
      <c r="E30" s="400">
        <v>93628</v>
      </c>
      <c r="F30" s="400">
        <v>187731</v>
      </c>
      <c r="G30" s="400">
        <v>115375</v>
      </c>
      <c r="H30" s="393">
        <v>571891</v>
      </c>
      <c r="I30" s="400">
        <v>140914</v>
      </c>
      <c r="J30" s="400">
        <v>90957</v>
      </c>
      <c r="K30" s="400">
        <v>152177</v>
      </c>
      <c r="L30" s="400">
        <v>110178</v>
      </c>
      <c r="M30" s="393">
        <v>494226</v>
      </c>
      <c r="N30" s="400">
        <v>101496</v>
      </c>
      <c r="O30" s="400">
        <v>96410.526438000001</v>
      </c>
      <c r="P30" s="400">
        <v>150729</v>
      </c>
      <c r="Q30" s="400">
        <v>61585.081246000002</v>
      </c>
      <c r="R30" s="393">
        <v>410221</v>
      </c>
      <c r="S30" s="391">
        <v>139867.655081</v>
      </c>
      <c r="T30" s="391">
        <v>193051.78103800002</v>
      </c>
      <c r="U30" s="391">
        <v>158811.71545700001</v>
      </c>
      <c r="V30" s="391">
        <v>118474.0866787898</v>
      </c>
      <c r="W30" s="392">
        <v>610205.23825478973</v>
      </c>
      <c r="X30" s="391">
        <v>127703.946329</v>
      </c>
      <c r="Y30" s="391">
        <v>179907</v>
      </c>
      <c r="Z30" s="391">
        <v>166720</v>
      </c>
      <c r="AA30" s="391">
        <v>155634.96688728491</v>
      </c>
      <c r="AB30" s="392">
        <v>629965.69418128498</v>
      </c>
      <c r="AC30" s="391">
        <v>191149.11210900001</v>
      </c>
      <c r="AD30" s="391">
        <v>173592.97832320802</v>
      </c>
      <c r="AE30" s="391">
        <v>145488.32511799998</v>
      </c>
      <c r="AF30" s="391">
        <v>169374.25460336966</v>
      </c>
      <c r="AG30" s="392">
        <v>679604.6701535777</v>
      </c>
      <c r="AH30" s="391">
        <v>154288.07001299999</v>
      </c>
      <c r="AI30" s="391">
        <v>205207.83799305465</v>
      </c>
      <c r="AJ30" s="391">
        <v>213759.21411494532</v>
      </c>
      <c r="AK30" s="391">
        <v>173748.97122899999</v>
      </c>
      <c r="AL30" s="392">
        <v>747004.09334999986</v>
      </c>
    </row>
    <row r="31" spans="1:38" s="170" customFormat="1">
      <c r="A31" s="179"/>
      <c r="B31" s="147"/>
      <c r="C31" s="33"/>
      <c r="D31" s="394"/>
      <c r="E31" s="394"/>
      <c r="F31" s="394"/>
      <c r="G31" s="394"/>
      <c r="H31" s="394"/>
      <c r="I31" s="394"/>
      <c r="J31" s="394"/>
      <c r="K31" s="394"/>
      <c r="L31" s="394"/>
      <c r="M31" s="394"/>
      <c r="N31" s="395"/>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395"/>
      <c r="AL31" s="395"/>
    </row>
    <row r="32" spans="1:38" s="170" customFormat="1" ht="25.5">
      <c r="A32" s="179"/>
      <c r="B32" s="145" t="s">
        <v>666</v>
      </c>
      <c r="C32" s="37" t="s">
        <v>213</v>
      </c>
      <c r="D32" s="36" t="s">
        <v>52</v>
      </c>
      <c r="E32" s="36" t="s">
        <v>4</v>
      </c>
      <c r="F32" s="36" t="s">
        <v>6</v>
      </c>
      <c r="G32" s="36" t="s">
        <v>8</v>
      </c>
      <c r="H32" s="36" t="s">
        <v>191</v>
      </c>
      <c r="I32" s="36" t="s">
        <v>12</v>
      </c>
      <c r="J32" s="36" t="s">
        <v>14</v>
      </c>
      <c r="K32" s="36" t="s">
        <v>15</v>
      </c>
      <c r="L32" s="36" t="s">
        <v>38</v>
      </c>
      <c r="M32" s="36" t="s">
        <v>39</v>
      </c>
      <c r="N32" s="36" t="s">
        <v>310</v>
      </c>
      <c r="O32" s="36" t="s">
        <v>226</v>
      </c>
      <c r="P32" s="36" t="s">
        <v>303</v>
      </c>
      <c r="Q32" s="36" t="s">
        <v>304</v>
      </c>
      <c r="R32" s="36" t="s">
        <v>311</v>
      </c>
      <c r="S32" s="262" t="s">
        <v>1124</v>
      </c>
      <c r="T32" s="262" t="s">
        <v>351</v>
      </c>
      <c r="U32" s="262" t="s">
        <v>352</v>
      </c>
      <c r="V32" s="262" t="s">
        <v>361</v>
      </c>
      <c r="W32" s="262" t="s">
        <v>1112</v>
      </c>
      <c r="X32" s="469" t="s">
        <v>953</v>
      </c>
      <c r="Y32" s="469" t="s">
        <v>1119</v>
      </c>
      <c r="Z32" s="469" t="s">
        <v>1113</v>
      </c>
      <c r="AA32" s="469" t="s">
        <v>998</v>
      </c>
      <c r="AB32" s="469" t="s">
        <v>1285</v>
      </c>
      <c r="AC32" s="469" t="s">
        <v>1203</v>
      </c>
      <c r="AD32" s="469" t="s">
        <v>1239</v>
      </c>
      <c r="AE32" s="469" t="s">
        <v>1257</v>
      </c>
      <c r="AF32" s="469" t="s">
        <v>1272</v>
      </c>
      <c r="AG32" s="469" t="s">
        <v>1273</v>
      </c>
      <c r="AH32" s="486" t="s">
        <v>1286</v>
      </c>
      <c r="AI32" s="486" t="s">
        <v>1294</v>
      </c>
      <c r="AJ32" s="486" t="s">
        <v>1315</v>
      </c>
      <c r="AK32" s="486" t="s">
        <v>1328</v>
      </c>
      <c r="AL32" s="486" t="s">
        <v>1329</v>
      </c>
    </row>
    <row r="33" spans="1:38" s="170" customFormat="1">
      <c r="A33" s="179"/>
      <c r="B33" s="181" t="s">
        <v>182</v>
      </c>
      <c r="C33" s="180" t="s">
        <v>182</v>
      </c>
      <c r="D33" s="386">
        <v>33046</v>
      </c>
      <c r="E33" s="386">
        <v>34670</v>
      </c>
      <c r="F33" s="386">
        <v>27330</v>
      </c>
      <c r="G33" s="386">
        <v>51587</v>
      </c>
      <c r="H33" s="163">
        <v>146633</v>
      </c>
      <c r="I33" s="386">
        <v>36564</v>
      </c>
      <c r="J33" s="386">
        <v>36920</v>
      </c>
      <c r="K33" s="386">
        <v>52089</v>
      </c>
      <c r="L33" s="386">
        <v>99000</v>
      </c>
      <c r="M33" s="163">
        <v>224573</v>
      </c>
      <c r="N33" s="386">
        <v>34151</v>
      </c>
      <c r="O33" s="386">
        <v>31900</v>
      </c>
      <c r="P33" s="386">
        <v>31927</v>
      </c>
      <c r="Q33" s="386">
        <v>112567</v>
      </c>
      <c r="R33" s="163">
        <v>210544</v>
      </c>
      <c r="S33" s="386">
        <v>39275.398394999997</v>
      </c>
      <c r="T33" s="386">
        <v>49397.833327</v>
      </c>
      <c r="U33" s="386">
        <v>44106.919392999989</v>
      </c>
      <c r="V33" s="386">
        <v>577790.61233599996</v>
      </c>
      <c r="W33" s="163">
        <v>710570.76345099998</v>
      </c>
      <c r="X33" s="386">
        <v>33840.846975</v>
      </c>
      <c r="Y33" s="386">
        <v>41269</v>
      </c>
      <c r="Z33" s="386">
        <v>32296</v>
      </c>
      <c r="AA33" s="386">
        <v>39230.219314999995</v>
      </c>
      <c r="AB33" s="163">
        <v>146635.98963699999</v>
      </c>
      <c r="AC33" s="386">
        <v>33498.577249000002</v>
      </c>
      <c r="AD33" s="386">
        <v>33714.211050000005</v>
      </c>
      <c r="AE33" s="386">
        <v>35711.325355999987</v>
      </c>
      <c r="AF33" s="386">
        <v>55105.335804000002</v>
      </c>
      <c r="AG33" s="163">
        <v>158029.449459</v>
      </c>
      <c r="AH33" s="386">
        <v>44685.162582999998</v>
      </c>
      <c r="AI33" s="386">
        <v>49492.884292000002</v>
      </c>
      <c r="AJ33" s="386">
        <v>49570.610175999987</v>
      </c>
      <c r="AK33" s="386">
        <v>68802.335382000019</v>
      </c>
      <c r="AL33" s="163">
        <v>212550.99243300001</v>
      </c>
    </row>
    <row r="34" spans="1:38" s="170" customFormat="1">
      <c r="A34" s="179"/>
      <c r="B34" s="181" t="s">
        <v>183</v>
      </c>
      <c r="C34" s="180" t="s">
        <v>183</v>
      </c>
      <c r="D34" s="386">
        <v>31795</v>
      </c>
      <c r="E34" s="386">
        <v>31326</v>
      </c>
      <c r="F34" s="386">
        <v>31757</v>
      </c>
      <c r="G34" s="386">
        <v>42635</v>
      </c>
      <c r="H34" s="163">
        <v>137513</v>
      </c>
      <c r="I34" s="386">
        <v>31311</v>
      </c>
      <c r="J34" s="386">
        <v>31377</v>
      </c>
      <c r="K34" s="386">
        <v>154642</v>
      </c>
      <c r="L34" s="386">
        <v>60821</v>
      </c>
      <c r="M34" s="163">
        <v>278151</v>
      </c>
      <c r="N34" s="386">
        <v>27284</v>
      </c>
      <c r="O34" s="386">
        <v>26863</v>
      </c>
      <c r="P34" s="386">
        <v>27100</v>
      </c>
      <c r="Q34" s="386">
        <v>45843.948298999996</v>
      </c>
      <c r="R34" s="163">
        <v>127091</v>
      </c>
      <c r="S34" s="386">
        <v>27325.372426000002</v>
      </c>
      <c r="T34" s="386">
        <v>27652.669043999995</v>
      </c>
      <c r="U34" s="386">
        <v>28565.027511000008</v>
      </c>
      <c r="V34" s="386">
        <v>27701.447350000002</v>
      </c>
      <c r="W34" s="163">
        <v>111244.51633100001</v>
      </c>
      <c r="X34" s="386">
        <v>24335.908282</v>
      </c>
      <c r="Y34" s="386">
        <v>24195</v>
      </c>
      <c r="Z34" s="386">
        <v>23055</v>
      </c>
      <c r="AA34" s="386">
        <v>28900.693644999992</v>
      </c>
      <c r="AB34" s="163">
        <v>100485.90928399999</v>
      </c>
      <c r="AC34" s="386">
        <v>24010.920168000001</v>
      </c>
      <c r="AD34" s="386">
        <v>24571.900962999996</v>
      </c>
      <c r="AE34" s="386">
        <v>23075.521220000002</v>
      </c>
      <c r="AF34" s="386">
        <v>27998.956797000006</v>
      </c>
      <c r="AG34" s="163">
        <v>99657.299148000006</v>
      </c>
      <c r="AH34" s="386">
        <v>25694.961945999999</v>
      </c>
      <c r="AI34" s="386">
        <v>26355.741179000001</v>
      </c>
      <c r="AJ34" s="386">
        <v>27078.518397000007</v>
      </c>
      <c r="AK34" s="386">
        <v>53303.612934999983</v>
      </c>
      <c r="AL34" s="163">
        <v>132432.83445699999</v>
      </c>
    </row>
    <row r="35" spans="1:38" s="170" customFormat="1">
      <c r="A35" s="179"/>
      <c r="B35" s="181" t="s">
        <v>653</v>
      </c>
      <c r="C35" s="180" t="s">
        <v>184</v>
      </c>
      <c r="D35" s="386">
        <v>5332</v>
      </c>
      <c r="E35" s="386">
        <v>5418</v>
      </c>
      <c r="F35" s="386">
        <v>5286</v>
      </c>
      <c r="G35" s="386">
        <v>6276</v>
      </c>
      <c r="H35" s="163">
        <v>22312</v>
      </c>
      <c r="I35" s="386">
        <v>5305</v>
      </c>
      <c r="J35" s="386">
        <v>5480</v>
      </c>
      <c r="K35" s="386">
        <v>5487</v>
      </c>
      <c r="L35" s="386">
        <v>5649</v>
      </c>
      <c r="M35" s="163">
        <v>21921</v>
      </c>
      <c r="N35" s="386">
        <v>3320</v>
      </c>
      <c r="O35" s="386">
        <v>3256.211249</v>
      </c>
      <c r="P35" s="386">
        <v>3312</v>
      </c>
      <c r="Q35" s="386">
        <v>3565.1759760000004</v>
      </c>
      <c r="R35" s="163">
        <v>13453</v>
      </c>
      <c r="S35" s="386">
        <v>3413.983976</v>
      </c>
      <c r="T35" s="386">
        <v>3476.6356250000003</v>
      </c>
      <c r="U35" s="386">
        <v>3522.2180399999997</v>
      </c>
      <c r="V35" s="386">
        <v>3602.6550619999998</v>
      </c>
      <c r="W35" s="163">
        <v>14015.492703</v>
      </c>
      <c r="X35" s="386">
        <v>3263.6467830000001</v>
      </c>
      <c r="Y35" s="386">
        <v>3283</v>
      </c>
      <c r="Z35" s="386">
        <v>3306</v>
      </c>
      <c r="AA35" s="386">
        <v>3196.6648399999995</v>
      </c>
      <c r="AB35" s="163">
        <v>13048.909693</v>
      </c>
      <c r="AC35" s="386">
        <v>3209.6477970000001</v>
      </c>
      <c r="AD35" s="386">
        <v>3160.0758559999999</v>
      </c>
      <c r="AE35" s="386">
        <v>3194.1456179999996</v>
      </c>
      <c r="AF35" s="386">
        <v>3563.1281620000009</v>
      </c>
      <c r="AG35" s="163">
        <v>13126.997433</v>
      </c>
      <c r="AH35" s="386">
        <v>2975.7002429999998</v>
      </c>
      <c r="AI35" s="386">
        <v>3469.4569835625002</v>
      </c>
      <c r="AJ35" s="386">
        <v>3341.4137564374996</v>
      </c>
      <c r="AK35" s="386">
        <v>3923.6441429999995</v>
      </c>
      <c r="AL35" s="163">
        <v>13710.215125999999</v>
      </c>
    </row>
    <row r="36" spans="1:38" s="170" customFormat="1">
      <c r="A36" s="165"/>
      <c r="B36" s="181" t="s">
        <v>1201</v>
      </c>
      <c r="C36" s="180" t="s">
        <v>1202</v>
      </c>
      <c r="D36" s="387"/>
      <c r="E36" s="387"/>
      <c r="F36" s="387"/>
      <c r="G36" s="387"/>
      <c r="H36" s="388"/>
      <c r="I36" s="387"/>
      <c r="J36" s="387"/>
      <c r="K36" s="387"/>
      <c r="L36" s="387"/>
      <c r="M36" s="388"/>
      <c r="N36" s="387"/>
      <c r="O36" s="387"/>
      <c r="P36" s="387"/>
      <c r="Q36" s="387"/>
      <c r="R36" s="388"/>
      <c r="S36" s="387"/>
      <c r="T36" s="387"/>
      <c r="U36" s="387"/>
      <c r="V36" s="387"/>
      <c r="W36" s="388"/>
      <c r="X36" s="386">
        <v>5846.9150989999998</v>
      </c>
      <c r="Y36" s="386">
        <v>6035</v>
      </c>
      <c r="Z36" s="386">
        <v>6354</v>
      </c>
      <c r="AA36" s="386">
        <v>15126.836044000003</v>
      </c>
      <c r="AB36" s="163">
        <v>33362.736706000003</v>
      </c>
      <c r="AC36" s="386">
        <v>6187.5141240000003</v>
      </c>
      <c r="AD36" s="386">
        <v>5856.2098240000005</v>
      </c>
      <c r="AE36" s="386">
        <v>6075.2043959999992</v>
      </c>
      <c r="AF36" s="386">
        <v>7115.5077039999996</v>
      </c>
      <c r="AG36" s="163">
        <v>25234.436048</v>
      </c>
      <c r="AH36" s="386">
        <v>6040.7741260000003</v>
      </c>
      <c r="AI36" s="386">
        <v>6206.0598583749997</v>
      </c>
      <c r="AJ36" s="386">
        <v>6845.6213566250008</v>
      </c>
      <c r="AK36" s="386">
        <v>8191.9341050000003</v>
      </c>
      <c r="AL36" s="163">
        <v>27284.389446000001</v>
      </c>
    </row>
    <row r="37" spans="1:38" s="170" customFormat="1">
      <c r="A37" s="179"/>
      <c r="B37" s="181" t="s">
        <v>654</v>
      </c>
      <c r="C37" s="180" t="s">
        <v>185</v>
      </c>
      <c r="D37" s="386">
        <v>4374</v>
      </c>
      <c r="E37" s="386">
        <v>3555</v>
      </c>
      <c r="F37" s="386">
        <v>6725</v>
      </c>
      <c r="G37" s="386">
        <v>383</v>
      </c>
      <c r="H37" s="163">
        <v>15037</v>
      </c>
      <c r="I37" s="386">
        <v>4448</v>
      </c>
      <c r="J37" s="386">
        <v>5396</v>
      </c>
      <c r="K37" s="386">
        <v>4539</v>
      </c>
      <c r="L37" s="386">
        <v>5767</v>
      </c>
      <c r="M37" s="163">
        <v>20150</v>
      </c>
      <c r="N37" s="386">
        <v>4436</v>
      </c>
      <c r="O37" s="386">
        <v>4647</v>
      </c>
      <c r="P37" s="386">
        <v>4387</v>
      </c>
      <c r="Q37" s="386">
        <v>6546.0027180000016</v>
      </c>
      <c r="R37" s="163">
        <v>20016</v>
      </c>
      <c r="S37" s="386">
        <v>4732.542085</v>
      </c>
      <c r="T37" s="386">
        <v>4574.9946620000001</v>
      </c>
      <c r="U37" s="386">
        <v>6414.1331119999995</v>
      </c>
      <c r="V37" s="386">
        <v>14190.092102000001</v>
      </c>
      <c r="W37" s="163">
        <v>29911.761961</v>
      </c>
      <c r="X37" s="386">
        <v>4440.5364840000002</v>
      </c>
      <c r="Y37" s="386">
        <v>4418</v>
      </c>
      <c r="Z37" s="386">
        <v>9645</v>
      </c>
      <c r="AA37" s="386">
        <v>5179.0751519999976</v>
      </c>
      <c r="AB37" s="163">
        <v>23682.821577999999</v>
      </c>
      <c r="AC37" s="386">
        <v>4576.7662540000001</v>
      </c>
      <c r="AD37" s="386">
        <v>4831.3363879999997</v>
      </c>
      <c r="AE37" s="386">
        <v>4774.583815</v>
      </c>
      <c r="AF37" s="386">
        <v>9857.6117330000015</v>
      </c>
      <c r="AG37" s="163">
        <v>24040.298190000001</v>
      </c>
      <c r="AH37" s="386">
        <v>6882.0672590000004</v>
      </c>
      <c r="AI37" s="386">
        <v>5169.3839128749996</v>
      </c>
      <c r="AJ37" s="386">
        <v>5832.8890751250001</v>
      </c>
      <c r="AK37" s="386">
        <v>9196.5243069999997</v>
      </c>
      <c r="AL37" s="163">
        <v>27080.864554</v>
      </c>
    </row>
    <row r="38" spans="1:38" s="170" customFormat="1">
      <c r="A38" s="179">
        <v>9</v>
      </c>
      <c r="B38" s="397" t="s">
        <v>658</v>
      </c>
      <c r="C38" s="398" t="s">
        <v>187</v>
      </c>
      <c r="D38" s="396">
        <v>-541</v>
      </c>
      <c r="E38" s="396">
        <v>-536</v>
      </c>
      <c r="F38" s="396">
        <v>-522</v>
      </c>
      <c r="G38" s="396">
        <v>-521</v>
      </c>
      <c r="H38" s="399">
        <v>-2120</v>
      </c>
      <c r="I38" s="396">
        <v>-719</v>
      </c>
      <c r="J38" s="396">
        <v>-878</v>
      </c>
      <c r="K38" s="396">
        <v>-2106</v>
      </c>
      <c r="L38" s="396">
        <v>-1406</v>
      </c>
      <c r="M38" s="399">
        <v>-5109</v>
      </c>
      <c r="N38" s="396">
        <v>-1386</v>
      </c>
      <c r="O38" s="396">
        <v>-291</v>
      </c>
      <c r="P38" s="396">
        <v>-437</v>
      </c>
      <c r="Q38" s="396">
        <v>-707</v>
      </c>
      <c r="R38" s="399">
        <v>-2820</v>
      </c>
      <c r="S38" s="396">
        <v>-449.251126</v>
      </c>
      <c r="T38" s="396">
        <v>-313.76623500000005</v>
      </c>
      <c r="U38" s="396">
        <v>-337.48111000000006</v>
      </c>
      <c r="V38" s="396">
        <v>-4034.1437390000001</v>
      </c>
      <c r="W38" s="399">
        <v>-5133.64221</v>
      </c>
      <c r="X38" s="396">
        <v>-565.03812400000004</v>
      </c>
      <c r="Y38" s="396">
        <v>-382</v>
      </c>
      <c r="Z38" s="396">
        <v>-337</v>
      </c>
      <c r="AA38" s="396">
        <v>-452.36546300000009</v>
      </c>
      <c r="AB38" s="399">
        <v>-1733.803048</v>
      </c>
      <c r="AC38" s="396">
        <v>-339.99663399999997</v>
      </c>
      <c r="AD38" s="396">
        <v>-343.87720899999999</v>
      </c>
      <c r="AE38" s="396">
        <v>-320.96294799999998</v>
      </c>
      <c r="AF38" s="396">
        <v>-869.41190600000004</v>
      </c>
      <c r="AG38" s="399">
        <v>-1871.248697</v>
      </c>
      <c r="AH38" s="396">
        <v>-638.79817600000001</v>
      </c>
      <c r="AI38" s="396">
        <v>-368.94974880468999</v>
      </c>
      <c r="AJ38" s="396">
        <v>-313.51219519530991</v>
      </c>
      <c r="AK38" s="396">
        <v>-400.43186800000012</v>
      </c>
      <c r="AL38" s="399">
        <v>-1720.691988</v>
      </c>
    </row>
    <row r="39" spans="1:38" s="170" customFormat="1">
      <c r="A39" s="179"/>
      <c r="B39" s="148" t="s">
        <v>662</v>
      </c>
      <c r="C39" s="110" t="s">
        <v>208</v>
      </c>
      <c r="D39" s="400">
        <v>74006</v>
      </c>
      <c r="E39" s="400">
        <v>74433</v>
      </c>
      <c r="F39" s="400">
        <v>70576</v>
      </c>
      <c r="G39" s="400">
        <v>100360</v>
      </c>
      <c r="H39" s="393">
        <v>319375</v>
      </c>
      <c r="I39" s="400">
        <v>76909</v>
      </c>
      <c r="J39" s="400">
        <v>78295</v>
      </c>
      <c r="K39" s="400">
        <v>214651</v>
      </c>
      <c r="L39" s="400">
        <v>169831</v>
      </c>
      <c r="M39" s="393">
        <v>539686</v>
      </c>
      <c r="N39" s="400">
        <v>67805</v>
      </c>
      <c r="O39" s="400">
        <v>66375.211249</v>
      </c>
      <c r="P39" s="400">
        <v>66289</v>
      </c>
      <c r="Q39" s="400">
        <v>167815.12699299998</v>
      </c>
      <c r="R39" s="393">
        <v>368284</v>
      </c>
      <c r="S39" s="391">
        <v>74298.045755999992</v>
      </c>
      <c r="T39" s="391">
        <v>84789.366422999985</v>
      </c>
      <c r="U39" s="391">
        <v>82270.816945999992</v>
      </c>
      <c r="V39" s="391">
        <v>619250.66311100009</v>
      </c>
      <c r="W39" s="392">
        <v>860608.89223600004</v>
      </c>
      <c r="X39" s="391">
        <v>71163.815499000004</v>
      </c>
      <c r="Y39" s="391">
        <v>78818</v>
      </c>
      <c r="Z39" s="391">
        <v>74319</v>
      </c>
      <c r="AA39" s="391">
        <v>91182.123533000005</v>
      </c>
      <c r="AB39" s="392">
        <v>315482.56384999998</v>
      </c>
      <c r="AC39" s="391">
        <v>71145.428958000004</v>
      </c>
      <c r="AD39" s="391">
        <v>71788.856872000004</v>
      </c>
      <c r="AE39" s="391">
        <v>72509.817456999997</v>
      </c>
      <c r="AF39" s="391">
        <v>102772.12829400001</v>
      </c>
      <c r="AG39" s="392">
        <v>318216.23158100003</v>
      </c>
      <c r="AH39" s="391">
        <v>85639.867981000003</v>
      </c>
      <c r="AI39" s="391">
        <v>90323.576477007809</v>
      </c>
      <c r="AJ39" s="391">
        <v>92355.540565992196</v>
      </c>
      <c r="AK39" s="391">
        <v>143018.61900399998</v>
      </c>
      <c r="AL39" s="392">
        <v>411337.60402799997</v>
      </c>
    </row>
    <row r="40" spans="1:38" s="170" customFormat="1">
      <c r="A40" s="179"/>
      <c r="B40" s="147"/>
      <c r="C40" s="33"/>
      <c r="D40" s="394"/>
      <c r="E40" s="394"/>
      <c r="F40" s="394"/>
      <c r="G40" s="394"/>
      <c r="H40" s="394"/>
      <c r="I40" s="394"/>
      <c r="J40" s="394"/>
      <c r="K40" s="394"/>
      <c r="L40" s="394"/>
      <c r="M40" s="394"/>
      <c r="N40" s="395"/>
      <c r="O40" s="395"/>
      <c r="P40" s="395"/>
      <c r="Q40" s="395"/>
      <c r="R40" s="395"/>
      <c r="S40" s="395"/>
      <c r="T40" s="395"/>
      <c r="U40" s="395"/>
      <c r="V40" s="395"/>
      <c r="W40" s="395"/>
      <c r="X40" s="395"/>
      <c r="Y40" s="395"/>
      <c r="Z40" s="395"/>
      <c r="AA40" s="395"/>
      <c r="AB40" s="395"/>
      <c r="AC40" s="395"/>
      <c r="AD40" s="395"/>
      <c r="AE40" s="395"/>
      <c r="AF40" s="395"/>
      <c r="AG40" s="395"/>
      <c r="AH40" s="395"/>
      <c r="AI40" s="395"/>
      <c r="AJ40" s="395"/>
      <c r="AK40" s="395"/>
      <c r="AL40" s="395"/>
    </row>
    <row r="41" spans="1:38" s="170" customFormat="1" ht="25.5">
      <c r="A41" s="179"/>
      <c r="B41" s="145" t="s">
        <v>667</v>
      </c>
      <c r="C41" s="37" t="s">
        <v>214</v>
      </c>
      <c r="D41" s="36" t="s">
        <v>52</v>
      </c>
      <c r="E41" s="36" t="s">
        <v>4</v>
      </c>
      <c r="F41" s="36" t="s">
        <v>6</v>
      </c>
      <c r="G41" s="36" t="s">
        <v>8</v>
      </c>
      <c r="H41" s="36" t="s">
        <v>191</v>
      </c>
      <c r="I41" s="36" t="s">
        <v>12</v>
      </c>
      <c r="J41" s="36" t="s">
        <v>14</v>
      </c>
      <c r="K41" s="36" t="s">
        <v>15</v>
      </c>
      <c r="L41" s="36" t="s">
        <v>38</v>
      </c>
      <c r="M41" s="36" t="s">
        <v>39</v>
      </c>
      <c r="N41" s="36" t="s">
        <v>310</v>
      </c>
      <c r="O41" s="36" t="s">
        <v>226</v>
      </c>
      <c r="P41" s="36" t="s">
        <v>303</v>
      </c>
      <c r="Q41" s="36" t="s">
        <v>304</v>
      </c>
      <c r="R41" s="36" t="s">
        <v>311</v>
      </c>
      <c r="S41" s="262" t="s">
        <v>1124</v>
      </c>
      <c r="T41" s="262" t="s">
        <v>351</v>
      </c>
      <c r="U41" s="262" t="s">
        <v>352</v>
      </c>
      <c r="V41" s="262" t="s">
        <v>361</v>
      </c>
      <c r="W41" s="262" t="s">
        <v>1112</v>
      </c>
      <c r="X41" s="469" t="s">
        <v>953</v>
      </c>
      <c r="Y41" s="469" t="s">
        <v>1119</v>
      </c>
      <c r="Z41" s="469" t="s">
        <v>1113</v>
      </c>
      <c r="AA41" s="469" t="s">
        <v>998</v>
      </c>
      <c r="AB41" s="469" t="s">
        <v>1285</v>
      </c>
      <c r="AC41" s="469" t="s">
        <v>1203</v>
      </c>
      <c r="AD41" s="469" t="s">
        <v>1239</v>
      </c>
      <c r="AE41" s="469" t="s">
        <v>1257</v>
      </c>
      <c r="AF41" s="469" t="s">
        <v>1272</v>
      </c>
      <c r="AG41" s="469" t="s">
        <v>1273</v>
      </c>
      <c r="AH41" s="486" t="s">
        <v>1286</v>
      </c>
      <c r="AI41" s="486" t="s">
        <v>1294</v>
      </c>
      <c r="AJ41" s="486" t="s">
        <v>1315</v>
      </c>
      <c r="AK41" s="486" t="s">
        <v>1328</v>
      </c>
      <c r="AL41" s="486" t="s">
        <v>1329</v>
      </c>
    </row>
    <row r="42" spans="1:38" s="170" customFormat="1">
      <c r="A42" s="179"/>
      <c r="B42" s="181" t="s">
        <v>182</v>
      </c>
      <c r="C42" s="180" t="s">
        <v>182</v>
      </c>
      <c r="D42" s="386">
        <v>66473</v>
      </c>
      <c r="E42" s="386">
        <v>59843</v>
      </c>
      <c r="F42" s="386">
        <v>71684</v>
      </c>
      <c r="G42" s="386">
        <v>58213</v>
      </c>
      <c r="H42" s="163">
        <v>256213</v>
      </c>
      <c r="I42" s="386">
        <v>67502</v>
      </c>
      <c r="J42" s="386">
        <v>44153</v>
      </c>
      <c r="K42" s="386">
        <v>41070</v>
      </c>
      <c r="L42" s="386">
        <v>-10293</v>
      </c>
      <c r="M42" s="163">
        <v>142432</v>
      </c>
      <c r="N42" s="386">
        <v>57645</v>
      </c>
      <c r="O42" s="386">
        <v>30462.675233000002</v>
      </c>
      <c r="P42" s="386">
        <v>38701</v>
      </c>
      <c r="Q42" s="386">
        <v>-51024.918753999998</v>
      </c>
      <c r="R42" s="163">
        <v>75784</v>
      </c>
      <c r="S42" s="386">
        <v>20015.143539000001</v>
      </c>
      <c r="T42" s="386">
        <v>2700.2782079999997</v>
      </c>
      <c r="U42" s="386">
        <v>-2075.391169999999</v>
      </c>
      <c r="V42" s="386">
        <v>-490254.84149199998</v>
      </c>
      <c r="W42" s="163">
        <v>-469614.81091499998</v>
      </c>
      <c r="X42" s="386">
        <v>7421.8372859999999</v>
      </c>
      <c r="Y42" s="386">
        <v>5606</v>
      </c>
      <c r="Z42" s="386">
        <v>14414</v>
      </c>
      <c r="AA42" s="386">
        <v>9610.2478740000006</v>
      </c>
      <c r="AB42" s="163">
        <v>37052.637079</v>
      </c>
      <c r="AC42" s="386">
        <v>29951.958585</v>
      </c>
      <c r="AD42" s="386">
        <v>35177.408298000002</v>
      </c>
      <c r="AE42" s="386">
        <v>6484.8453979999977</v>
      </c>
      <c r="AF42" s="386">
        <v>2883.1783810000052</v>
      </c>
      <c r="AG42" s="163">
        <v>74497.390662000005</v>
      </c>
      <c r="AH42" s="386">
        <v>27824.200305999999</v>
      </c>
      <c r="AI42" s="386">
        <v>37404.350475250001</v>
      </c>
      <c r="AJ42" s="386">
        <v>39362.97554775</v>
      </c>
      <c r="AK42" s="386">
        <v>39749.679862000005</v>
      </c>
      <c r="AL42" s="163">
        <v>144341.206191</v>
      </c>
    </row>
    <row r="43" spans="1:38" s="170" customFormat="1">
      <c r="A43" s="179"/>
      <c r="B43" s="181" t="s">
        <v>183</v>
      </c>
      <c r="C43" s="180" t="s">
        <v>183</v>
      </c>
      <c r="D43" s="386">
        <v>15240</v>
      </c>
      <c r="E43" s="386">
        <v>-44285</v>
      </c>
      <c r="F43" s="386">
        <v>44004</v>
      </c>
      <c r="G43" s="386">
        <v>-27817</v>
      </c>
      <c r="H43" s="163">
        <v>-12858</v>
      </c>
      <c r="I43" s="386">
        <v>14169</v>
      </c>
      <c r="J43" s="386">
        <v>-11317</v>
      </c>
      <c r="K43" s="386">
        <v>-97477</v>
      </c>
      <c r="L43" s="386">
        <v>-75034</v>
      </c>
      <c r="M43" s="163">
        <v>-169659</v>
      </c>
      <c r="N43" s="386">
        <v>-3250</v>
      </c>
      <c r="O43" s="386">
        <v>5820.4791310000001</v>
      </c>
      <c r="P43" s="386">
        <v>40563</v>
      </c>
      <c r="Q43" s="386">
        <v>-74712</v>
      </c>
      <c r="R43" s="163">
        <v>-31579</v>
      </c>
      <c r="S43" s="386">
        <v>32567.772659999999</v>
      </c>
      <c r="T43" s="386">
        <v>114685.33439799999</v>
      </c>
      <c r="U43" s="386">
        <v>79987.907651999994</v>
      </c>
      <c r="V43" s="386">
        <v>36973.376798999991</v>
      </c>
      <c r="W43" s="163">
        <v>264214.39150899998</v>
      </c>
      <c r="X43" s="386">
        <v>39586.253448000003</v>
      </c>
      <c r="Y43" s="386">
        <v>90487</v>
      </c>
      <c r="Z43" s="386">
        <v>63671</v>
      </c>
      <c r="AA43" s="386">
        <v>52544.549576000019</v>
      </c>
      <c r="AB43" s="163">
        <v>246288.80860700001</v>
      </c>
      <c r="AC43" s="386">
        <v>83205.348182000002</v>
      </c>
      <c r="AD43" s="386">
        <v>48522.22892899999</v>
      </c>
      <c r="AE43" s="386">
        <v>42926.600946999999</v>
      </c>
      <c r="AF43" s="386">
        <v>52177.511456000007</v>
      </c>
      <c r="AG43" s="163">
        <v>226831.689514</v>
      </c>
      <c r="AH43" s="386">
        <v>25650.691885</v>
      </c>
      <c r="AI43" s="386">
        <v>78104.519052499993</v>
      </c>
      <c r="AJ43" s="386">
        <v>62181.469463499991</v>
      </c>
      <c r="AK43" s="386">
        <v>-5353.8608219999878</v>
      </c>
      <c r="AL43" s="163">
        <v>160582.819579</v>
      </c>
    </row>
    <row r="44" spans="1:38" s="170" customFormat="1">
      <c r="A44" s="179" t="s">
        <v>946</v>
      </c>
      <c r="B44" s="181" t="s">
        <v>653</v>
      </c>
      <c r="C44" s="180" t="s">
        <v>184</v>
      </c>
      <c r="D44" s="386">
        <v>12358</v>
      </c>
      <c r="E44" s="386">
        <v>8039</v>
      </c>
      <c r="F44" s="386">
        <v>12607</v>
      </c>
      <c r="G44" s="386">
        <v>2490</v>
      </c>
      <c r="H44" s="163">
        <v>35494</v>
      </c>
      <c r="I44" s="386">
        <v>10007</v>
      </c>
      <c r="J44" s="386">
        <v>8489</v>
      </c>
      <c r="K44" s="386">
        <v>12951</v>
      </c>
      <c r="L44" s="386">
        <v>2562</v>
      </c>
      <c r="M44" s="163">
        <v>34009</v>
      </c>
      <c r="N44" s="386">
        <v>11668</v>
      </c>
      <c r="O44" s="386">
        <v>11581</v>
      </c>
      <c r="P44" s="386">
        <v>10587</v>
      </c>
      <c r="Q44" s="386">
        <v>11244</v>
      </c>
      <c r="R44" s="163">
        <v>45080</v>
      </c>
      <c r="S44" s="386">
        <v>14593.918296</v>
      </c>
      <c r="T44" s="386">
        <v>6857.5023980000005</v>
      </c>
      <c r="U44" s="386">
        <v>8824.9633609999983</v>
      </c>
      <c r="V44" s="386">
        <v>15335.570444000001</v>
      </c>
      <c r="W44" s="163">
        <v>45611.954498999999</v>
      </c>
      <c r="X44" s="386">
        <v>15910.463218999999</v>
      </c>
      <c r="Y44" s="386">
        <v>4987</v>
      </c>
      <c r="Z44" s="386">
        <v>9173</v>
      </c>
      <c r="AA44" s="386">
        <v>11368.401047000003</v>
      </c>
      <c r="AB44" s="163">
        <v>41439.009784000002</v>
      </c>
      <c r="AC44" s="386">
        <v>17242.405703</v>
      </c>
      <c r="AD44" s="386">
        <v>7205.9951330000004</v>
      </c>
      <c r="AE44" s="386">
        <v>8264.0855029999984</v>
      </c>
      <c r="AF44" s="386">
        <v>15514.711379000004</v>
      </c>
      <c r="AG44" s="163">
        <v>48227.197718000003</v>
      </c>
      <c r="AH44" s="386">
        <v>18593.856143000001</v>
      </c>
      <c r="AI44" s="386">
        <v>4731.5559663749991</v>
      </c>
      <c r="AJ44" s="386">
        <v>3698.2207656249993</v>
      </c>
      <c r="AK44" s="386">
        <v>9591.9960240000037</v>
      </c>
      <c r="AL44" s="163">
        <v>36615.628899000003</v>
      </c>
    </row>
    <row r="45" spans="1:38" s="170" customFormat="1">
      <c r="A45" s="165"/>
      <c r="B45" s="181" t="s">
        <v>1201</v>
      </c>
      <c r="C45" s="180" t="s">
        <v>1202</v>
      </c>
      <c r="D45" s="387"/>
      <c r="E45" s="387"/>
      <c r="F45" s="387"/>
      <c r="G45" s="387"/>
      <c r="H45" s="388"/>
      <c r="I45" s="387"/>
      <c r="J45" s="387"/>
      <c r="K45" s="387"/>
      <c r="L45" s="387"/>
      <c r="M45" s="388"/>
      <c r="N45" s="387"/>
      <c r="O45" s="387"/>
      <c r="P45" s="387"/>
      <c r="Q45" s="387"/>
      <c r="R45" s="388"/>
      <c r="S45" s="387"/>
      <c r="T45" s="387"/>
      <c r="U45" s="387"/>
      <c r="V45" s="387"/>
      <c r="W45" s="388"/>
      <c r="X45" s="386">
        <v>7562.5541389999999</v>
      </c>
      <c r="Y45" s="386">
        <v>16569</v>
      </c>
      <c r="Z45" s="386">
        <v>24775</v>
      </c>
      <c r="AA45" s="386">
        <v>4044.5753110000005</v>
      </c>
      <c r="AB45" s="163">
        <v>52950.540473000001</v>
      </c>
      <c r="AC45" s="386">
        <v>9692.0268039999992</v>
      </c>
      <c r="AD45" s="386">
        <v>20923.019419000004</v>
      </c>
      <c r="AE45" s="386">
        <v>28396.633315999996</v>
      </c>
      <c r="AF45" s="386">
        <v>13038.840959000001</v>
      </c>
      <c r="AG45" s="163">
        <v>72050.520497999998</v>
      </c>
      <c r="AH45" s="386">
        <v>14405.435631</v>
      </c>
      <c r="AI45" s="386">
        <v>23515.9940565</v>
      </c>
      <c r="AJ45" s="386">
        <v>34010.499811500005</v>
      </c>
      <c r="AK45" s="386">
        <v>15631.220919999992</v>
      </c>
      <c r="AL45" s="163">
        <v>87563.150418999998</v>
      </c>
    </row>
    <row r="46" spans="1:38" s="170" customFormat="1">
      <c r="A46" s="179"/>
      <c r="B46" s="181" t="s">
        <v>654</v>
      </c>
      <c r="C46" s="180" t="s">
        <v>185</v>
      </c>
      <c r="D46" s="386">
        <v>-11546</v>
      </c>
      <c r="E46" s="386">
        <v>-11533</v>
      </c>
      <c r="F46" s="386">
        <v>-13003</v>
      </c>
      <c r="G46" s="386">
        <v>-20587</v>
      </c>
      <c r="H46" s="163">
        <v>-56669</v>
      </c>
      <c r="I46" s="386">
        <v>-13699</v>
      </c>
      <c r="J46" s="386">
        <v>-20440</v>
      </c>
      <c r="K46" s="386">
        <v>-10614</v>
      </c>
      <c r="L46" s="386">
        <v>-17598</v>
      </c>
      <c r="M46" s="163">
        <v>-62351</v>
      </c>
      <c r="N46" s="386">
        <v>-10530</v>
      </c>
      <c r="O46" s="386">
        <v>-7315</v>
      </c>
      <c r="P46" s="386">
        <v>-6165</v>
      </c>
      <c r="Q46" s="386">
        <v>-19514.849008000001</v>
      </c>
      <c r="R46" s="163">
        <v>-43525</v>
      </c>
      <c r="S46" s="386">
        <v>-5056.9014930000003</v>
      </c>
      <c r="T46" s="386">
        <v>-12500.024067999999</v>
      </c>
      <c r="U46" s="386">
        <v>-15584.763462999999</v>
      </c>
      <c r="V46" s="386">
        <v>-34308.301302</v>
      </c>
      <c r="W46" s="163">
        <v>-67449.990325999999</v>
      </c>
      <c r="X46" s="386">
        <v>-13511.209280999999</v>
      </c>
      <c r="Y46" s="386">
        <v>-11574</v>
      </c>
      <c r="Z46" s="386">
        <v>-18915</v>
      </c>
      <c r="AA46" s="386">
        <v>-18545.053012000004</v>
      </c>
      <c r="AB46" s="163">
        <v>-62545.350566000001</v>
      </c>
      <c r="AC46" s="386">
        <v>-14745.781712</v>
      </c>
      <c r="AD46" s="386">
        <v>-10902.358689000001</v>
      </c>
      <c r="AE46" s="386">
        <v>-17114.017725000002</v>
      </c>
      <c r="AF46" s="386">
        <v>-21661.924554999998</v>
      </c>
      <c r="AG46" s="163">
        <v>-64424.082681</v>
      </c>
      <c r="AH46" s="386">
        <v>-14517.164430000001</v>
      </c>
      <c r="AI46" s="386">
        <v>-16225.907835624999</v>
      </c>
      <c r="AJ46" s="386">
        <v>-15390.924857375001</v>
      </c>
      <c r="AK46" s="386">
        <v>-22827.555146000006</v>
      </c>
      <c r="AL46" s="163">
        <v>-68961.552269000007</v>
      </c>
    </row>
    <row r="47" spans="1:38" s="170" customFormat="1">
      <c r="A47" s="179">
        <v>9</v>
      </c>
      <c r="B47" s="397" t="s">
        <v>658</v>
      </c>
      <c r="C47" s="398" t="s">
        <v>186</v>
      </c>
      <c r="D47" s="396">
        <v>863</v>
      </c>
      <c r="E47" s="396">
        <v>-11403</v>
      </c>
      <c r="F47" s="396">
        <v>-12282</v>
      </c>
      <c r="G47" s="396">
        <v>5937</v>
      </c>
      <c r="H47" s="399">
        <v>-16885</v>
      </c>
      <c r="I47" s="396">
        <v>-10554</v>
      </c>
      <c r="J47" s="396">
        <v>-8223</v>
      </c>
      <c r="K47" s="396">
        <v>-2902</v>
      </c>
      <c r="L47" s="396">
        <v>58620</v>
      </c>
      <c r="M47" s="399">
        <v>36941</v>
      </c>
      <c r="N47" s="396">
        <v>-9143</v>
      </c>
      <c r="O47" s="396">
        <v>-7808</v>
      </c>
      <c r="P47" s="396">
        <v>7170</v>
      </c>
      <c r="Q47" s="396">
        <v>4101</v>
      </c>
      <c r="R47" s="399">
        <v>-5680</v>
      </c>
      <c r="S47" s="396">
        <v>3449.6763229999997</v>
      </c>
      <c r="T47" s="396">
        <v>-3480.6763209999999</v>
      </c>
      <c r="U47" s="396">
        <v>5388.1821310000005</v>
      </c>
      <c r="V47" s="396">
        <v>4649.630776</v>
      </c>
      <c r="W47" s="399">
        <v>10007.812909</v>
      </c>
      <c r="X47" s="396">
        <v>-429.76798099999996</v>
      </c>
      <c r="Y47" s="396">
        <v>-4986</v>
      </c>
      <c r="Z47" s="396">
        <v>-717</v>
      </c>
      <c r="AA47" s="396">
        <v>-1148.0506290000012</v>
      </c>
      <c r="AB47" s="399">
        <v>-7281.6882330000008</v>
      </c>
      <c r="AC47" s="396">
        <v>-5341.2744110000003</v>
      </c>
      <c r="AD47" s="396">
        <v>5485.8206550000004</v>
      </c>
      <c r="AE47" s="396">
        <v>-2853.5807110000001</v>
      </c>
      <c r="AF47" s="396">
        <v>-105.67925299999979</v>
      </c>
      <c r="AG47" s="399">
        <v>-2815.7137199999997</v>
      </c>
      <c r="AH47" s="396">
        <v>-3308.8175029999998</v>
      </c>
      <c r="AI47" s="396">
        <v>-8137.1407489531302</v>
      </c>
      <c r="AJ47" s="396">
        <v>-2456.5671820468688</v>
      </c>
      <c r="AK47" s="396">
        <v>6638.0783059999994</v>
      </c>
      <c r="AL47" s="399">
        <v>-7265.4471279999998</v>
      </c>
    </row>
    <row r="48" spans="1:38" s="170" customFormat="1">
      <c r="A48" s="179"/>
      <c r="B48" s="148" t="s">
        <v>663</v>
      </c>
      <c r="C48" s="110" t="s">
        <v>207</v>
      </c>
      <c r="D48" s="400">
        <v>83388</v>
      </c>
      <c r="E48" s="400">
        <v>661</v>
      </c>
      <c r="F48" s="400">
        <v>103010</v>
      </c>
      <c r="G48" s="400">
        <v>18236</v>
      </c>
      <c r="H48" s="393">
        <v>205295</v>
      </c>
      <c r="I48" s="400">
        <v>67425</v>
      </c>
      <c r="J48" s="400">
        <v>12662</v>
      </c>
      <c r="K48" s="400">
        <v>-56972</v>
      </c>
      <c r="L48" s="400">
        <v>-41743</v>
      </c>
      <c r="M48" s="393">
        <v>-18628</v>
      </c>
      <c r="N48" s="400">
        <v>46390</v>
      </c>
      <c r="O48" s="400">
        <v>32741</v>
      </c>
      <c r="P48" s="400">
        <v>90856</v>
      </c>
      <c r="Q48" s="400">
        <v>-129906.767762</v>
      </c>
      <c r="R48" s="393">
        <v>40080</v>
      </c>
      <c r="S48" s="391">
        <v>65569.609324999998</v>
      </c>
      <c r="T48" s="391">
        <v>108262.41461499999</v>
      </c>
      <c r="U48" s="391">
        <v>76540.898510999992</v>
      </c>
      <c r="V48" s="391">
        <v>-467603.56477499998</v>
      </c>
      <c r="W48" s="392">
        <v>-217230.64232400001</v>
      </c>
      <c r="X48" s="391">
        <v>56540.130830000009</v>
      </c>
      <c r="Y48" s="391">
        <v>101089</v>
      </c>
      <c r="Z48" s="391">
        <v>92401</v>
      </c>
      <c r="AA48" s="391">
        <v>57874.670167000018</v>
      </c>
      <c r="AB48" s="392">
        <v>307904.95714399999</v>
      </c>
      <c r="AC48" s="391">
        <v>120003.68315099999</v>
      </c>
      <c r="AD48" s="391">
        <v>106412.11374500001</v>
      </c>
      <c r="AE48" s="391">
        <v>66104.566727999991</v>
      </c>
      <c r="AF48" s="391">
        <v>61846.638367000021</v>
      </c>
      <c r="AG48" s="392">
        <v>354367.00199100003</v>
      </c>
      <c r="AH48" s="391">
        <v>68648.202032000001</v>
      </c>
      <c r="AI48" s="391">
        <v>119394.37096604687</v>
      </c>
      <c r="AJ48" s="391">
        <v>121403.67354895313</v>
      </c>
      <c r="AK48" s="391">
        <v>43429.559144000013</v>
      </c>
      <c r="AL48" s="392">
        <v>352875.80569100007</v>
      </c>
    </row>
    <row r="49" spans="1:38" s="170" customFormat="1">
      <c r="A49" s="179"/>
      <c r="B49" s="147"/>
      <c r="C49" s="33"/>
      <c r="D49" s="394"/>
      <c r="E49" s="394"/>
      <c r="F49" s="394"/>
      <c r="G49" s="394"/>
      <c r="H49" s="394"/>
      <c r="I49" s="394"/>
      <c r="J49" s="394"/>
      <c r="K49" s="394"/>
      <c r="L49" s="394"/>
      <c r="M49" s="394"/>
      <c r="N49" s="395"/>
      <c r="O49" s="395"/>
      <c r="P49" s="395"/>
      <c r="Q49" s="395"/>
      <c r="R49" s="395"/>
      <c r="S49" s="395"/>
      <c r="T49" s="395"/>
      <c r="U49" s="395"/>
      <c r="V49" s="395"/>
      <c r="W49" s="395"/>
      <c r="X49" s="395"/>
      <c r="Y49" s="395"/>
      <c r="Z49" s="395"/>
      <c r="AA49" s="395"/>
      <c r="AB49" s="395"/>
      <c r="AC49" s="395"/>
      <c r="AD49" s="395"/>
      <c r="AE49" s="395"/>
      <c r="AF49" s="395"/>
      <c r="AG49" s="395"/>
      <c r="AH49" s="395"/>
      <c r="AI49" s="395"/>
      <c r="AJ49" s="395"/>
      <c r="AK49" s="395"/>
      <c r="AL49" s="395"/>
    </row>
    <row r="50" spans="1:38" s="170" customFormat="1" ht="25.5">
      <c r="A50" s="179"/>
      <c r="B50" s="145" t="s">
        <v>668</v>
      </c>
      <c r="C50" s="37" t="s">
        <v>218</v>
      </c>
      <c r="D50" s="36" t="s">
        <v>52</v>
      </c>
      <c r="E50" s="36" t="s">
        <v>4</v>
      </c>
      <c r="F50" s="36" t="s">
        <v>6</v>
      </c>
      <c r="G50" s="36" t="s">
        <v>8</v>
      </c>
      <c r="H50" s="36" t="s">
        <v>191</v>
      </c>
      <c r="I50" s="36" t="s">
        <v>12</v>
      </c>
      <c r="J50" s="36" t="s">
        <v>14</v>
      </c>
      <c r="K50" s="36" t="s">
        <v>15</v>
      </c>
      <c r="L50" s="36" t="s">
        <v>38</v>
      </c>
      <c r="M50" s="36" t="s">
        <v>39</v>
      </c>
      <c r="N50" s="36" t="s">
        <v>310</v>
      </c>
      <c r="O50" s="36" t="s">
        <v>226</v>
      </c>
      <c r="P50" s="36" t="s">
        <v>303</v>
      </c>
      <c r="Q50" s="36" t="s">
        <v>304</v>
      </c>
      <c r="R50" s="36" t="s">
        <v>311</v>
      </c>
      <c r="S50" s="262" t="s">
        <v>1124</v>
      </c>
      <c r="T50" s="262" t="s">
        <v>351</v>
      </c>
      <c r="U50" s="262" t="s">
        <v>352</v>
      </c>
      <c r="V50" s="262" t="s">
        <v>361</v>
      </c>
      <c r="W50" s="262" t="s">
        <v>1112</v>
      </c>
      <c r="X50" s="469" t="s">
        <v>953</v>
      </c>
      <c r="Y50" s="469" t="s">
        <v>1119</v>
      </c>
      <c r="Z50" s="469" t="s">
        <v>1113</v>
      </c>
      <c r="AA50" s="469" t="s">
        <v>998</v>
      </c>
      <c r="AB50" s="469" t="s">
        <v>1285</v>
      </c>
      <c r="AC50" s="469" t="s">
        <v>1203</v>
      </c>
      <c r="AD50" s="469" t="s">
        <v>1239</v>
      </c>
      <c r="AE50" s="469" t="s">
        <v>1257</v>
      </c>
      <c r="AF50" s="469" t="s">
        <v>1272</v>
      </c>
      <c r="AG50" s="469" t="s">
        <v>1273</v>
      </c>
      <c r="AH50" s="486" t="s">
        <v>1286</v>
      </c>
      <c r="AI50" s="486" t="s">
        <v>1294</v>
      </c>
      <c r="AJ50" s="486" t="s">
        <v>1315</v>
      </c>
      <c r="AK50" s="486" t="s">
        <v>1328</v>
      </c>
      <c r="AL50" s="486" t="s">
        <v>1329</v>
      </c>
    </row>
    <row r="51" spans="1:38" s="170" customFormat="1">
      <c r="A51" s="179"/>
      <c r="B51" s="181" t="s">
        <v>182</v>
      </c>
      <c r="C51" s="180" t="s">
        <v>182</v>
      </c>
      <c r="D51" s="386">
        <v>77980</v>
      </c>
      <c r="E51" s="386">
        <v>69455</v>
      </c>
      <c r="F51" s="386">
        <v>74768</v>
      </c>
      <c r="G51" s="386">
        <v>59966</v>
      </c>
      <c r="H51" s="163">
        <v>282169</v>
      </c>
      <c r="I51" s="386">
        <v>67502</v>
      </c>
      <c r="J51" s="386">
        <v>44153</v>
      </c>
      <c r="K51" s="386">
        <v>30563</v>
      </c>
      <c r="L51" s="386">
        <v>33072</v>
      </c>
      <c r="M51" s="163">
        <v>175290</v>
      </c>
      <c r="N51" s="386">
        <v>44946</v>
      </c>
      <c r="O51" s="386">
        <v>30462.675233000002</v>
      </c>
      <c r="P51" s="386">
        <v>32285</v>
      </c>
      <c r="Q51" s="386">
        <v>3116.0812460000016</v>
      </c>
      <c r="R51" s="163">
        <v>110810</v>
      </c>
      <c r="S51" s="386">
        <v>20015.143539000001</v>
      </c>
      <c r="T51" s="386">
        <v>2700.2782079999997</v>
      </c>
      <c r="U51" s="386">
        <v>-2075.391169999999</v>
      </c>
      <c r="V51" s="386">
        <v>-29813.041491999993</v>
      </c>
      <c r="W51" s="163">
        <v>-9173.0109149999917</v>
      </c>
      <c r="X51" s="386">
        <v>7421.8372859999999</v>
      </c>
      <c r="Y51" s="386">
        <v>5606</v>
      </c>
      <c r="Z51" s="386">
        <v>14414</v>
      </c>
      <c r="AA51" s="386">
        <v>16188.421061284957</v>
      </c>
      <c r="AB51" s="163">
        <v>43630.810266284956</v>
      </c>
      <c r="AC51" s="386">
        <v>29951.958585</v>
      </c>
      <c r="AD51" s="386">
        <v>30569.416004208004</v>
      </c>
      <c r="AE51" s="386">
        <v>13358.786330999996</v>
      </c>
      <c r="AF51" s="386">
        <v>21272.575592000008</v>
      </c>
      <c r="AG51" s="163">
        <v>95152.736512208008</v>
      </c>
      <c r="AH51" s="386">
        <v>27824.200305999999</v>
      </c>
      <c r="AI51" s="386">
        <v>37404.350475250001</v>
      </c>
      <c r="AJ51" s="386">
        <v>39362.97554775</v>
      </c>
      <c r="AK51" s="386">
        <v>25981.527396491001</v>
      </c>
      <c r="AL51" s="163">
        <v>130573.053725491</v>
      </c>
    </row>
    <row r="52" spans="1:38" s="170" customFormat="1">
      <c r="A52" s="179"/>
      <c r="B52" s="181" t="s">
        <v>183</v>
      </c>
      <c r="C52" s="180" t="s">
        <v>183</v>
      </c>
      <c r="D52" s="386">
        <v>21315</v>
      </c>
      <c r="E52" s="386">
        <v>-37265</v>
      </c>
      <c r="F52" s="386">
        <v>54192</v>
      </c>
      <c r="G52" s="386">
        <v>-15560</v>
      </c>
      <c r="H52" s="163">
        <v>22682</v>
      </c>
      <c r="I52" s="386">
        <v>10749</v>
      </c>
      <c r="J52" s="386">
        <v>-11317</v>
      </c>
      <c r="K52" s="386">
        <v>31341</v>
      </c>
      <c r="L52" s="386">
        <v>-23787</v>
      </c>
      <c r="M52" s="163">
        <v>6986</v>
      </c>
      <c r="N52" s="386">
        <v>-3250</v>
      </c>
      <c r="O52" s="386">
        <v>3115</v>
      </c>
      <c r="P52" s="386">
        <v>40563</v>
      </c>
      <c r="Q52" s="386">
        <v>-40734</v>
      </c>
      <c r="R52" s="163">
        <v>-306</v>
      </c>
      <c r="S52" s="386">
        <v>32567.772659999999</v>
      </c>
      <c r="T52" s="386">
        <v>114685.33439799999</v>
      </c>
      <c r="U52" s="386">
        <v>79987.907651999994</v>
      </c>
      <c r="V52" s="386">
        <v>46176.375076975935</v>
      </c>
      <c r="W52" s="163">
        <v>273417.38978697592</v>
      </c>
      <c r="X52" s="386">
        <v>39586.253448000003</v>
      </c>
      <c r="Y52" s="386">
        <v>90487</v>
      </c>
      <c r="Z52" s="386">
        <v>63671</v>
      </c>
      <c r="AA52" s="386">
        <v>57015.656080000015</v>
      </c>
      <c r="AB52" s="163">
        <v>250759.91511100001</v>
      </c>
      <c r="AC52" s="386">
        <v>83205.348182000002</v>
      </c>
      <c r="AD52" s="386">
        <v>48522.22892899999</v>
      </c>
      <c r="AE52" s="386">
        <v>42926.600946999999</v>
      </c>
      <c r="AF52" s="386">
        <v>56932.999398369604</v>
      </c>
      <c r="AG52" s="163">
        <v>231587.17745636959</v>
      </c>
      <c r="AH52" s="386">
        <v>25650.691885</v>
      </c>
      <c r="AI52" s="386">
        <v>73594.409602500004</v>
      </c>
      <c r="AJ52" s="386">
        <v>62181.469463500005</v>
      </c>
      <c r="AK52" s="386">
        <v>18863.863886999985</v>
      </c>
      <c r="AL52" s="163">
        <v>180290.43483799999</v>
      </c>
    </row>
    <row r="53" spans="1:38" s="170" customFormat="1">
      <c r="A53" s="179" t="s">
        <v>946</v>
      </c>
      <c r="B53" s="181" t="s">
        <v>653</v>
      </c>
      <c r="C53" s="180" t="s">
        <v>184</v>
      </c>
      <c r="D53" s="386">
        <v>12442</v>
      </c>
      <c r="E53" s="386">
        <v>8102</v>
      </c>
      <c r="F53" s="386">
        <v>12677</v>
      </c>
      <c r="G53" s="386">
        <v>2568</v>
      </c>
      <c r="H53" s="163">
        <v>35789</v>
      </c>
      <c r="I53" s="386">
        <v>10007</v>
      </c>
      <c r="J53" s="386">
        <v>8489</v>
      </c>
      <c r="K53" s="386">
        <v>12951</v>
      </c>
      <c r="L53" s="386">
        <v>5413</v>
      </c>
      <c r="M53" s="163">
        <v>36860</v>
      </c>
      <c r="N53" s="386">
        <v>11668</v>
      </c>
      <c r="O53" s="386">
        <v>11581</v>
      </c>
      <c r="P53" s="386">
        <v>10587</v>
      </c>
      <c r="Q53" s="386">
        <v>11244</v>
      </c>
      <c r="R53" s="163">
        <v>45080</v>
      </c>
      <c r="S53" s="386">
        <v>14593.918296</v>
      </c>
      <c r="T53" s="386">
        <v>6857.5023980000005</v>
      </c>
      <c r="U53" s="386">
        <v>8824.9633609999983</v>
      </c>
      <c r="V53" s="386">
        <v>15335.570444000001</v>
      </c>
      <c r="W53" s="163">
        <v>45611.954498999999</v>
      </c>
      <c r="X53" s="386">
        <v>15910.463218999999</v>
      </c>
      <c r="Y53" s="386">
        <v>4987</v>
      </c>
      <c r="Z53" s="386">
        <v>9173</v>
      </c>
      <c r="AA53" s="386">
        <v>11368.401047000003</v>
      </c>
      <c r="AB53" s="163">
        <v>41439.009784000002</v>
      </c>
      <c r="AC53" s="386">
        <v>17242.405703</v>
      </c>
      <c r="AD53" s="386">
        <v>7205.9951330000004</v>
      </c>
      <c r="AE53" s="386">
        <v>8264.0855029999984</v>
      </c>
      <c r="AF53" s="386">
        <v>15514.711379000004</v>
      </c>
      <c r="AG53" s="163">
        <v>48227.197718000003</v>
      </c>
      <c r="AH53" s="386">
        <v>18593.856143000001</v>
      </c>
      <c r="AI53" s="386">
        <v>4731.5559663749991</v>
      </c>
      <c r="AJ53" s="386">
        <v>3698.2207656249993</v>
      </c>
      <c r="AK53" s="386">
        <v>9591.9960240000037</v>
      </c>
      <c r="AL53" s="163">
        <v>36615.628899000003</v>
      </c>
    </row>
    <row r="54" spans="1:38" s="170" customFormat="1">
      <c r="A54" s="165"/>
      <c r="B54" s="181" t="s">
        <v>1201</v>
      </c>
      <c r="C54" s="180" t="s">
        <v>1202</v>
      </c>
      <c r="D54" s="387"/>
      <c r="E54" s="387"/>
      <c r="F54" s="387"/>
      <c r="G54" s="387"/>
      <c r="H54" s="388"/>
      <c r="I54" s="387"/>
      <c r="J54" s="387"/>
      <c r="K54" s="387"/>
      <c r="L54" s="387"/>
      <c r="M54" s="388"/>
      <c r="N54" s="387"/>
      <c r="O54" s="387"/>
      <c r="P54" s="387"/>
      <c r="Q54" s="387"/>
      <c r="R54" s="388"/>
      <c r="S54" s="387"/>
      <c r="T54" s="387"/>
      <c r="U54" s="387"/>
      <c r="V54" s="387"/>
      <c r="W54" s="388"/>
      <c r="X54" s="386">
        <v>7562.5541389999999</v>
      </c>
      <c r="Y54" s="386">
        <v>16569</v>
      </c>
      <c r="Z54" s="386">
        <v>24775</v>
      </c>
      <c r="AA54" s="386">
        <v>10026.575311000001</v>
      </c>
      <c r="AB54" s="163">
        <v>58932.540473000001</v>
      </c>
      <c r="AC54" s="386">
        <v>9692.0268039999992</v>
      </c>
      <c r="AD54" s="386">
        <v>20923.019419000004</v>
      </c>
      <c r="AE54" s="386">
        <v>28396.633315999996</v>
      </c>
      <c r="AF54" s="386">
        <v>13038.840959000001</v>
      </c>
      <c r="AG54" s="163">
        <v>72050.520497999998</v>
      </c>
      <c r="AH54" s="386">
        <v>14405.435631</v>
      </c>
      <c r="AI54" s="386">
        <v>23515.9940565</v>
      </c>
      <c r="AJ54" s="386">
        <v>34010.499811500005</v>
      </c>
      <c r="AK54" s="386">
        <v>15631.220919999992</v>
      </c>
      <c r="AL54" s="163">
        <v>87563.150418999998</v>
      </c>
    </row>
    <row r="55" spans="1:38" s="170" customFormat="1">
      <c r="A55" s="179"/>
      <c r="B55" s="181" t="s">
        <v>654</v>
      </c>
      <c r="C55" s="180" t="s">
        <v>185</v>
      </c>
      <c r="D55" s="386">
        <v>-11449</v>
      </c>
      <c r="E55" s="386">
        <v>-9694</v>
      </c>
      <c r="F55" s="386">
        <v>-12200</v>
      </c>
      <c r="G55" s="386">
        <v>-20369</v>
      </c>
      <c r="H55" s="163">
        <v>-53712</v>
      </c>
      <c r="I55" s="396">
        <v>-13699</v>
      </c>
      <c r="J55" s="396">
        <v>-20440</v>
      </c>
      <c r="K55" s="396">
        <v>-10614</v>
      </c>
      <c r="L55" s="386">
        <v>-17598</v>
      </c>
      <c r="M55" s="163">
        <v>-62351</v>
      </c>
      <c r="N55" s="396">
        <v>-10530</v>
      </c>
      <c r="O55" s="396">
        <v>-7315</v>
      </c>
      <c r="P55" s="386">
        <v>-6165</v>
      </c>
      <c r="Q55" s="386">
        <v>-16824.849008000001</v>
      </c>
      <c r="R55" s="163">
        <v>-40835</v>
      </c>
      <c r="S55" s="386">
        <v>-5056.9014930000003</v>
      </c>
      <c r="T55" s="386">
        <v>-12500.024067999999</v>
      </c>
      <c r="U55" s="386">
        <v>-13934.363462999998</v>
      </c>
      <c r="V55" s="386">
        <v>-24788.432591531855</v>
      </c>
      <c r="W55" s="163">
        <v>-56279.721615531853</v>
      </c>
      <c r="X55" s="386">
        <v>-13511.209280999999</v>
      </c>
      <c r="Y55" s="386">
        <v>-11574</v>
      </c>
      <c r="Z55" s="386">
        <v>-13433</v>
      </c>
      <c r="AA55" s="386">
        <v>-18090.203012000005</v>
      </c>
      <c r="AB55" s="163">
        <v>-56608.500566000002</v>
      </c>
      <c r="AC55" s="386">
        <v>-14745.781712</v>
      </c>
      <c r="AD55" s="386">
        <v>-10902.358689000001</v>
      </c>
      <c r="AE55" s="386">
        <v>-17114.017725000002</v>
      </c>
      <c r="AF55" s="386">
        <v>-17520.248086861</v>
      </c>
      <c r="AG55" s="163">
        <v>-60282.406212861002</v>
      </c>
      <c r="AH55" s="386">
        <v>-14517.164430000001</v>
      </c>
      <c r="AI55" s="386">
        <v>-16225.907835624999</v>
      </c>
      <c r="AJ55" s="386">
        <v>-15390.924857375001</v>
      </c>
      <c r="AK55" s="386">
        <v>-18919.156787000007</v>
      </c>
      <c r="AL55" s="163">
        <v>-65053.153910000008</v>
      </c>
    </row>
    <row r="56" spans="1:38" s="170" customFormat="1">
      <c r="A56" s="179">
        <v>9</v>
      </c>
      <c r="B56" s="181" t="s">
        <v>658</v>
      </c>
      <c r="C56" s="180" t="s">
        <v>186</v>
      </c>
      <c r="D56" s="391">
        <v>863</v>
      </c>
      <c r="E56" s="391">
        <v>-11403</v>
      </c>
      <c r="F56" s="391">
        <v>-12282</v>
      </c>
      <c r="G56" s="396">
        <v>5937</v>
      </c>
      <c r="H56" s="399">
        <v>-16885</v>
      </c>
      <c r="I56" s="386">
        <v>-10554</v>
      </c>
      <c r="J56" s="386">
        <v>-8223</v>
      </c>
      <c r="K56" s="386">
        <v>-2902</v>
      </c>
      <c r="L56" s="391">
        <v>13357</v>
      </c>
      <c r="M56" s="392">
        <v>-8322</v>
      </c>
      <c r="N56" s="386">
        <v>-9143</v>
      </c>
      <c r="O56" s="386">
        <v>-7808</v>
      </c>
      <c r="P56" s="396">
        <v>7170</v>
      </c>
      <c r="Q56" s="396">
        <v>4101</v>
      </c>
      <c r="R56" s="399">
        <v>-5680</v>
      </c>
      <c r="S56" s="396">
        <v>3449.6763229999997</v>
      </c>
      <c r="T56" s="396">
        <v>-3480.6763209999999</v>
      </c>
      <c r="U56" s="396">
        <v>5387.1821310000005</v>
      </c>
      <c r="V56" s="396">
        <v>4649.630776</v>
      </c>
      <c r="W56" s="399">
        <v>10007.812909</v>
      </c>
      <c r="X56" s="396">
        <v>-429.76798099999996</v>
      </c>
      <c r="Y56" s="396">
        <v>-4986</v>
      </c>
      <c r="Z56" s="396">
        <v>-717</v>
      </c>
      <c r="AA56" s="396">
        <v>-1148.0506290000012</v>
      </c>
      <c r="AB56" s="399">
        <v>-7280.6882330000008</v>
      </c>
      <c r="AC56" s="396">
        <v>-5341.2744110000003</v>
      </c>
      <c r="AD56" s="396">
        <v>5485.8206550000004</v>
      </c>
      <c r="AE56" s="396">
        <v>-2853.5807110000001</v>
      </c>
      <c r="AF56" s="396">
        <v>-106.67925299999979</v>
      </c>
      <c r="AG56" s="399">
        <v>-2815.7137199999997</v>
      </c>
      <c r="AH56" s="396">
        <v>-3308.8175029999998</v>
      </c>
      <c r="AI56" s="396">
        <v>-8136.1407489531302</v>
      </c>
      <c r="AJ56" s="396">
        <v>-2456.5671820468688</v>
      </c>
      <c r="AK56" s="396">
        <v>6638.0783059999994</v>
      </c>
      <c r="AL56" s="399">
        <v>-7265.4471279999998</v>
      </c>
    </row>
    <row r="57" spans="1:38" s="170" customFormat="1" ht="26.25">
      <c r="A57" s="179"/>
      <c r="B57" s="389" t="s">
        <v>664</v>
      </c>
      <c r="C57" s="390" t="s">
        <v>206</v>
      </c>
      <c r="D57" s="386">
        <v>101151</v>
      </c>
      <c r="E57" s="386">
        <v>19195</v>
      </c>
      <c r="F57" s="386">
        <v>117155</v>
      </c>
      <c r="G57" s="386">
        <v>32542</v>
      </c>
      <c r="H57" s="163">
        <v>270043</v>
      </c>
      <c r="I57" s="391">
        <v>64005</v>
      </c>
      <c r="J57" s="391">
        <v>12662</v>
      </c>
      <c r="K57" s="391">
        <v>61339</v>
      </c>
      <c r="L57" s="386">
        <v>10457</v>
      </c>
      <c r="M57" s="163">
        <v>148463</v>
      </c>
      <c r="N57" s="391">
        <v>33691</v>
      </c>
      <c r="O57" s="391">
        <v>30035.675233000002</v>
      </c>
      <c r="P57" s="400">
        <v>84440</v>
      </c>
      <c r="Q57" s="400">
        <v>-39097.767762000003</v>
      </c>
      <c r="R57" s="393">
        <v>109069</v>
      </c>
      <c r="S57" s="391">
        <v>65569.609324999998</v>
      </c>
      <c r="T57" s="391">
        <v>108262.41461499999</v>
      </c>
      <c r="U57" s="391">
        <v>78191.298510999986</v>
      </c>
      <c r="V57" s="391">
        <v>11561.102213444088</v>
      </c>
      <c r="W57" s="392">
        <v>263584.42466444406</v>
      </c>
      <c r="X57" s="391">
        <v>56540.130830000009</v>
      </c>
      <c r="Y57" s="391">
        <v>101089</v>
      </c>
      <c r="Z57" s="391">
        <v>97883</v>
      </c>
      <c r="AA57" s="391">
        <v>75360.799858284969</v>
      </c>
      <c r="AB57" s="392">
        <v>330873.08683528495</v>
      </c>
      <c r="AC57" s="391">
        <v>120003.68315099999</v>
      </c>
      <c r="AD57" s="391">
        <v>101804.121451208</v>
      </c>
      <c r="AE57" s="391">
        <v>72978.507660999981</v>
      </c>
      <c r="AF57" s="391">
        <v>89133.199988508626</v>
      </c>
      <c r="AG57" s="392">
        <v>383919.51225171663</v>
      </c>
      <c r="AH57" s="391">
        <v>68648.202032000001</v>
      </c>
      <c r="AI57" s="391">
        <v>114884.26151604688</v>
      </c>
      <c r="AJ57" s="391">
        <v>121403.67354895313</v>
      </c>
      <c r="AK57" s="391">
        <v>57787.529746490982</v>
      </c>
      <c r="AL57" s="392">
        <v>362723.66684349102</v>
      </c>
    </row>
    <row r="58" spans="1:38" s="170" customFormat="1">
      <c r="A58" s="179"/>
      <c r="B58" s="147"/>
      <c r="C58" s="33"/>
      <c r="D58" s="394"/>
      <c r="E58" s="394"/>
      <c r="F58" s="394"/>
      <c r="G58" s="394"/>
      <c r="H58" s="394"/>
      <c r="I58" s="394"/>
      <c r="J58" s="394"/>
      <c r="K58" s="394"/>
      <c r="L58" s="394"/>
      <c r="M58" s="394"/>
      <c r="N58" s="395"/>
      <c r="O58" s="395"/>
      <c r="P58" s="395"/>
      <c r="Q58" s="395"/>
      <c r="R58" s="395"/>
      <c r="S58" s="395"/>
      <c r="T58" s="395"/>
      <c r="U58" s="395"/>
      <c r="V58" s="395"/>
      <c r="W58" s="395"/>
      <c r="X58" s="395"/>
      <c r="Y58" s="395"/>
      <c r="Z58" s="395"/>
      <c r="AA58" s="395"/>
      <c r="AB58" s="395"/>
      <c r="AC58" s="395"/>
      <c r="AD58" s="395"/>
      <c r="AE58" s="395"/>
      <c r="AF58" s="395"/>
      <c r="AG58" s="395"/>
      <c r="AH58" s="395"/>
      <c r="AI58" s="395"/>
      <c r="AJ58" s="395"/>
      <c r="AK58" s="395"/>
      <c r="AL58" s="395"/>
    </row>
    <row r="59" spans="1:38" s="170" customFormat="1" ht="38.25">
      <c r="A59" s="179"/>
      <c r="B59" s="145" t="s">
        <v>669</v>
      </c>
      <c r="C59" s="37" t="s">
        <v>215</v>
      </c>
      <c r="D59" s="26" t="s">
        <v>193</v>
      </c>
      <c r="E59" s="26" t="s">
        <v>194</v>
      </c>
      <c r="F59" s="26" t="s">
        <v>195</v>
      </c>
      <c r="G59" s="26" t="s">
        <v>196</v>
      </c>
      <c r="H59" s="36" t="s">
        <v>191</v>
      </c>
      <c r="I59" s="26" t="s">
        <v>197</v>
      </c>
      <c r="J59" s="26" t="s">
        <v>198</v>
      </c>
      <c r="K59" s="26" t="s">
        <v>199</v>
      </c>
      <c r="L59" s="26" t="s">
        <v>200</v>
      </c>
      <c r="M59" s="36" t="s">
        <v>17</v>
      </c>
      <c r="N59" s="26" t="s">
        <v>201</v>
      </c>
      <c r="O59" s="26" t="s">
        <v>202</v>
      </c>
      <c r="P59" s="26" t="s">
        <v>314</v>
      </c>
      <c r="Q59" s="26" t="s">
        <v>313</v>
      </c>
      <c r="R59" s="36" t="s">
        <v>311</v>
      </c>
      <c r="S59" s="26" t="s">
        <v>1157</v>
      </c>
      <c r="T59" s="26" t="s">
        <v>353</v>
      </c>
      <c r="U59" s="26" t="s">
        <v>354</v>
      </c>
      <c r="V59" s="26" t="s">
        <v>1114</v>
      </c>
      <c r="W59" s="262" t="s">
        <v>1112</v>
      </c>
      <c r="X59" s="26" t="s">
        <v>1115</v>
      </c>
      <c r="Y59" s="26" t="s">
        <v>1116</v>
      </c>
      <c r="Z59" s="26" t="s">
        <v>1117</v>
      </c>
      <c r="AA59" s="26">
        <v>42735</v>
      </c>
      <c r="AB59" s="262" t="s">
        <v>1000</v>
      </c>
      <c r="AC59" s="256">
        <v>42825</v>
      </c>
      <c r="AD59" s="256">
        <v>42916</v>
      </c>
      <c r="AE59" s="256">
        <v>42643</v>
      </c>
      <c r="AF59" s="26">
        <v>43100</v>
      </c>
      <c r="AG59" s="468" t="s">
        <v>1273</v>
      </c>
      <c r="AH59" s="256" t="s">
        <v>1286</v>
      </c>
      <c r="AI59" s="256" t="s">
        <v>1294</v>
      </c>
      <c r="AJ59" s="256" t="s">
        <v>1315</v>
      </c>
      <c r="AK59" s="486" t="s">
        <v>1328</v>
      </c>
      <c r="AL59" s="486" t="s">
        <v>1329</v>
      </c>
    </row>
    <row r="60" spans="1:38" s="170" customFormat="1">
      <c r="A60" s="179"/>
      <c r="B60" s="181" t="s">
        <v>182</v>
      </c>
      <c r="C60" s="180" t="s">
        <v>182</v>
      </c>
      <c r="D60" s="386">
        <v>1053178</v>
      </c>
      <c r="E60" s="386">
        <v>1033245</v>
      </c>
      <c r="F60" s="386">
        <v>1013873</v>
      </c>
      <c r="G60" s="386">
        <v>996082</v>
      </c>
      <c r="H60" s="163">
        <v>996082</v>
      </c>
      <c r="I60" s="386">
        <v>968871</v>
      </c>
      <c r="J60" s="386">
        <v>914753</v>
      </c>
      <c r="K60" s="386">
        <v>891429</v>
      </c>
      <c r="L60" s="386">
        <v>842854</v>
      </c>
      <c r="M60" s="163">
        <v>842854</v>
      </c>
      <c r="N60" s="386">
        <v>861677.75926600001</v>
      </c>
      <c r="O60" s="386">
        <v>944573.05563800002</v>
      </c>
      <c r="P60" s="386">
        <v>968313</v>
      </c>
      <c r="Q60" s="386">
        <v>1006500</v>
      </c>
      <c r="R60" s="163">
        <v>1006500</v>
      </c>
      <c r="S60" s="386">
        <v>984515.14762199996</v>
      </c>
      <c r="T60" s="386">
        <v>1009499.959437</v>
      </c>
      <c r="U60" s="386">
        <v>982605.24029900006</v>
      </c>
      <c r="V60" s="386">
        <v>668606.62600499997</v>
      </c>
      <c r="W60" s="163">
        <v>668606.62600499997</v>
      </c>
      <c r="X60" s="386">
        <v>664021</v>
      </c>
      <c r="Y60" s="386">
        <v>664383</v>
      </c>
      <c r="Z60" s="386">
        <v>644529</v>
      </c>
      <c r="AA60" s="386">
        <v>646888</v>
      </c>
      <c r="AB60" s="163">
        <v>646888</v>
      </c>
      <c r="AC60" s="386">
        <v>629152</v>
      </c>
      <c r="AD60" s="386">
        <v>607910.18729999999</v>
      </c>
      <c r="AE60" s="386">
        <v>600232.363656</v>
      </c>
      <c r="AF60" s="386">
        <v>674290.52400600002</v>
      </c>
      <c r="AG60" s="163">
        <v>674290.52400600002</v>
      </c>
      <c r="AH60" s="386">
        <v>661570.01447399997</v>
      </c>
      <c r="AI60" s="386">
        <v>661721.25</v>
      </c>
      <c r="AJ60" s="386">
        <v>623398.13538800005</v>
      </c>
      <c r="AK60" s="386">
        <v>585580.54761799995</v>
      </c>
      <c r="AL60" s="163">
        <v>585580.54761799995</v>
      </c>
    </row>
    <row r="61" spans="1:38" s="170" customFormat="1">
      <c r="A61" s="179"/>
      <c r="B61" s="181" t="s">
        <v>183</v>
      </c>
      <c r="C61" s="180" t="s">
        <v>183</v>
      </c>
      <c r="D61" s="386">
        <v>1203629</v>
      </c>
      <c r="E61" s="386">
        <v>1182216</v>
      </c>
      <c r="F61" s="386">
        <v>1161754</v>
      </c>
      <c r="G61" s="386">
        <v>1194235</v>
      </c>
      <c r="H61" s="163">
        <v>1194235</v>
      </c>
      <c r="I61" s="386">
        <v>1208268</v>
      </c>
      <c r="J61" s="386">
        <v>1174778</v>
      </c>
      <c r="K61" s="386">
        <v>1051974</v>
      </c>
      <c r="L61" s="386">
        <v>1039541</v>
      </c>
      <c r="M61" s="163">
        <v>1039541</v>
      </c>
      <c r="N61" s="386">
        <v>1052780</v>
      </c>
      <c r="O61" s="386">
        <v>1081219</v>
      </c>
      <c r="P61" s="386">
        <v>1097386</v>
      </c>
      <c r="Q61" s="386">
        <v>1143875</v>
      </c>
      <c r="R61" s="163">
        <v>1143875</v>
      </c>
      <c r="S61" s="386">
        <v>1100930.144942</v>
      </c>
      <c r="T61" s="386">
        <v>1147575.458751</v>
      </c>
      <c r="U61" s="386">
        <v>1167936.7871369999</v>
      </c>
      <c r="V61" s="386">
        <v>1189175.6754300001</v>
      </c>
      <c r="W61" s="163">
        <v>1189175.6754300001</v>
      </c>
      <c r="X61" s="386">
        <v>885789</v>
      </c>
      <c r="Y61" s="386">
        <v>886021</v>
      </c>
      <c r="Z61" s="386">
        <v>877524</v>
      </c>
      <c r="AA61" s="386">
        <v>898972</v>
      </c>
      <c r="AB61" s="163">
        <v>898972</v>
      </c>
      <c r="AC61" s="386">
        <v>883556</v>
      </c>
      <c r="AD61" s="386">
        <v>897262.76946800004</v>
      </c>
      <c r="AE61" s="386">
        <v>899657.62681199994</v>
      </c>
      <c r="AF61" s="386">
        <v>931803.05156299996</v>
      </c>
      <c r="AG61" s="163">
        <v>931803.05156299996</v>
      </c>
      <c r="AH61" s="386">
        <v>925643.45802200004</v>
      </c>
      <c r="AI61" s="386">
        <v>955152.25</v>
      </c>
      <c r="AJ61" s="386">
        <v>955016.68919599999</v>
      </c>
      <c r="AK61" s="386">
        <v>982304.76515800005</v>
      </c>
      <c r="AL61" s="163">
        <v>982304.76515800005</v>
      </c>
    </row>
    <row r="62" spans="1:38" s="170" customFormat="1">
      <c r="A62" s="179"/>
      <c r="B62" s="181" t="s">
        <v>653</v>
      </c>
      <c r="C62" s="180" t="s">
        <v>184</v>
      </c>
      <c r="D62" s="386">
        <v>401168</v>
      </c>
      <c r="E62" s="386">
        <v>393586</v>
      </c>
      <c r="F62" s="386">
        <v>388181</v>
      </c>
      <c r="G62" s="386">
        <v>391373</v>
      </c>
      <c r="H62" s="163">
        <v>391373</v>
      </c>
      <c r="I62" s="386">
        <v>247699</v>
      </c>
      <c r="J62" s="386">
        <v>244307</v>
      </c>
      <c r="K62" s="386">
        <v>243433</v>
      </c>
      <c r="L62" s="386">
        <v>243855</v>
      </c>
      <c r="M62" s="163">
        <v>243855</v>
      </c>
      <c r="N62" s="386">
        <v>240008.68390900001</v>
      </c>
      <c r="O62" s="386">
        <v>237692.454054</v>
      </c>
      <c r="P62" s="386">
        <v>236388</v>
      </c>
      <c r="Q62" s="386">
        <v>235818</v>
      </c>
      <c r="R62" s="163">
        <v>235818</v>
      </c>
      <c r="S62" s="386">
        <v>232969.27447800001</v>
      </c>
      <c r="T62" s="386">
        <v>229954.27063499999</v>
      </c>
      <c r="U62" s="386">
        <v>227995.64658500001</v>
      </c>
      <c r="V62" s="386">
        <v>228153.23278200001</v>
      </c>
      <c r="W62" s="163">
        <v>228153.23278200001</v>
      </c>
      <c r="X62" s="386">
        <v>225083</v>
      </c>
      <c r="Y62" s="386">
        <v>222512</v>
      </c>
      <c r="Z62" s="386">
        <v>221682</v>
      </c>
      <c r="AA62" s="386">
        <v>222033</v>
      </c>
      <c r="AB62" s="163">
        <v>222033</v>
      </c>
      <c r="AC62" s="386">
        <v>219096</v>
      </c>
      <c r="AD62" s="386">
        <v>217376.430666</v>
      </c>
      <c r="AE62" s="386">
        <v>215536.192079</v>
      </c>
      <c r="AF62" s="386">
        <v>214162.976046</v>
      </c>
      <c r="AG62" s="163">
        <v>214162.976046</v>
      </c>
      <c r="AH62" s="386">
        <v>211290.95985300001</v>
      </c>
      <c r="AI62" s="386">
        <v>209490.96875</v>
      </c>
      <c r="AJ62" s="386">
        <v>208170.25809399999</v>
      </c>
      <c r="AK62" s="386">
        <v>210078.847484</v>
      </c>
      <c r="AL62" s="163">
        <v>210078.847484</v>
      </c>
    </row>
    <row r="63" spans="1:38" s="170" customFormat="1">
      <c r="A63" s="165"/>
      <c r="B63" s="181" t="s">
        <v>1201</v>
      </c>
      <c r="C63" s="180" t="s">
        <v>1202</v>
      </c>
      <c r="D63" s="387"/>
      <c r="E63" s="387"/>
      <c r="F63" s="387"/>
      <c r="G63" s="387"/>
      <c r="H63" s="388"/>
      <c r="I63" s="387"/>
      <c r="J63" s="387"/>
      <c r="K63" s="387"/>
      <c r="L63" s="387"/>
      <c r="M63" s="388"/>
      <c r="N63" s="387"/>
      <c r="O63" s="387"/>
      <c r="P63" s="387"/>
      <c r="Q63" s="387"/>
      <c r="R63" s="388"/>
      <c r="S63" s="387"/>
      <c r="T63" s="387"/>
      <c r="U63" s="387"/>
      <c r="V63" s="387"/>
      <c r="W63" s="388"/>
      <c r="X63" s="386">
        <v>301481</v>
      </c>
      <c r="Y63" s="386">
        <v>306168</v>
      </c>
      <c r="Z63" s="386">
        <v>321366</v>
      </c>
      <c r="AA63" s="386">
        <v>322773</v>
      </c>
      <c r="AB63" s="163">
        <v>322773</v>
      </c>
      <c r="AC63" s="386">
        <v>318260</v>
      </c>
      <c r="AD63" s="386">
        <v>322097.003601</v>
      </c>
      <c r="AE63" s="386">
        <v>325206.91586900002</v>
      </c>
      <c r="AF63" s="386">
        <v>328802.346128</v>
      </c>
      <c r="AG63" s="163">
        <v>328802.346128</v>
      </c>
      <c r="AH63" s="386">
        <v>334600.97641800001</v>
      </c>
      <c r="AI63" s="386">
        <v>356130.84375</v>
      </c>
      <c r="AJ63" s="386">
        <v>358550.75460099999</v>
      </c>
      <c r="AK63" s="386">
        <v>367999.85687100003</v>
      </c>
      <c r="AL63" s="163">
        <v>367999.85687100003</v>
      </c>
    </row>
    <row r="64" spans="1:38" s="170" customFormat="1">
      <c r="A64" s="165"/>
      <c r="B64" s="181" t="s">
        <v>654</v>
      </c>
      <c r="C64" s="180" t="s">
        <v>185</v>
      </c>
      <c r="D64" s="386">
        <v>88907</v>
      </c>
      <c r="E64" s="386">
        <v>83913</v>
      </c>
      <c r="F64" s="386">
        <v>81875</v>
      </c>
      <c r="G64" s="386">
        <v>91308</v>
      </c>
      <c r="H64" s="163">
        <v>91308</v>
      </c>
      <c r="I64" s="386">
        <v>143757</v>
      </c>
      <c r="J64" s="386">
        <v>141855</v>
      </c>
      <c r="K64" s="386">
        <v>139081</v>
      </c>
      <c r="L64" s="386">
        <v>134024</v>
      </c>
      <c r="M64" s="163">
        <v>134024</v>
      </c>
      <c r="N64" s="386">
        <v>134188</v>
      </c>
      <c r="O64" s="386">
        <v>133844</v>
      </c>
      <c r="P64" s="386">
        <v>132280</v>
      </c>
      <c r="Q64" s="386">
        <v>136124</v>
      </c>
      <c r="R64" s="163">
        <v>136124</v>
      </c>
      <c r="S64" s="386">
        <v>129467.249537</v>
      </c>
      <c r="T64" s="386">
        <v>134282.76360000001</v>
      </c>
      <c r="U64" s="386">
        <v>134738.38881800001</v>
      </c>
      <c r="V64" s="386">
        <v>131198.49092099999</v>
      </c>
      <c r="W64" s="163">
        <v>131198.49092099999</v>
      </c>
      <c r="X64" s="386">
        <v>126415</v>
      </c>
      <c r="Y64" s="386">
        <v>124160</v>
      </c>
      <c r="Z64" s="386">
        <v>115574</v>
      </c>
      <c r="AA64" s="386">
        <v>115999</v>
      </c>
      <c r="AB64" s="163">
        <v>115999</v>
      </c>
      <c r="AC64" s="386">
        <v>117322</v>
      </c>
      <c r="AD64" s="386">
        <v>116611.876877</v>
      </c>
      <c r="AE64" s="386">
        <v>114940.262359</v>
      </c>
      <c r="AF64" s="386">
        <v>129935.471263</v>
      </c>
      <c r="AG64" s="163">
        <v>129935.471263</v>
      </c>
      <c r="AH64" s="386">
        <v>123880.838764</v>
      </c>
      <c r="AI64" s="386">
        <v>131440.96875</v>
      </c>
      <c r="AJ64" s="386">
        <v>139883.95422099999</v>
      </c>
      <c r="AK64" s="386">
        <v>148372.19734399999</v>
      </c>
      <c r="AL64" s="163">
        <v>148372.19734399999</v>
      </c>
    </row>
    <row r="65" spans="1:38" s="170" customFormat="1">
      <c r="A65" s="179" t="s">
        <v>893</v>
      </c>
      <c r="B65" s="181" t="s">
        <v>658</v>
      </c>
      <c r="C65" s="180" t="s">
        <v>189</v>
      </c>
      <c r="D65" s="386">
        <v>-66237</v>
      </c>
      <c r="E65" s="386">
        <v>-62807</v>
      </c>
      <c r="F65" s="386">
        <v>-62284</v>
      </c>
      <c r="G65" s="386">
        <v>-64623</v>
      </c>
      <c r="H65" s="163">
        <v>-64623</v>
      </c>
      <c r="I65" s="386">
        <v>-5997</v>
      </c>
      <c r="J65" s="386">
        <v>-5093</v>
      </c>
      <c r="K65" s="386">
        <v>-6788</v>
      </c>
      <c r="L65" s="386">
        <v>-7347</v>
      </c>
      <c r="M65" s="163">
        <v>-7347</v>
      </c>
      <c r="N65" s="386">
        <v>-7006</v>
      </c>
      <c r="O65" s="386">
        <v>-7969</v>
      </c>
      <c r="P65" s="386">
        <v>-6981</v>
      </c>
      <c r="Q65" s="386">
        <v>-9303</v>
      </c>
      <c r="R65" s="163">
        <v>-9303</v>
      </c>
      <c r="S65" s="386">
        <v>-8692.5713429999996</v>
      </c>
      <c r="T65" s="386">
        <v>-7482.4698589999998</v>
      </c>
      <c r="U65" s="386">
        <v>-12209.905954</v>
      </c>
      <c r="V65" s="386">
        <v>-12763.441136000001</v>
      </c>
      <c r="W65" s="163">
        <v>-12763.441136000001</v>
      </c>
      <c r="X65" s="386">
        <v>-12526</v>
      </c>
      <c r="Y65" s="386">
        <v>-11937</v>
      </c>
      <c r="Z65" s="386">
        <v>-8820</v>
      </c>
      <c r="AA65" s="386">
        <v>-13246</v>
      </c>
      <c r="AB65" s="163">
        <v>-13246</v>
      </c>
      <c r="AC65" s="386">
        <v>-13201</v>
      </c>
      <c r="AD65" s="386">
        <v>-12502.875978</v>
      </c>
      <c r="AE65" s="386">
        <v>-12586.8444</v>
      </c>
      <c r="AF65" s="386">
        <v>-17827.838197000001</v>
      </c>
      <c r="AG65" s="163">
        <v>-17827.838197000001</v>
      </c>
      <c r="AH65" s="386">
        <v>-15191.492768</v>
      </c>
      <c r="AI65" s="386">
        <v>-14927.416870117189</v>
      </c>
      <c r="AJ65" s="386">
        <v>-17616.105882</v>
      </c>
      <c r="AK65" s="386">
        <v>-20066.137773000002</v>
      </c>
      <c r="AL65" s="163">
        <v>-20066.137773000002</v>
      </c>
    </row>
    <row r="66" spans="1:38" s="170" customFormat="1">
      <c r="A66" s="165"/>
      <c r="B66" s="389" t="s">
        <v>665</v>
      </c>
      <c r="C66" s="390" t="s">
        <v>190</v>
      </c>
      <c r="D66" s="391">
        <v>2680645</v>
      </c>
      <c r="E66" s="391">
        <v>2630153</v>
      </c>
      <c r="F66" s="391">
        <v>2583399</v>
      </c>
      <c r="G66" s="391">
        <v>2608375</v>
      </c>
      <c r="H66" s="392">
        <v>2608375</v>
      </c>
      <c r="I66" s="391">
        <v>2562598</v>
      </c>
      <c r="J66" s="391">
        <v>2470600</v>
      </c>
      <c r="K66" s="391">
        <v>2319129</v>
      </c>
      <c r="L66" s="391">
        <v>2252927</v>
      </c>
      <c r="M66" s="392">
        <v>2252927</v>
      </c>
      <c r="N66" s="391">
        <v>2281647.977703</v>
      </c>
      <c r="O66" s="391">
        <v>2389358.8693579999</v>
      </c>
      <c r="P66" s="391">
        <v>2427386</v>
      </c>
      <c r="Q66" s="391">
        <v>2513014</v>
      </c>
      <c r="R66" s="392">
        <v>2513014</v>
      </c>
      <c r="S66" s="391">
        <v>2439188.245236</v>
      </c>
      <c r="T66" s="391">
        <v>2513829.9825640004</v>
      </c>
      <c r="U66" s="391">
        <v>2501066.1568849999</v>
      </c>
      <c r="V66" s="391">
        <v>2204370.5840019998</v>
      </c>
      <c r="W66" s="392">
        <v>2204370.5840019998</v>
      </c>
      <c r="X66" s="391">
        <v>2190263</v>
      </c>
      <c r="Y66" s="391">
        <v>2191307</v>
      </c>
      <c r="Z66" s="391">
        <v>2171855</v>
      </c>
      <c r="AA66" s="391">
        <v>2193419</v>
      </c>
      <c r="AB66" s="392">
        <v>2193419</v>
      </c>
      <c r="AC66" s="391">
        <v>2154185</v>
      </c>
      <c r="AD66" s="391">
        <v>2148755.391934</v>
      </c>
      <c r="AE66" s="391">
        <v>2142985.5163750001</v>
      </c>
      <c r="AF66" s="391">
        <v>2261165.5308090001</v>
      </c>
      <c r="AG66" s="392">
        <v>2261165.5308090001</v>
      </c>
      <c r="AH66" s="391">
        <v>2241794.7547630006</v>
      </c>
      <c r="AI66" s="391">
        <v>2299008.8643798828</v>
      </c>
      <c r="AJ66" s="391">
        <v>2267403.6856179996</v>
      </c>
      <c r="AK66" s="391">
        <v>2274271.0767019996</v>
      </c>
      <c r="AL66" s="392">
        <v>2274271.0767019996</v>
      </c>
    </row>
  </sheetData>
  <pageMargins left="0.7" right="0.7" top="0.75" bottom="0.75" header="0.3" footer="0.3"/>
  <pageSetup paperSize="9" scale="71" fitToHeight="2" orientation="landscape" r:id="rId1"/>
  <headerFooter>
    <oddHeader>&amp;C&amp;A</oddHeader>
  </headerFooter>
  <rowBreaks count="1" manualBreakCount="1">
    <brk id="31" max="37"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A1:AL66"/>
  <sheetViews>
    <sheetView view="pageBreakPreview" zoomScale="40" zoomScaleNormal="80" zoomScaleSheetLayoutView="40" workbookViewId="0">
      <pane xSplit="3" ySplit="2" topLeftCell="AC6" activePane="bottomRight" state="frozen"/>
      <selection activeCell="AN10" sqref="AN10"/>
      <selection pane="topRight" activeCell="AN10" sqref="AN10"/>
      <selection pane="bottomLeft" activeCell="AN10" sqref="AN10"/>
      <selection pane="bottomRight" activeCell="AN10" sqref="AN10"/>
    </sheetView>
  </sheetViews>
  <sheetFormatPr defaultRowHeight="15" outlineLevelCol="2"/>
  <cols>
    <col min="1" max="1" width="5.5703125" customWidth="1"/>
    <col min="2" max="2" width="38.85546875" customWidth="1"/>
    <col min="3" max="3" width="38.28515625" customWidth="1"/>
    <col min="4" max="7" width="12.140625" hidden="1" customWidth="1" outlineLevel="2"/>
    <col min="8" max="8" width="12.140625" hidden="1" customWidth="1" outlineLevel="1" collapsed="1"/>
    <col min="9" max="12" width="12.140625" hidden="1" customWidth="1" outlineLevel="2"/>
    <col min="13" max="13" width="12.140625" hidden="1" customWidth="1" outlineLevel="1" collapsed="1"/>
    <col min="14" max="17" width="12.140625" hidden="1" customWidth="1" outlineLevel="2"/>
    <col min="18" max="18" width="12.140625" hidden="1" customWidth="1" outlineLevel="1" collapsed="1"/>
    <col min="19" max="22" width="12.140625" hidden="1" customWidth="1" outlineLevel="2"/>
    <col min="23" max="24" width="12.140625" hidden="1" customWidth="1" outlineLevel="1" collapsed="1"/>
    <col min="25" max="28" width="12.140625" hidden="1" customWidth="1" outlineLevel="1"/>
    <col min="29" max="29" width="12.140625" customWidth="1" collapsed="1"/>
    <col min="30" max="30" width="10.140625" bestFit="1" customWidth="1"/>
    <col min="31" max="31" width="10.7109375" customWidth="1"/>
    <col min="32" max="32" width="10.5703125" bestFit="1" customWidth="1"/>
    <col min="34" max="34" width="12.140625" customWidth="1"/>
    <col min="35" max="35" width="10.140625" bestFit="1" customWidth="1"/>
    <col min="36" max="36" width="10.7109375" customWidth="1"/>
    <col min="37" max="37" width="10.5703125" bestFit="1" customWidth="1"/>
  </cols>
  <sheetData>
    <row r="1" spans="1:38" s="170" customFormat="1" ht="22.5">
      <c r="A1" s="179" t="s">
        <v>887</v>
      </c>
      <c r="B1" s="401"/>
      <c r="C1" s="402"/>
      <c r="D1" s="165"/>
      <c r="E1" s="165"/>
      <c r="F1" s="165"/>
      <c r="G1" s="165"/>
      <c r="H1" s="165"/>
      <c r="I1" s="165"/>
      <c r="J1" s="165"/>
      <c r="K1" s="165"/>
      <c r="L1" s="165"/>
      <c r="M1" s="165"/>
      <c r="N1" s="403"/>
      <c r="O1" s="404"/>
      <c r="P1" s="395"/>
      <c r="Q1" s="403"/>
      <c r="R1" s="403"/>
      <c r="S1" s="403"/>
      <c r="T1" s="403"/>
      <c r="U1" s="403"/>
      <c r="V1" s="403"/>
      <c r="W1" s="403"/>
      <c r="X1" s="403"/>
      <c r="Y1" s="403"/>
      <c r="Z1" s="403"/>
      <c r="AA1" s="403"/>
      <c r="AB1" s="403"/>
      <c r="AC1" s="403"/>
      <c r="AH1" s="403"/>
    </row>
    <row r="2" spans="1:38" s="170" customFormat="1" ht="25.5">
      <c r="A2" s="179" t="s">
        <v>890</v>
      </c>
      <c r="B2" s="145" t="s">
        <v>671</v>
      </c>
      <c r="C2" s="37" t="s">
        <v>219</v>
      </c>
      <c r="D2" s="36" t="s">
        <v>52</v>
      </c>
      <c r="E2" s="36" t="s">
        <v>4</v>
      </c>
      <c r="F2" s="36" t="s">
        <v>6</v>
      </c>
      <c r="G2" s="36" t="s">
        <v>8</v>
      </c>
      <c r="H2" s="36" t="s">
        <v>191</v>
      </c>
      <c r="I2" s="36" t="s">
        <v>12</v>
      </c>
      <c r="J2" s="36" t="s">
        <v>14</v>
      </c>
      <c r="K2" s="36" t="s">
        <v>15</v>
      </c>
      <c r="L2" s="36" t="s">
        <v>38</v>
      </c>
      <c r="M2" s="36" t="s">
        <v>39</v>
      </c>
      <c r="N2" s="36" t="s">
        <v>310</v>
      </c>
      <c r="O2" s="36" t="s">
        <v>320</v>
      </c>
      <c r="P2" s="36" t="s">
        <v>321</v>
      </c>
      <c r="Q2" s="36" t="s">
        <v>322</v>
      </c>
      <c r="R2" s="36" t="s">
        <v>311</v>
      </c>
      <c r="S2" s="262" t="s">
        <v>1121</v>
      </c>
      <c r="T2" s="262" t="s">
        <v>351</v>
      </c>
      <c r="U2" s="262" t="s">
        <v>352</v>
      </c>
      <c r="V2" s="262" t="s">
        <v>361</v>
      </c>
      <c r="W2" s="262" t="s">
        <v>1112</v>
      </c>
      <c r="X2" s="262" t="s">
        <v>1120</v>
      </c>
      <c r="Y2" s="262" t="s">
        <v>1119</v>
      </c>
      <c r="Z2" s="262" t="s">
        <v>1113</v>
      </c>
      <c r="AA2" s="262" t="s">
        <v>998</v>
      </c>
      <c r="AB2" s="262" t="s">
        <v>1000</v>
      </c>
      <c r="AC2" s="262" t="s">
        <v>1203</v>
      </c>
      <c r="AD2" s="447" t="s">
        <v>1239</v>
      </c>
      <c r="AE2" s="455" t="s">
        <v>1257</v>
      </c>
      <c r="AF2" s="468" t="s">
        <v>1272</v>
      </c>
      <c r="AG2" s="468" t="s">
        <v>1273</v>
      </c>
      <c r="AH2" s="486" t="s">
        <v>1286</v>
      </c>
      <c r="AI2" s="486" t="s">
        <v>1294</v>
      </c>
      <c r="AJ2" s="486" t="s">
        <v>1315</v>
      </c>
      <c r="AK2" s="486" t="s">
        <v>1328</v>
      </c>
      <c r="AL2" s="486" t="s">
        <v>1329</v>
      </c>
    </row>
    <row r="3" spans="1:38" s="170" customFormat="1">
      <c r="A3" s="179"/>
      <c r="B3" s="181" t="s">
        <v>182</v>
      </c>
      <c r="C3" s="180" t="s">
        <v>182</v>
      </c>
      <c r="D3" s="44">
        <v>953</v>
      </c>
      <c r="E3" s="44">
        <v>849</v>
      </c>
      <c r="F3" s="44">
        <v>795</v>
      </c>
      <c r="G3" s="44">
        <v>859</v>
      </c>
      <c r="H3" s="45">
        <v>3456</v>
      </c>
      <c r="I3" s="44">
        <v>787.75946547884189</v>
      </c>
      <c r="J3" s="44">
        <v>676</v>
      </c>
      <c r="K3" s="44">
        <v>651.04888888888888</v>
      </c>
      <c r="L3" s="44">
        <v>604.022405121171</v>
      </c>
      <c r="M3" s="45">
        <v>2719.0791238265538</v>
      </c>
      <c r="N3" s="44">
        <v>723</v>
      </c>
      <c r="O3" s="44">
        <v>625</v>
      </c>
      <c r="P3" s="44">
        <v>550.6</v>
      </c>
      <c r="Q3" s="44">
        <v>590</v>
      </c>
      <c r="R3" s="45">
        <v>2489</v>
      </c>
      <c r="S3" s="44">
        <v>388.905431600631</v>
      </c>
      <c r="T3" s="44">
        <v>392.836278272247</v>
      </c>
      <c r="U3" s="44">
        <v>346.20404646553209</v>
      </c>
      <c r="V3" s="44">
        <v>334.23438177528988</v>
      </c>
      <c r="W3" s="45">
        <v>1462.1801381137</v>
      </c>
      <c r="X3" s="386">
        <v>308.43152295703999</v>
      </c>
      <c r="Y3" s="386">
        <v>311.76641255925904</v>
      </c>
      <c r="Z3" s="386">
        <v>324.89338714034193</v>
      </c>
      <c r="AA3" s="386">
        <v>373.03594946914893</v>
      </c>
      <c r="AB3" s="163">
        <v>1318.1272721257899</v>
      </c>
      <c r="AC3" s="386">
        <v>378.39935746339</v>
      </c>
      <c r="AD3" s="386">
        <v>352.976136672211</v>
      </c>
      <c r="AE3" s="386">
        <v>351.11322899242907</v>
      </c>
      <c r="AF3" s="386">
        <v>418.5029347944299</v>
      </c>
      <c r="AG3" s="163">
        <v>1500.99165792246</v>
      </c>
      <c r="AH3" s="386">
        <v>457.54024329008098</v>
      </c>
      <c r="AI3" s="386">
        <v>491.09659753023197</v>
      </c>
      <c r="AJ3" s="386">
        <v>544.09748375955689</v>
      </c>
      <c r="AK3" s="386">
        <v>518.51552718982009</v>
      </c>
      <c r="AL3" s="163">
        <v>2011.2498517696899</v>
      </c>
    </row>
    <row r="4" spans="1:38" s="170" customFormat="1">
      <c r="A4" s="179"/>
      <c r="B4" s="181" t="s">
        <v>183</v>
      </c>
      <c r="C4" s="180" t="s">
        <v>183</v>
      </c>
      <c r="D4" s="44">
        <v>4969</v>
      </c>
      <c r="E4" s="44">
        <v>5038</v>
      </c>
      <c r="F4" s="44">
        <v>5642</v>
      </c>
      <c r="G4" s="44">
        <v>5692</v>
      </c>
      <c r="H4" s="45">
        <v>21341</v>
      </c>
      <c r="I4" s="44">
        <v>4981.6792873051227</v>
      </c>
      <c r="J4" s="44">
        <v>5311</v>
      </c>
      <c r="K4" s="44">
        <v>5851.2666666666664</v>
      </c>
      <c r="L4" s="44">
        <v>5528.0173754000898</v>
      </c>
      <c r="M4" s="45">
        <v>21671.743406347789</v>
      </c>
      <c r="N4" s="44">
        <v>4436</v>
      </c>
      <c r="O4" s="44">
        <v>5017</v>
      </c>
      <c r="P4" s="44">
        <v>5264</v>
      </c>
      <c r="Q4" s="44">
        <v>4282</v>
      </c>
      <c r="R4" s="45">
        <v>18999</v>
      </c>
      <c r="S4" s="44">
        <v>2942.91577947513</v>
      </c>
      <c r="T4" s="44">
        <v>3738.5235480023102</v>
      </c>
      <c r="U4" s="44">
        <v>3753.4777462697593</v>
      </c>
      <c r="V4" s="44">
        <v>2990.5217778454007</v>
      </c>
      <c r="W4" s="45">
        <v>13425.4388515926</v>
      </c>
      <c r="X4" s="386">
        <v>2035.85990619176</v>
      </c>
      <c r="Y4" s="386">
        <v>2904.6364401282099</v>
      </c>
      <c r="Z4" s="386">
        <v>2942.0011363981603</v>
      </c>
      <c r="AA4" s="386">
        <v>2957.6181402534694</v>
      </c>
      <c r="AB4" s="163">
        <v>10840.1156229716</v>
      </c>
      <c r="AC4" s="386">
        <v>2884.8940902857498</v>
      </c>
      <c r="AD4" s="386">
        <v>3176.62326010488</v>
      </c>
      <c r="AE4" s="386">
        <v>3540.6688699018787</v>
      </c>
      <c r="AF4" s="386">
        <v>3730.6004687972927</v>
      </c>
      <c r="AG4" s="163">
        <v>13332.7866890898</v>
      </c>
      <c r="AH4" s="386">
        <v>3433.77156759844</v>
      </c>
      <c r="AI4" s="386">
        <v>4486.04337380781</v>
      </c>
      <c r="AJ4" s="386">
        <v>4609.2887698386494</v>
      </c>
      <c r="AK4" s="386">
        <v>4405.7784978678974</v>
      </c>
      <c r="AL4" s="163">
        <v>16934.882209112799</v>
      </c>
    </row>
    <row r="5" spans="1:38" s="170" customFormat="1">
      <c r="A5" s="179"/>
      <c r="B5" s="181" t="s">
        <v>653</v>
      </c>
      <c r="C5" s="180" t="s">
        <v>184</v>
      </c>
      <c r="D5" s="44">
        <v>676</v>
      </c>
      <c r="E5" s="44">
        <v>424</v>
      </c>
      <c r="F5" s="44">
        <v>376</v>
      </c>
      <c r="G5" s="44">
        <v>578</v>
      </c>
      <c r="H5" s="45">
        <v>2054</v>
      </c>
      <c r="I5" s="44">
        <v>587.59020044543433</v>
      </c>
      <c r="J5" s="44">
        <v>339</v>
      </c>
      <c r="K5" s="44">
        <v>316.9377777777778</v>
      </c>
      <c r="L5" s="44">
        <v>480.12162780064</v>
      </c>
      <c r="M5" s="45">
        <v>1723.3884666964686</v>
      </c>
      <c r="N5" s="44">
        <v>119</v>
      </c>
      <c r="O5" s="44">
        <v>111</v>
      </c>
      <c r="P5" s="44">
        <v>99</v>
      </c>
      <c r="Q5" s="44">
        <v>129</v>
      </c>
      <c r="R5" s="45">
        <v>458</v>
      </c>
      <c r="S5" s="44">
        <v>108.616565289303</v>
      </c>
      <c r="T5" s="44">
        <v>74.468977098974989</v>
      </c>
      <c r="U5" s="44">
        <v>71.798259812362005</v>
      </c>
      <c r="V5" s="44">
        <v>116.078391582275</v>
      </c>
      <c r="W5" s="45">
        <v>370.96219378291499</v>
      </c>
      <c r="X5" s="386">
        <v>100.489189841879</v>
      </c>
      <c r="Y5" s="386">
        <v>57.864378017278014</v>
      </c>
      <c r="Z5" s="386">
        <v>67.334903023869003</v>
      </c>
      <c r="AA5" s="386">
        <v>91.163719753989994</v>
      </c>
      <c r="AB5" s="163">
        <v>316.85219063701601</v>
      </c>
      <c r="AC5" s="386">
        <v>106.355673840997</v>
      </c>
      <c r="AD5" s="386">
        <v>64.002316080623984</v>
      </c>
      <c r="AE5" s="386">
        <v>74.788828087764003</v>
      </c>
      <c r="AF5" s="386">
        <v>113.78376531103605</v>
      </c>
      <c r="AG5" s="163">
        <v>358.93058332042108</v>
      </c>
      <c r="AH5" s="386">
        <v>121.761775568205</v>
      </c>
      <c r="AI5" s="386">
        <v>67.187992498200998</v>
      </c>
      <c r="AJ5" s="386">
        <v>66.741310264662019</v>
      </c>
      <c r="AK5" s="386">
        <v>100.41043757232502</v>
      </c>
      <c r="AL5" s="163">
        <v>356.10151590339302</v>
      </c>
    </row>
    <row r="6" spans="1:38" s="170" customFormat="1">
      <c r="A6" s="165"/>
      <c r="B6" s="181" t="s">
        <v>1201</v>
      </c>
      <c r="C6" s="180" t="s">
        <v>1202</v>
      </c>
      <c r="D6" s="253"/>
      <c r="E6" s="253"/>
      <c r="F6" s="253"/>
      <c r="G6" s="253"/>
      <c r="H6" s="169"/>
      <c r="I6" s="253"/>
      <c r="J6" s="253"/>
      <c r="K6" s="253"/>
      <c r="L6" s="253"/>
      <c r="M6" s="169"/>
      <c r="N6" s="253"/>
      <c r="O6" s="253"/>
      <c r="P6" s="253"/>
      <c r="Q6" s="253"/>
      <c r="R6" s="169"/>
      <c r="S6" s="253"/>
      <c r="T6" s="253"/>
      <c r="U6" s="253"/>
      <c r="V6" s="253"/>
      <c r="W6" s="169"/>
      <c r="X6" s="386">
        <v>683.28776117049597</v>
      </c>
      <c r="Y6" s="386">
        <v>876.76451466011395</v>
      </c>
      <c r="Z6" s="386">
        <v>1065.1810654090903</v>
      </c>
      <c r="AA6" s="386">
        <v>930.55974724395992</v>
      </c>
      <c r="AB6" s="163">
        <v>3555.7930884836601</v>
      </c>
      <c r="AC6" s="386">
        <v>860.06152350582499</v>
      </c>
      <c r="AD6" s="386">
        <v>1003.5258285158252</v>
      </c>
      <c r="AE6" s="386">
        <v>1180.2624915302301</v>
      </c>
      <c r="AF6" s="386">
        <v>1088.0109609778094</v>
      </c>
      <c r="AG6" s="163">
        <v>4131.8608045296896</v>
      </c>
      <c r="AH6" s="386">
        <v>1249.73596974213</v>
      </c>
      <c r="AI6" s="386">
        <v>1524.36046580475</v>
      </c>
      <c r="AJ6" s="386">
        <v>1675.5731937690298</v>
      </c>
      <c r="AK6" s="386">
        <v>1441.8665956663806</v>
      </c>
      <c r="AL6" s="163">
        <v>5891.5362249822902</v>
      </c>
    </row>
    <row r="7" spans="1:38" s="170" customFormat="1">
      <c r="A7" s="179"/>
      <c r="B7" s="181" t="s">
        <v>654</v>
      </c>
      <c r="C7" s="180" t="s">
        <v>185</v>
      </c>
      <c r="D7" s="44">
        <v>134</v>
      </c>
      <c r="E7" s="44">
        <v>195</v>
      </c>
      <c r="F7" s="44">
        <v>192</v>
      </c>
      <c r="G7" s="44">
        <v>182</v>
      </c>
      <c r="H7" s="45">
        <v>703</v>
      </c>
      <c r="I7" s="44">
        <v>164.11581291759467</v>
      </c>
      <c r="J7" s="44">
        <v>192</v>
      </c>
      <c r="K7" s="44">
        <v>215.87555555555556</v>
      </c>
      <c r="L7" s="44">
        <v>326.69364426154601</v>
      </c>
      <c r="M7" s="45">
        <v>898.56504246759062</v>
      </c>
      <c r="N7" s="44">
        <v>171</v>
      </c>
      <c r="O7" s="44">
        <v>277</v>
      </c>
      <c r="P7" s="44">
        <v>223</v>
      </c>
      <c r="Q7" s="44">
        <v>260</v>
      </c>
      <c r="R7" s="45">
        <v>931</v>
      </c>
      <c r="S7" s="44">
        <v>168.450851355043</v>
      </c>
      <c r="T7" s="44">
        <v>170.67547982206801</v>
      </c>
      <c r="U7" s="44">
        <v>181.82177621756199</v>
      </c>
      <c r="V7" s="44">
        <v>213.93928324140404</v>
      </c>
      <c r="W7" s="45">
        <v>734.88739063607704</v>
      </c>
      <c r="X7" s="386">
        <v>130.86692603596401</v>
      </c>
      <c r="Y7" s="386">
        <v>155.11956363002997</v>
      </c>
      <c r="Z7" s="386">
        <v>153.20223200296203</v>
      </c>
      <c r="AA7" s="386">
        <v>228.72315321219395</v>
      </c>
      <c r="AB7" s="163">
        <v>667.91187488114997</v>
      </c>
      <c r="AC7" s="386">
        <v>119.320788943099</v>
      </c>
      <c r="AD7" s="386">
        <v>192.24348695986896</v>
      </c>
      <c r="AE7" s="386">
        <v>195.71252139924903</v>
      </c>
      <c r="AF7" s="386">
        <v>286.44376608454098</v>
      </c>
      <c r="AG7" s="163">
        <v>792.717563386758</v>
      </c>
      <c r="AH7" s="386">
        <v>174.90227930794299</v>
      </c>
      <c r="AI7" s="386">
        <v>220.75008787955701</v>
      </c>
      <c r="AJ7" s="386">
        <v>243.73659964684595</v>
      </c>
      <c r="AK7" s="386">
        <v>293.38241072280505</v>
      </c>
      <c r="AL7" s="163">
        <v>932.77037755715105</v>
      </c>
    </row>
    <row r="8" spans="1:38" s="170" customFormat="1">
      <c r="A8" s="179"/>
      <c r="B8" s="181" t="s">
        <v>655</v>
      </c>
      <c r="C8" s="180" t="s">
        <v>209</v>
      </c>
      <c r="D8" s="44">
        <v>6732</v>
      </c>
      <c r="E8" s="44">
        <v>6506</v>
      </c>
      <c r="F8" s="44">
        <v>7005</v>
      </c>
      <c r="G8" s="44">
        <v>7311</v>
      </c>
      <c r="H8" s="47">
        <v>27554</v>
      </c>
      <c r="I8" s="46">
        <v>6521.1447661469938</v>
      </c>
      <c r="J8" s="46">
        <v>6518</v>
      </c>
      <c r="K8" s="46">
        <v>7035.1288888888885</v>
      </c>
      <c r="L8" s="46">
        <v>6939</v>
      </c>
      <c r="M8" s="47">
        <v>27013</v>
      </c>
      <c r="N8" s="46">
        <v>5449</v>
      </c>
      <c r="O8" s="46">
        <v>6030</v>
      </c>
      <c r="P8" s="46">
        <v>6137</v>
      </c>
      <c r="Q8" s="46">
        <v>5261</v>
      </c>
      <c r="R8" s="47">
        <v>22877</v>
      </c>
      <c r="S8" s="46">
        <v>3608.8886277201068</v>
      </c>
      <c r="T8" s="46">
        <v>4376.5042831956007</v>
      </c>
      <c r="U8" s="46">
        <v>4353.3018287652149</v>
      </c>
      <c r="V8" s="46">
        <v>3654.7738344443696</v>
      </c>
      <c r="W8" s="47">
        <v>15993.468574125291</v>
      </c>
      <c r="X8" s="391">
        <v>3257.9353061971387</v>
      </c>
      <c r="Y8" s="391">
        <v>4307.1513089948903</v>
      </c>
      <c r="Z8" s="391">
        <v>4551.6127239744237</v>
      </c>
      <c r="AA8" s="391">
        <v>4582.1007099327626</v>
      </c>
      <c r="AB8" s="392">
        <v>16698.800049099216</v>
      </c>
      <c r="AC8" s="391">
        <v>4348.0314340390605</v>
      </c>
      <c r="AD8" s="391">
        <v>4789.3700283334092</v>
      </c>
      <c r="AE8" s="391">
        <v>5342.5459399115507</v>
      </c>
      <c r="AF8" s="391">
        <v>5637.341895965109</v>
      </c>
      <c r="AG8" s="392">
        <v>20117.289298249128</v>
      </c>
      <c r="AH8" s="391">
        <v>5437.7118355067987</v>
      </c>
      <c r="AI8" s="391">
        <v>6789.4375175205505</v>
      </c>
      <c r="AJ8" s="391">
        <v>7139.4373572787435</v>
      </c>
      <c r="AK8" s="391">
        <v>6759.9534690192277</v>
      </c>
      <c r="AL8" s="392">
        <v>26126.540179325322</v>
      </c>
    </row>
    <row r="9" spans="1:38" s="170" customFormat="1">
      <c r="A9" s="179" t="s">
        <v>893</v>
      </c>
      <c r="B9" s="181" t="s">
        <v>658</v>
      </c>
      <c r="C9" s="180" t="s">
        <v>192</v>
      </c>
      <c r="D9" s="44">
        <v>-780</v>
      </c>
      <c r="E9" s="44">
        <v>-766</v>
      </c>
      <c r="F9" s="44">
        <v>-711</v>
      </c>
      <c r="G9" s="44">
        <v>-801</v>
      </c>
      <c r="H9" s="45">
        <v>-3058</v>
      </c>
      <c r="I9" s="44">
        <v>-760</v>
      </c>
      <c r="J9" s="44">
        <v>-688</v>
      </c>
      <c r="K9" s="44">
        <v>-684</v>
      </c>
      <c r="L9" s="44">
        <v>-740</v>
      </c>
      <c r="M9" s="45">
        <v>-2872</v>
      </c>
      <c r="N9" s="44">
        <v>-462</v>
      </c>
      <c r="O9" s="44">
        <v>-507</v>
      </c>
      <c r="P9" s="44">
        <v>-438</v>
      </c>
      <c r="Q9" s="44">
        <v>-506</v>
      </c>
      <c r="R9" s="45">
        <v>-1913</v>
      </c>
      <c r="S9" s="44">
        <v>-263.4527085880847</v>
      </c>
      <c r="T9" s="44">
        <v>-311.80416324733091</v>
      </c>
      <c r="U9" s="44">
        <v>-365.41063315419376</v>
      </c>
      <c r="V9" s="44">
        <v>-403.06219093003438</v>
      </c>
      <c r="W9" s="45">
        <v>-1343.7296959196447</v>
      </c>
      <c r="X9" s="386">
        <v>-793.84263436562105</v>
      </c>
      <c r="Y9" s="386">
        <v>-1026.6861893813627</v>
      </c>
      <c r="Z9" s="386">
        <v>-1100.0592848715071</v>
      </c>
      <c r="AA9" s="386">
        <v>-1153.8251089572823</v>
      </c>
      <c r="AB9" s="163">
        <v>-4075.4132175757732</v>
      </c>
      <c r="AC9" s="386">
        <v>-1056.7573812139563</v>
      </c>
      <c r="AD9" s="386">
        <v>-1210.7220176454841</v>
      </c>
      <c r="AE9" s="386">
        <v>-1333.1160803541256</v>
      </c>
      <c r="AF9" s="386">
        <v>-1402.983106903411</v>
      </c>
      <c r="AG9" s="163">
        <v>-5003.5775861169768</v>
      </c>
      <c r="AH9" s="386">
        <v>-1478.0461123156028</v>
      </c>
      <c r="AI9" s="386">
        <v>-1782.483619434885</v>
      </c>
      <c r="AJ9" s="386">
        <v>-1940.0803672894579</v>
      </c>
      <c r="AK9" s="386">
        <v>-1871.5460219298118</v>
      </c>
      <c r="AL9" s="163">
        <v>-7072.1561209697575</v>
      </c>
    </row>
    <row r="10" spans="1:38" s="170" customFormat="1" ht="26.25">
      <c r="A10" s="179"/>
      <c r="B10" s="389" t="s">
        <v>656</v>
      </c>
      <c r="C10" s="390" t="s">
        <v>210</v>
      </c>
      <c r="D10" s="46">
        <v>5952</v>
      </c>
      <c r="E10" s="46">
        <v>5740</v>
      </c>
      <c r="F10" s="46">
        <v>6294</v>
      </c>
      <c r="G10" s="46">
        <v>6510</v>
      </c>
      <c r="H10" s="47">
        <v>24496</v>
      </c>
      <c r="I10" s="46">
        <v>5761</v>
      </c>
      <c r="J10" s="46">
        <v>5830</v>
      </c>
      <c r="K10" s="46">
        <v>6351</v>
      </c>
      <c r="L10" s="46">
        <v>6199</v>
      </c>
      <c r="M10" s="47">
        <v>24141</v>
      </c>
      <c r="N10" s="46">
        <v>4987</v>
      </c>
      <c r="O10" s="46">
        <v>5523</v>
      </c>
      <c r="P10" s="46">
        <v>5699</v>
      </c>
      <c r="Q10" s="46">
        <v>4755</v>
      </c>
      <c r="R10" s="47">
        <v>20964</v>
      </c>
      <c r="S10" s="46">
        <v>3345.4359191320223</v>
      </c>
      <c r="T10" s="46">
        <v>4064.7001199482697</v>
      </c>
      <c r="U10" s="46">
        <v>3987.891195611021</v>
      </c>
      <c r="V10" s="46">
        <v>3251.7116435143353</v>
      </c>
      <c r="W10" s="47">
        <v>14649.738878205646</v>
      </c>
      <c r="X10" s="391">
        <v>2464.0926718315177</v>
      </c>
      <c r="Y10" s="391">
        <v>3280.4651196135273</v>
      </c>
      <c r="Z10" s="391">
        <v>3451.5534391029169</v>
      </c>
      <c r="AA10" s="391">
        <v>3428.2756009754803</v>
      </c>
      <c r="AB10" s="392">
        <v>12624.386831523443</v>
      </c>
      <c r="AC10" s="391">
        <v>3291.2740528251043</v>
      </c>
      <c r="AD10" s="391">
        <v>3578.6480106879249</v>
      </c>
      <c r="AE10" s="391">
        <v>4009.4298595574251</v>
      </c>
      <c r="AF10" s="391">
        <v>4234.3587890616973</v>
      </c>
      <c r="AG10" s="392">
        <v>15113.710712132151</v>
      </c>
      <c r="AH10" s="391">
        <v>3959.6657231911963</v>
      </c>
      <c r="AI10" s="391">
        <v>5006.953898085666</v>
      </c>
      <c r="AJ10" s="391">
        <v>5199.3569899892864</v>
      </c>
      <c r="AK10" s="391">
        <v>4888.4074470894157</v>
      </c>
      <c r="AL10" s="392">
        <v>19054.384058355565</v>
      </c>
    </row>
    <row r="11" spans="1:38" s="170" customFormat="1">
      <c r="A11" s="179"/>
      <c r="B11" s="147"/>
      <c r="C11" s="33"/>
      <c r="D11" s="394"/>
      <c r="E11" s="394"/>
      <c r="F11" s="394"/>
      <c r="G11" s="394"/>
      <c r="H11" s="394"/>
      <c r="I11" s="394"/>
      <c r="J11" s="394"/>
      <c r="K11" s="394"/>
      <c r="L11" s="394"/>
      <c r="M11" s="394"/>
      <c r="N11" s="395"/>
      <c r="O11" s="395"/>
      <c r="P11" s="395"/>
      <c r="Q11" s="395"/>
      <c r="R11" s="395"/>
      <c r="S11" s="395"/>
      <c r="T11" s="395"/>
      <c r="U11" s="395"/>
      <c r="V11" s="395"/>
      <c r="W11" s="395"/>
      <c r="X11" s="395"/>
      <c r="Y11" s="395"/>
      <c r="Z11" s="395"/>
      <c r="AA11" s="395"/>
      <c r="AB11" s="395"/>
      <c r="AC11" s="395"/>
      <c r="AD11" s="395"/>
      <c r="AE11" s="395"/>
      <c r="AF11" s="395"/>
      <c r="AG11" s="395"/>
      <c r="AH11" s="395"/>
      <c r="AI11" s="395"/>
      <c r="AJ11" s="395"/>
      <c r="AK11" s="395"/>
      <c r="AL11" s="395"/>
    </row>
    <row r="12" spans="1:38" s="170" customFormat="1" ht="25.5">
      <c r="A12" s="179"/>
      <c r="B12" s="145" t="s">
        <v>672</v>
      </c>
      <c r="C12" s="37" t="s">
        <v>220</v>
      </c>
      <c r="D12" s="36" t="s">
        <v>52</v>
      </c>
      <c r="E12" s="36" t="s">
        <v>4</v>
      </c>
      <c r="F12" s="36" t="s">
        <v>6</v>
      </c>
      <c r="G12" s="36" t="s">
        <v>8</v>
      </c>
      <c r="H12" s="36" t="s">
        <v>191</v>
      </c>
      <c r="I12" s="36" t="s">
        <v>12</v>
      </c>
      <c r="J12" s="36" t="s">
        <v>14</v>
      </c>
      <c r="K12" s="36" t="s">
        <v>15</v>
      </c>
      <c r="L12" s="36" t="s">
        <v>38</v>
      </c>
      <c r="M12" s="36" t="s">
        <v>39</v>
      </c>
      <c r="N12" s="36" t="s">
        <v>310</v>
      </c>
      <c r="O12" s="36" t="s">
        <v>320</v>
      </c>
      <c r="P12" s="36" t="s">
        <v>321</v>
      </c>
      <c r="Q12" s="36" t="s">
        <v>322</v>
      </c>
      <c r="R12" s="36" t="s">
        <v>311</v>
      </c>
      <c r="S12" s="262" t="s">
        <v>1121</v>
      </c>
      <c r="T12" s="262" t="s">
        <v>351</v>
      </c>
      <c r="U12" s="262" t="s">
        <v>352</v>
      </c>
      <c r="V12" s="262" t="s">
        <v>361</v>
      </c>
      <c r="W12" s="262" t="s">
        <v>1112</v>
      </c>
      <c r="X12" s="262" t="s">
        <v>1120</v>
      </c>
      <c r="Y12" s="262" t="s">
        <v>1119</v>
      </c>
      <c r="Z12" s="262" t="s">
        <v>1113</v>
      </c>
      <c r="AA12" s="262" t="s">
        <v>998</v>
      </c>
      <c r="AB12" s="262" t="s">
        <v>1000</v>
      </c>
      <c r="AC12" s="262" t="s">
        <v>1203</v>
      </c>
      <c r="AD12" s="447" t="s">
        <v>1239</v>
      </c>
      <c r="AE12" s="455" t="s">
        <v>1257</v>
      </c>
      <c r="AF12" s="468" t="s">
        <v>1272</v>
      </c>
      <c r="AG12" s="468" t="s">
        <v>1273</v>
      </c>
      <c r="AH12" s="486" t="s">
        <v>1286</v>
      </c>
      <c r="AI12" s="486" t="s">
        <v>1294</v>
      </c>
      <c r="AJ12" s="486" t="s">
        <v>1315</v>
      </c>
      <c r="AK12" s="486" t="s">
        <v>1328</v>
      </c>
      <c r="AL12" s="486" t="s">
        <v>1329</v>
      </c>
    </row>
    <row r="13" spans="1:38" s="170" customFormat="1">
      <c r="A13" s="179"/>
      <c r="B13" s="181" t="s">
        <v>182</v>
      </c>
      <c r="C13" s="180" t="s">
        <v>182</v>
      </c>
      <c r="D13" s="44">
        <v>439</v>
      </c>
      <c r="E13" s="44">
        <v>412</v>
      </c>
      <c r="F13" s="44">
        <v>436</v>
      </c>
      <c r="G13" s="44">
        <v>501</v>
      </c>
      <c r="H13" s="45">
        <v>1788</v>
      </c>
      <c r="I13" s="44">
        <v>464</v>
      </c>
      <c r="J13" s="44">
        <v>358</v>
      </c>
      <c r="K13" s="44">
        <v>414</v>
      </c>
      <c r="L13" s="44">
        <v>405</v>
      </c>
      <c r="M13" s="45">
        <v>1640.612427358069</v>
      </c>
      <c r="N13" s="44">
        <v>408</v>
      </c>
      <c r="O13" s="44">
        <v>280</v>
      </c>
      <c r="P13" s="44">
        <v>299</v>
      </c>
      <c r="Q13" s="44">
        <v>249</v>
      </c>
      <c r="R13" s="45">
        <v>1236</v>
      </c>
      <c r="S13" s="44">
        <v>215.85454028954547</v>
      </c>
      <c r="T13" s="44">
        <v>188.06790300025438</v>
      </c>
      <c r="U13" s="44">
        <v>149.7998133430641</v>
      </c>
      <c r="V13" s="44">
        <v>301.58600774655633</v>
      </c>
      <c r="W13" s="45">
        <v>855.30826437942028</v>
      </c>
      <c r="X13" s="386">
        <v>145.8934208060775</v>
      </c>
      <c r="Y13" s="386">
        <v>168.97644510992879</v>
      </c>
      <c r="Z13" s="386">
        <v>167.38415283231433</v>
      </c>
      <c r="AA13" s="386">
        <v>170.05388253400542</v>
      </c>
      <c r="AB13" s="163">
        <v>652.30790128232604</v>
      </c>
      <c r="AC13" s="386">
        <v>218.58625670097803</v>
      </c>
      <c r="AD13" s="386">
        <v>245.01109991288305</v>
      </c>
      <c r="AE13" s="386">
        <v>161.46923852591891</v>
      </c>
      <c r="AF13" s="386">
        <v>219.06345551244996</v>
      </c>
      <c r="AG13" s="163">
        <v>844.1300506522299</v>
      </c>
      <c r="AH13" s="386">
        <v>286.60039833545898</v>
      </c>
      <c r="AI13" s="386">
        <v>325.23260947704102</v>
      </c>
      <c r="AJ13" s="386">
        <v>319.11648001634211</v>
      </c>
      <c r="AK13" s="386">
        <v>383.30260914194605</v>
      </c>
      <c r="AL13" s="163">
        <v>1314.2520969707882</v>
      </c>
    </row>
    <row r="14" spans="1:38" s="170" customFormat="1">
      <c r="A14" s="179"/>
      <c r="B14" s="181" t="s">
        <v>183</v>
      </c>
      <c r="C14" s="180" t="s">
        <v>183</v>
      </c>
      <c r="D14" s="44">
        <v>205</v>
      </c>
      <c r="E14" s="44">
        <v>-57</v>
      </c>
      <c r="F14" s="44">
        <v>285</v>
      </c>
      <c r="G14" s="44">
        <v>120</v>
      </c>
      <c r="H14" s="45">
        <v>553</v>
      </c>
      <c r="I14" s="44">
        <v>203</v>
      </c>
      <c r="J14" s="44">
        <v>89</v>
      </c>
      <c r="K14" s="44">
        <v>254</v>
      </c>
      <c r="L14" s="44">
        <v>-61</v>
      </c>
      <c r="M14" s="45">
        <v>484.98882431828338</v>
      </c>
      <c r="N14" s="44">
        <v>107</v>
      </c>
      <c r="O14" s="44">
        <v>147</v>
      </c>
      <c r="P14" s="44">
        <v>288</v>
      </c>
      <c r="Q14" s="44">
        <v>-113</v>
      </c>
      <c r="R14" s="45">
        <v>429</v>
      </c>
      <c r="S14" s="44">
        <v>216.07997555762188</v>
      </c>
      <c r="T14" s="44">
        <v>514.03125824804613</v>
      </c>
      <c r="U14" s="44">
        <v>386.49716069371402</v>
      </c>
      <c r="V14" s="44">
        <v>226.40840919466291</v>
      </c>
      <c r="W14" s="45">
        <v>1343.0168036940449</v>
      </c>
      <c r="X14" s="386">
        <v>226.32098449925689</v>
      </c>
      <c r="Y14" s="386">
        <v>412.82758278236605</v>
      </c>
      <c r="Z14" s="386">
        <v>309.75959902564</v>
      </c>
      <c r="AA14" s="386">
        <v>284.58738570100218</v>
      </c>
      <c r="AB14" s="163">
        <v>1233.4955520082651</v>
      </c>
      <c r="AC14" s="386">
        <v>369.38897501741098</v>
      </c>
      <c r="AD14" s="386">
        <v>257.80472487926994</v>
      </c>
      <c r="AE14" s="386">
        <v>254.31190105747095</v>
      </c>
      <c r="AF14" s="386">
        <v>302.96550408516498</v>
      </c>
      <c r="AG14" s="163">
        <v>1184.4711050393169</v>
      </c>
      <c r="AH14" s="386">
        <v>203.01830976717099</v>
      </c>
      <c r="AI14" s="386">
        <v>389.18122941739898</v>
      </c>
      <c r="AJ14" s="386">
        <v>320.31754777591408</v>
      </c>
      <c r="AK14" s="386">
        <v>169.64910478625703</v>
      </c>
      <c r="AL14" s="163">
        <v>1082.1661917467411</v>
      </c>
    </row>
    <row r="15" spans="1:38" s="170" customFormat="1">
      <c r="A15" s="179"/>
      <c r="B15" s="181" t="s">
        <v>653</v>
      </c>
      <c r="C15" s="180" t="s">
        <v>184</v>
      </c>
      <c r="D15" s="44">
        <v>78</v>
      </c>
      <c r="E15" s="44">
        <v>59</v>
      </c>
      <c r="F15" s="44">
        <v>78</v>
      </c>
      <c r="G15" s="44">
        <v>41</v>
      </c>
      <c r="H15" s="45">
        <v>256</v>
      </c>
      <c r="I15" s="44">
        <v>68</v>
      </c>
      <c r="J15" s="44">
        <v>62</v>
      </c>
      <c r="K15" s="44">
        <v>82</v>
      </c>
      <c r="L15" s="44">
        <v>38</v>
      </c>
      <c r="M15" s="45">
        <v>250.02235136343319</v>
      </c>
      <c r="N15" s="44">
        <v>67</v>
      </c>
      <c r="O15" s="44">
        <v>66</v>
      </c>
      <c r="P15" s="44">
        <v>59</v>
      </c>
      <c r="Q15" s="44">
        <v>60</v>
      </c>
      <c r="R15" s="45">
        <v>252</v>
      </c>
      <c r="S15" s="44">
        <v>65.764353661699303</v>
      </c>
      <c r="T15" s="44">
        <v>37.360289237441407</v>
      </c>
      <c r="U15" s="44">
        <v>44.012305303973804</v>
      </c>
      <c r="V15" s="44">
        <v>66.555914311305486</v>
      </c>
      <c r="W15" s="45">
        <v>213.69286251442</v>
      </c>
      <c r="X15" s="386">
        <v>67.685320043958697</v>
      </c>
      <c r="Y15" s="386">
        <v>29.782163185375495</v>
      </c>
      <c r="Z15" s="386">
        <v>44.807794681292904</v>
      </c>
      <c r="AA15" s="386">
        <v>51.224756551527321</v>
      </c>
      <c r="AB15" s="163">
        <v>193.50003446215442</v>
      </c>
      <c r="AC15" s="386">
        <v>70.444129079883098</v>
      </c>
      <c r="AD15" s="386">
        <v>36.818290125321901</v>
      </c>
      <c r="AE15" s="386">
        <v>44.000394351649</v>
      </c>
      <c r="AF15" s="386">
        <v>72.070796604413516</v>
      </c>
      <c r="AG15" s="163">
        <v>223.3336101612675</v>
      </c>
      <c r="AH15" s="386">
        <v>85.250125729444107</v>
      </c>
      <c r="AI15" s="386">
        <v>30.862184680101798</v>
      </c>
      <c r="AJ15" s="386">
        <v>25.245585666566416</v>
      </c>
      <c r="AK15" s="386">
        <v>47.722985933220279</v>
      </c>
      <c r="AL15" s="163">
        <v>189.08088200933258</v>
      </c>
    </row>
    <row r="16" spans="1:38" s="170" customFormat="1">
      <c r="A16" s="165"/>
      <c r="B16" s="181" t="s">
        <v>1201</v>
      </c>
      <c r="C16" s="180" t="s">
        <v>1202</v>
      </c>
      <c r="D16" s="253"/>
      <c r="E16" s="253"/>
      <c r="F16" s="253"/>
      <c r="G16" s="253"/>
      <c r="H16" s="169"/>
      <c r="I16" s="253"/>
      <c r="J16" s="253"/>
      <c r="K16" s="253"/>
      <c r="L16" s="253"/>
      <c r="M16" s="169"/>
      <c r="N16" s="253"/>
      <c r="O16" s="253"/>
      <c r="P16" s="253"/>
      <c r="Q16" s="253"/>
      <c r="R16" s="169"/>
      <c r="S16" s="253"/>
      <c r="T16" s="253"/>
      <c r="U16" s="253"/>
      <c r="V16" s="253"/>
      <c r="W16" s="169"/>
      <c r="X16" s="386">
        <v>47.407842625999798</v>
      </c>
      <c r="Y16" s="386">
        <v>81.428907088380811</v>
      </c>
      <c r="Z16" s="386">
        <v>111.57725954082389</v>
      </c>
      <c r="AA16" s="386">
        <v>66.920203393516516</v>
      </c>
      <c r="AB16" s="163">
        <v>307.33421264872101</v>
      </c>
      <c r="AC16" s="386">
        <v>54.716688589378201</v>
      </c>
      <c r="AD16" s="386">
        <v>95.387094015922983</v>
      </c>
      <c r="AE16" s="386">
        <v>131.99650614688801</v>
      </c>
      <c r="AF16" s="386">
        <v>76.153196244622052</v>
      </c>
      <c r="AG16" s="163">
        <v>358.25348499681127</v>
      </c>
      <c r="AH16" s="386">
        <v>80.779370256913197</v>
      </c>
      <c r="AI16" s="386">
        <v>111.49616532658268</v>
      </c>
      <c r="AJ16" s="386">
        <v>146.57604722743758</v>
      </c>
      <c r="AK16" s="386">
        <v>84.151134917290534</v>
      </c>
      <c r="AL16" s="163">
        <v>423.00271772822401</v>
      </c>
    </row>
    <row r="17" spans="1:38" s="170" customFormat="1">
      <c r="A17" s="179"/>
      <c r="B17" s="181" t="s">
        <v>654</v>
      </c>
      <c r="C17" s="180" t="s">
        <v>185</v>
      </c>
      <c r="D17" s="44">
        <v>-31</v>
      </c>
      <c r="E17" s="44">
        <v>-37</v>
      </c>
      <c r="F17" s="44">
        <v>-25</v>
      </c>
      <c r="G17" s="44">
        <v>-91</v>
      </c>
      <c r="H17" s="45">
        <v>-184</v>
      </c>
      <c r="I17" s="44">
        <v>-41</v>
      </c>
      <c r="J17" s="44">
        <v>-66</v>
      </c>
      <c r="K17" s="44">
        <v>-27</v>
      </c>
      <c r="L17" s="44">
        <v>-55</v>
      </c>
      <c r="M17" s="45">
        <v>-188.64997764863659</v>
      </c>
      <c r="N17" s="44">
        <v>-27</v>
      </c>
      <c r="O17" s="44">
        <v>-12</v>
      </c>
      <c r="P17" s="44">
        <v>-8</v>
      </c>
      <c r="Q17" s="44">
        <v>-52</v>
      </c>
      <c r="R17" s="45">
        <v>-99</v>
      </c>
      <c r="S17" s="44">
        <v>-1.2056737144741021</v>
      </c>
      <c r="T17" s="44">
        <v>-28.665008947833698</v>
      </c>
      <c r="U17" s="44">
        <v>-32.702050863557702</v>
      </c>
      <c r="V17" s="44">
        <v>-70.050412175677522</v>
      </c>
      <c r="W17" s="45">
        <v>-132.62314570154302</v>
      </c>
      <c r="X17" s="386">
        <v>-32.103793594321402</v>
      </c>
      <c r="Y17" s="386">
        <v>-25.847648527107303</v>
      </c>
      <c r="Z17" s="386">
        <v>-33.122263419327801</v>
      </c>
      <c r="AA17" s="386">
        <v>-45.765206006761176</v>
      </c>
      <c r="AB17" s="163">
        <v>-136.83891154751768</v>
      </c>
      <c r="AC17" s="386">
        <v>-35.032102888867001</v>
      </c>
      <c r="AD17" s="386">
        <v>-22.355035186150097</v>
      </c>
      <c r="AE17" s="386">
        <v>-47.394466131613903</v>
      </c>
      <c r="AF17" s="386">
        <v>-44.625404963962282</v>
      </c>
      <c r="AG17" s="163">
        <v>-149.40700917059328</v>
      </c>
      <c r="AH17" s="386">
        <v>-30.165134800372503</v>
      </c>
      <c r="AI17" s="386">
        <v>-41.933333980145484</v>
      </c>
      <c r="AJ17" s="386">
        <v>-34.296778361416202</v>
      </c>
      <c r="AK17" s="386">
        <v>-48.074720445375817</v>
      </c>
      <c r="AL17" s="163">
        <v>-154.46996758731001</v>
      </c>
    </row>
    <row r="18" spans="1:38" s="170" customFormat="1">
      <c r="A18" s="179" t="s">
        <v>893</v>
      </c>
      <c r="B18" s="181" t="s">
        <v>658</v>
      </c>
      <c r="C18" s="180" t="s">
        <v>186</v>
      </c>
      <c r="D18" s="44">
        <v>2</v>
      </c>
      <c r="E18" s="44">
        <v>-52</v>
      </c>
      <c r="F18" s="44">
        <v>-59</v>
      </c>
      <c r="G18" s="44">
        <v>24</v>
      </c>
      <c r="H18" s="45">
        <v>-85</v>
      </c>
      <c r="I18" s="44">
        <v>-51</v>
      </c>
      <c r="J18" s="44">
        <v>-41</v>
      </c>
      <c r="K18" s="44">
        <v>-22</v>
      </c>
      <c r="L18" s="44">
        <v>256</v>
      </c>
      <c r="M18" s="45">
        <v>142.29772016092983</v>
      </c>
      <c r="N18" s="44">
        <v>-47</v>
      </c>
      <c r="O18" s="44">
        <v>-37</v>
      </c>
      <c r="P18" s="44">
        <v>29</v>
      </c>
      <c r="Q18" s="44">
        <v>13</v>
      </c>
      <c r="R18" s="45">
        <v>-42</v>
      </c>
      <c r="S18" s="44">
        <v>11.201326112160409</v>
      </c>
      <c r="T18" s="44">
        <v>-12.678101766139669</v>
      </c>
      <c r="U18" s="44">
        <v>19.066036379410399</v>
      </c>
      <c r="V18" s="44">
        <v>2.3038627864217585</v>
      </c>
      <c r="W18" s="45">
        <v>17.893123511852899</v>
      </c>
      <c r="X18" s="386">
        <v>-3.4257983115902597</v>
      </c>
      <c r="Y18" s="386">
        <v>-19.293745261070981</v>
      </c>
      <c r="Z18" s="386">
        <v>-3.6957371029239319</v>
      </c>
      <c r="AA18" s="386">
        <v>-6.1819609443623236</v>
      </c>
      <c r="AB18" s="163">
        <v>-31.597241619947496</v>
      </c>
      <c r="AC18" s="386">
        <v>-18.566695369818689</v>
      </c>
      <c r="AD18" s="386">
        <v>18.516224994830264</v>
      </c>
      <c r="AE18" s="386">
        <v>-12.20608904980145</v>
      </c>
      <c r="AF18" s="386">
        <v>-3.7636265370670117</v>
      </c>
      <c r="AG18" s="163">
        <v>-17.019185961856891</v>
      </c>
      <c r="AH18" s="386">
        <v>-15.60081170282556</v>
      </c>
      <c r="AI18" s="386">
        <v>-31.669693653009489</v>
      </c>
      <c r="AJ18" s="386">
        <v>-9.8744830008806463</v>
      </c>
      <c r="AK18" s="386">
        <v>22.042218268599886</v>
      </c>
      <c r="AL18" s="163">
        <v>-35.102770088115811</v>
      </c>
    </row>
    <row r="19" spans="1:38" s="170" customFormat="1">
      <c r="A19" s="179"/>
      <c r="B19" s="389" t="s">
        <v>657</v>
      </c>
      <c r="C19" s="390" t="s">
        <v>188</v>
      </c>
      <c r="D19" s="46">
        <v>693</v>
      </c>
      <c r="E19" s="46">
        <v>325</v>
      </c>
      <c r="F19" s="46">
        <v>715</v>
      </c>
      <c r="G19" s="46">
        <v>595</v>
      </c>
      <c r="H19" s="47">
        <v>2328</v>
      </c>
      <c r="I19" s="46">
        <v>643</v>
      </c>
      <c r="J19" s="46">
        <v>402</v>
      </c>
      <c r="K19" s="46">
        <v>701</v>
      </c>
      <c r="L19" s="46">
        <v>583</v>
      </c>
      <c r="M19" s="47">
        <v>2329</v>
      </c>
      <c r="N19" s="46">
        <v>508</v>
      </c>
      <c r="O19" s="46">
        <v>444</v>
      </c>
      <c r="P19" s="46">
        <v>667</v>
      </c>
      <c r="Q19" s="46">
        <v>157</v>
      </c>
      <c r="R19" s="47">
        <v>1776</v>
      </c>
      <c r="S19" s="46">
        <v>507.69452190655301</v>
      </c>
      <c r="T19" s="46">
        <v>697.11633977176859</v>
      </c>
      <c r="U19" s="46">
        <v>565.67326485660465</v>
      </c>
      <c r="V19" s="46">
        <v>526.80378186326902</v>
      </c>
      <c r="W19" s="47">
        <v>2297.2879083981957</v>
      </c>
      <c r="X19" s="391">
        <v>451.77797606938122</v>
      </c>
      <c r="Y19" s="391">
        <v>647.87370437787285</v>
      </c>
      <c r="Z19" s="391">
        <v>596.71080555781941</v>
      </c>
      <c r="AA19" s="391">
        <v>520.8390612289279</v>
      </c>
      <c r="AB19" s="392">
        <v>2217.2015472340017</v>
      </c>
      <c r="AC19" s="391">
        <v>658.53725112896461</v>
      </c>
      <c r="AD19" s="391">
        <v>631.18239874207814</v>
      </c>
      <c r="AE19" s="391">
        <v>532.17848490051142</v>
      </c>
      <c r="AF19" s="391">
        <v>621.8639209456212</v>
      </c>
      <c r="AG19" s="392">
        <v>2443.7620557171758</v>
      </c>
      <c r="AH19" s="391">
        <v>609.88125758578917</v>
      </c>
      <c r="AI19" s="391">
        <v>783.16916126796957</v>
      </c>
      <c r="AJ19" s="391">
        <v>767.08539932396332</v>
      </c>
      <c r="AK19" s="391">
        <v>658.79333260193789</v>
      </c>
      <c r="AL19" s="392">
        <v>2818.9291507796602</v>
      </c>
    </row>
    <row r="20" spans="1:38" s="170" customFormat="1">
      <c r="A20" s="179"/>
      <c r="B20" s="147"/>
      <c r="C20" s="33"/>
      <c r="D20" s="394"/>
      <c r="E20" s="394"/>
      <c r="F20" s="394"/>
      <c r="G20" s="394"/>
      <c r="H20" s="394"/>
      <c r="I20" s="394"/>
      <c r="J20" s="394"/>
      <c r="K20" s="394"/>
      <c r="L20" s="394"/>
      <c r="M20" s="394"/>
      <c r="N20" s="403"/>
      <c r="O20" s="404"/>
      <c r="P20" s="395"/>
      <c r="Q20" s="403"/>
      <c r="R20" s="403"/>
      <c r="S20" s="403"/>
      <c r="T20" s="403"/>
      <c r="U20" s="403"/>
      <c r="V20" s="403"/>
      <c r="W20" s="403"/>
      <c r="X20" s="403"/>
      <c r="Y20" s="403"/>
      <c r="Z20" s="403"/>
      <c r="AA20" s="403"/>
      <c r="AB20" s="403"/>
      <c r="AC20" s="403"/>
      <c r="AD20" s="403"/>
      <c r="AE20" s="403"/>
      <c r="AF20" s="403"/>
      <c r="AG20" s="403"/>
      <c r="AH20" s="403"/>
      <c r="AI20" s="403"/>
      <c r="AJ20" s="403"/>
      <c r="AK20" s="403"/>
      <c r="AL20" s="403"/>
    </row>
    <row r="21" spans="1:38" s="170" customFormat="1" ht="25.5">
      <c r="A21" s="179"/>
      <c r="B21" s="145" t="s">
        <v>673</v>
      </c>
      <c r="C21" s="37" t="s">
        <v>221</v>
      </c>
      <c r="D21" s="36" t="s">
        <v>52</v>
      </c>
      <c r="E21" s="36" t="s">
        <v>4</v>
      </c>
      <c r="F21" s="36" t="s">
        <v>6</v>
      </c>
      <c r="G21" s="36" t="s">
        <v>8</v>
      </c>
      <c r="H21" s="36" t="s">
        <v>191</v>
      </c>
      <c r="I21" s="36" t="s">
        <v>12</v>
      </c>
      <c r="J21" s="36" t="s">
        <v>14</v>
      </c>
      <c r="K21" s="36" t="s">
        <v>15</v>
      </c>
      <c r="L21" s="36" t="s">
        <v>38</v>
      </c>
      <c r="M21" s="36" t="s">
        <v>39</v>
      </c>
      <c r="N21" s="36" t="s">
        <v>310</v>
      </c>
      <c r="O21" s="36" t="s">
        <v>320</v>
      </c>
      <c r="P21" s="36" t="s">
        <v>321</v>
      </c>
      <c r="Q21" s="36" t="s">
        <v>322</v>
      </c>
      <c r="R21" s="36" t="s">
        <v>311</v>
      </c>
      <c r="S21" s="262" t="s">
        <v>1121</v>
      </c>
      <c r="T21" s="262" t="s">
        <v>351</v>
      </c>
      <c r="U21" s="262" t="s">
        <v>352</v>
      </c>
      <c r="V21" s="262" t="s">
        <v>361</v>
      </c>
      <c r="W21" s="262" t="s">
        <v>1112</v>
      </c>
      <c r="X21" s="262" t="s">
        <v>1120</v>
      </c>
      <c r="Y21" s="262" t="s">
        <v>1119</v>
      </c>
      <c r="Z21" s="262" t="s">
        <v>1113</v>
      </c>
      <c r="AA21" s="262" t="s">
        <v>998</v>
      </c>
      <c r="AB21" s="262" t="s">
        <v>1000</v>
      </c>
      <c r="AC21" s="262" t="s">
        <v>1203</v>
      </c>
      <c r="AD21" s="447" t="s">
        <v>1239</v>
      </c>
      <c r="AE21" s="455" t="s">
        <v>1257</v>
      </c>
      <c r="AF21" s="468" t="s">
        <v>1272</v>
      </c>
      <c r="AG21" s="468" t="s">
        <v>1273</v>
      </c>
      <c r="AH21" s="486" t="s">
        <v>1286</v>
      </c>
      <c r="AI21" s="486" t="s">
        <v>1294</v>
      </c>
      <c r="AJ21" s="486" t="s">
        <v>1315</v>
      </c>
      <c r="AK21" s="486" t="s">
        <v>1328</v>
      </c>
      <c r="AL21" s="486" t="s">
        <v>1329</v>
      </c>
    </row>
    <row r="22" spans="1:38" s="170" customFormat="1">
      <c r="A22" s="179"/>
      <c r="B22" s="181" t="s">
        <v>182</v>
      </c>
      <c r="C22" s="180" t="s">
        <v>182</v>
      </c>
      <c r="D22" s="44">
        <v>490</v>
      </c>
      <c r="E22" s="44">
        <v>454</v>
      </c>
      <c r="F22" s="44">
        <v>451</v>
      </c>
      <c r="G22" s="44">
        <v>459</v>
      </c>
      <c r="H22" s="45">
        <v>1854</v>
      </c>
      <c r="I22" s="44">
        <v>464</v>
      </c>
      <c r="J22" s="44">
        <v>358</v>
      </c>
      <c r="K22" s="44">
        <v>367</v>
      </c>
      <c r="L22" s="44">
        <v>405</v>
      </c>
      <c r="M22" s="45">
        <v>1594</v>
      </c>
      <c r="N22" s="44">
        <v>352</v>
      </c>
      <c r="O22" s="44">
        <v>279</v>
      </c>
      <c r="P22" s="44">
        <v>273</v>
      </c>
      <c r="Q22" s="44">
        <v>263</v>
      </c>
      <c r="R22" s="45">
        <v>1167</v>
      </c>
      <c r="S22" s="44">
        <v>215.85454028954547</v>
      </c>
      <c r="T22" s="44">
        <v>188.06790300025438</v>
      </c>
      <c r="U22" s="44">
        <v>149.7998133430641</v>
      </c>
      <c r="V22" s="44">
        <v>150.93530299906456</v>
      </c>
      <c r="W22" s="45">
        <v>704.65755963192851</v>
      </c>
      <c r="X22" s="386">
        <v>145.8934208060775</v>
      </c>
      <c r="Y22" s="386">
        <v>168.97644510992879</v>
      </c>
      <c r="Z22" s="386">
        <v>167.38415283231433</v>
      </c>
      <c r="AA22" s="386">
        <v>192.98816851976301</v>
      </c>
      <c r="AB22" s="163">
        <v>675.24218726808363</v>
      </c>
      <c r="AC22" s="386">
        <v>218.58625670097803</v>
      </c>
      <c r="AD22" s="386">
        <v>228.22558220423772</v>
      </c>
      <c r="AE22" s="386">
        <v>188.03548716965818</v>
      </c>
      <c r="AF22" s="386">
        <v>219.06345551244996</v>
      </c>
      <c r="AG22" s="163">
        <v>853.91078158732387</v>
      </c>
      <c r="AH22" s="386">
        <v>286.60039833545898</v>
      </c>
      <c r="AI22" s="386">
        <v>325.23260947704102</v>
      </c>
      <c r="AJ22" s="386">
        <v>319.11648001634211</v>
      </c>
      <c r="AK22" s="386">
        <v>338.54667428300132</v>
      </c>
      <c r="AL22" s="163">
        <v>1269.4961621118434</v>
      </c>
    </row>
    <row r="23" spans="1:38" s="170" customFormat="1">
      <c r="A23" s="179"/>
      <c r="B23" s="181" t="s">
        <v>183</v>
      </c>
      <c r="C23" s="180" t="s">
        <v>183</v>
      </c>
      <c r="D23" s="44">
        <v>233</v>
      </c>
      <c r="E23" s="44">
        <v>-28</v>
      </c>
      <c r="F23" s="44">
        <v>331</v>
      </c>
      <c r="G23" s="44">
        <v>145</v>
      </c>
      <c r="H23" s="45">
        <v>681</v>
      </c>
      <c r="I23" s="44">
        <v>187</v>
      </c>
      <c r="J23" s="44">
        <v>89</v>
      </c>
      <c r="K23" s="44">
        <v>276</v>
      </c>
      <c r="L23" s="44">
        <v>50</v>
      </c>
      <c r="M23" s="45">
        <v>602</v>
      </c>
      <c r="N23" s="44">
        <v>106</v>
      </c>
      <c r="O23" s="44">
        <v>135</v>
      </c>
      <c r="P23" s="44">
        <v>288</v>
      </c>
      <c r="Q23" s="44">
        <v>-42</v>
      </c>
      <c r="R23" s="45">
        <v>487</v>
      </c>
      <c r="S23" s="44">
        <v>216.07997555762188</v>
      </c>
      <c r="T23" s="44">
        <v>514.03125824804613</v>
      </c>
      <c r="U23" s="44">
        <v>386.49716069371402</v>
      </c>
      <c r="V23" s="44">
        <v>258.13192625696183</v>
      </c>
      <c r="W23" s="45">
        <v>1374.7403207563439</v>
      </c>
      <c r="X23" s="386">
        <v>226.32098449925689</v>
      </c>
      <c r="Y23" s="386">
        <v>412.82758278236605</v>
      </c>
      <c r="Z23" s="386">
        <v>309.75959902564</v>
      </c>
      <c r="AA23" s="386">
        <v>284.58738570100218</v>
      </c>
      <c r="AB23" s="163">
        <v>1233.4955520082651</v>
      </c>
      <c r="AC23" s="386">
        <v>369.38897501741098</v>
      </c>
      <c r="AD23" s="386">
        <v>257.80472487926994</v>
      </c>
      <c r="AE23" s="386">
        <v>254.31190105747095</v>
      </c>
      <c r="AF23" s="386">
        <v>320.93040130238234</v>
      </c>
      <c r="AG23" s="163">
        <v>1202.4360022565343</v>
      </c>
      <c r="AH23" s="386">
        <v>203.01830976717099</v>
      </c>
      <c r="AI23" s="386">
        <v>372.3381875268841</v>
      </c>
      <c r="AJ23" s="386">
        <v>320.31754777591408</v>
      </c>
      <c r="AK23" s="386">
        <v>169.64910478625714</v>
      </c>
      <c r="AL23" s="163">
        <v>1065.3231498562263</v>
      </c>
    </row>
    <row r="24" spans="1:38" s="170" customFormat="1" ht="26.25">
      <c r="A24" s="179" t="s">
        <v>855</v>
      </c>
      <c r="B24" s="181" t="s">
        <v>815</v>
      </c>
      <c r="C24" s="180" t="s">
        <v>402</v>
      </c>
      <c r="D24" s="44">
        <v>56.958259216911436</v>
      </c>
      <c r="E24" s="44">
        <v>201.57138874276768</v>
      </c>
      <c r="F24" s="44">
        <v>212.20697748483107</v>
      </c>
      <c r="G24" s="44">
        <v>202.24544869903565</v>
      </c>
      <c r="H24" s="45">
        <f>SUM(D24:G24)</f>
        <v>672.98207414354579</v>
      </c>
      <c r="I24" s="44">
        <v>184.05529008177706</v>
      </c>
      <c r="J24" s="44">
        <v>192.39182823878485</v>
      </c>
      <c r="K24" s="44">
        <v>215.5917587086451</v>
      </c>
      <c r="L24" s="44">
        <v>105.23688210813168</v>
      </c>
      <c r="M24" s="45">
        <f>SUM(I24:L24)</f>
        <v>697.2757591373387</v>
      </c>
      <c r="N24" s="44">
        <v>98.896376836570255</v>
      </c>
      <c r="O24" s="44">
        <v>128.571733841824</v>
      </c>
      <c r="P24" s="44">
        <v>345.63728658165246</v>
      </c>
      <c r="Q24" s="44">
        <v>300.40678495922509</v>
      </c>
      <c r="R24" s="45">
        <f>SUM(N24:Q24)</f>
        <v>873.51218221927184</v>
      </c>
      <c r="S24" s="44">
        <v>276.92963192468142</v>
      </c>
      <c r="T24" s="44">
        <v>457.34658698726821</v>
      </c>
      <c r="U24" s="44">
        <v>545.02753161794499</v>
      </c>
      <c r="V24" s="44">
        <v>370.38944864833275</v>
      </c>
      <c r="W24" s="45">
        <v>1649.6931991782274</v>
      </c>
      <c r="X24" s="386">
        <v>281.0324718503108</v>
      </c>
      <c r="Y24" s="386">
        <v>336.10347853473229</v>
      </c>
      <c r="Z24" s="386">
        <v>300.41881016777018</v>
      </c>
      <c r="AA24" s="386">
        <v>229.02612487535964</v>
      </c>
      <c r="AB24" s="163">
        <v>1146.5808854281729</v>
      </c>
      <c r="AC24" s="386">
        <v>324.20482240466902</v>
      </c>
      <c r="AD24" s="386">
        <v>327.30209059014248</v>
      </c>
      <c r="AE24" s="386">
        <v>271.13586702477426</v>
      </c>
      <c r="AF24" s="386">
        <v>254.95182944406213</v>
      </c>
      <c r="AG24" s="163">
        <v>1177.816108914461</v>
      </c>
      <c r="AH24" s="386">
        <v>218.11469242320547</v>
      </c>
      <c r="AI24" s="386">
        <v>273.94923520449163</v>
      </c>
      <c r="AJ24" s="386">
        <v>261.64732340601051</v>
      </c>
      <c r="AK24" s="386">
        <v>241.27332211412556</v>
      </c>
      <c r="AL24" s="163">
        <v>994.9845731478332</v>
      </c>
    </row>
    <row r="25" spans="1:38" s="170" customFormat="1">
      <c r="A25" s="179"/>
      <c r="B25" s="181" t="s">
        <v>653</v>
      </c>
      <c r="C25" s="180" t="s">
        <v>184</v>
      </c>
      <c r="D25" s="44">
        <v>78</v>
      </c>
      <c r="E25" s="44">
        <v>60</v>
      </c>
      <c r="F25" s="44">
        <v>78</v>
      </c>
      <c r="G25" s="44">
        <v>42</v>
      </c>
      <c r="H25" s="45">
        <v>258</v>
      </c>
      <c r="I25" s="44">
        <v>68</v>
      </c>
      <c r="J25" s="44">
        <v>62</v>
      </c>
      <c r="K25" s="44">
        <v>82</v>
      </c>
      <c r="L25" s="44">
        <v>51</v>
      </c>
      <c r="M25" s="45">
        <v>263</v>
      </c>
      <c r="N25" s="44">
        <v>67</v>
      </c>
      <c r="O25" s="44">
        <v>66</v>
      </c>
      <c r="P25" s="44">
        <v>59</v>
      </c>
      <c r="Q25" s="44">
        <v>61</v>
      </c>
      <c r="R25" s="45">
        <v>253</v>
      </c>
      <c r="S25" s="44">
        <v>65.764353661699303</v>
      </c>
      <c r="T25" s="44">
        <v>37.360289237441407</v>
      </c>
      <c r="U25" s="44">
        <v>44.012305303973804</v>
      </c>
      <c r="V25" s="44">
        <v>66.555914311305486</v>
      </c>
      <c r="W25" s="45">
        <v>213.69286251442</v>
      </c>
      <c r="X25" s="386">
        <v>67.685320043958697</v>
      </c>
      <c r="Y25" s="386">
        <v>29.782163185375495</v>
      </c>
      <c r="Z25" s="386">
        <v>44.807794681292904</v>
      </c>
      <c r="AA25" s="386">
        <v>51.224756551527321</v>
      </c>
      <c r="AB25" s="163">
        <v>193.50003446215442</v>
      </c>
      <c r="AC25" s="386">
        <v>70.444129079883098</v>
      </c>
      <c r="AD25" s="386">
        <v>36.818290125321901</v>
      </c>
      <c r="AE25" s="386">
        <v>44.000394351649</v>
      </c>
      <c r="AF25" s="386">
        <v>72.070796604413516</v>
      </c>
      <c r="AG25" s="163">
        <v>223.3336101612675</v>
      </c>
      <c r="AH25" s="386">
        <v>85.250125729444107</v>
      </c>
      <c r="AI25" s="386">
        <v>30.862184680101798</v>
      </c>
      <c r="AJ25" s="386">
        <v>25.245585666566416</v>
      </c>
      <c r="AK25" s="386">
        <v>47.722985933220279</v>
      </c>
      <c r="AL25" s="163">
        <v>189.08088200933258</v>
      </c>
    </row>
    <row r="26" spans="1:38" s="170" customFormat="1">
      <c r="A26" s="165"/>
      <c r="B26" s="181" t="s">
        <v>1201</v>
      </c>
      <c r="C26" s="180" t="s">
        <v>1202</v>
      </c>
      <c r="D26" s="253"/>
      <c r="E26" s="253"/>
      <c r="F26" s="253"/>
      <c r="G26" s="253"/>
      <c r="H26" s="169"/>
      <c r="I26" s="253"/>
      <c r="J26" s="253"/>
      <c r="K26" s="253"/>
      <c r="L26" s="253"/>
      <c r="M26" s="169"/>
      <c r="N26" s="253"/>
      <c r="O26" s="253"/>
      <c r="P26" s="253"/>
      <c r="Q26" s="253"/>
      <c r="R26" s="169"/>
      <c r="S26" s="253"/>
      <c r="T26" s="253"/>
      <c r="U26" s="253"/>
      <c r="V26" s="253"/>
      <c r="W26" s="169"/>
      <c r="X26" s="386">
        <v>47.407842625999798</v>
      </c>
      <c r="Y26" s="386">
        <v>81.428907088380811</v>
      </c>
      <c r="Z26" s="386">
        <v>111.57725954082389</v>
      </c>
      <c r="AA26" s="386">
        <v>66.920203393516516</v>
      </c>
      <c r="AB26" s="163">
        <v>307.33421264872101</v>
      </c>
      <c r="AC26" s="386">
        <v>54.716688589378201</v>
      </c>
      <c r="AD26" s="386">
        <v>95.387094015922983</v>
      </c>
      <c r="AE26" s="386">
        <v>131.99650614688801</v>
      </c>
      <c r="AF26" s="386">
        <v>76.153196244622052</v>
      </c>
      <c r="AG26" s="163">
        <v>358.25348499681127</v>
      </c>
      <c r="AH26" s="386">
        <v>80.779370256913197</v>
      </c>
      <c r="AI26" s="386">
        <v>111.49616532658268</v>
      </c>
      <c r="AJ26" s="386">
        <v>146.57604722743758</v>
      </c>
      <c r="AK26" s="386">
        <v>84.151134917290534</v>
      </c>
      <c r="AL26" s="163">
        <v>423.00271772822401</v>
      </c>
    </row>
    <row r="27" spans="1:38" s="170" customFormat="1">
      <c r="A27" s="179"/>
      <c r="B27" s="181" t="s">
        <v>654</v>
      </c>
      <c r="C27" s="180" t="s">
        <v>185</v>
      </c>
      <c r="D27" s="44">
        <v>-31</v>
      </c>
      <c r="E27" s="44">
        <v>-28</v>
      </c>
      <c r="F27" s="44">
        <v>-22</v>
      </c>
      <c r="G27" s="44">
        <v>-91</v>
      </c>
      <c r="H27" s="45">
        <v>-172</v>
      </c>
      <c r="I27" s="44">
        <v>-41</v>
      </c>
      <c r="J27" s="44">
        <v>-66</v>
      </c>
      <c r="K27" s="44">
        <v>-27</v>
      </c>
      <c r="L27" s="58">
        <v>-56</v>
      </c>
      <c r="M27" s="45">
        <v>-190</v>
      </c>
      <c r="N27" s="44">
        <v>-27</v>
      </c>
      <c r="O27" s="44">
        <v>-12</v>
      </c>
      <c r="P27" s="44">
        <v>-8</v>
      </c>
      <c r="Q27" s="44">
        <v>-43</v>
      </c>
      <c r="R27" s="45">
        <v>-90</v>
      </c>
      <c r="S27" s="44">
        <v>-1.2056737144741021</v>
      </c>
      <c r="T27" s="44">
        <v>-28.665008947833698</v>
      </c>
      <c r="U27" s="44">
        <v>-32.702050863557702</v>
      </c>
      <c r="V27" s="44">
        <v>-64.728525435455268</v>
      </c>
      <c r="W27" s="45">
        <v>-127.30125896132077</v>
      </c>
      <c r="X27" s="386">
        <v>-32.103793594321402</v>
      </c>
      <c r="Y27" s="386">
        <v>-25.847648527107303</v>
      </c>
      <c r="Z27" s="386">
        <v>-33.122263419327801</v>
      </c>
      <c r="AA27" s="386">
        <v>-45.765206006761176</v>
      </c>
      <c r="AB27" s="163">
        <v>-136.83891154751768</v>
      </c>
      <c r="AC27" s="386">
        <v>-35.032102888867001</v>
      </c>
      <c r="AD27" s="386">
        <v>-22.355035186150097</v>
      </c>
      <c r="AE27" s="386">
        <v>-47.394466131613903</v>
      </c>
      <c r="AF27" s="386">
        <v>-44.625404963962282</v>
      </c>
      <c r="AG27" s="163">
        <v>-149.40700917059328</v>
      </c>
      <c r="AH27" s="386">
        <v>-30.165134800372503</v>
      </c>
      <c r="AI27" s="386">
        <v>-41.933333980145484</v>
      </c>
      <c r="AJ27" s="386">
        <v>-34.296778361416202</v>
      </c>
      <c r="AK27" s="386">
        <v>-48.074720445375817</v>
      </c>
      <c r="AL27" s="163">
        <v>-154.46996758731001</v>
      </c>
    </row>
    <row r="28" spans="1:38" s="170" customFormat="1">
      <c r="A28" s="179" t="s">
        <v>893</v>
      </c>
      <c r="B28" s="397" t="s">
        <v>658</v>
      </c>
      <c r="C28" s="398" t="s">
        <v>186</v>
      </c>
      <c r="D28" s="44">
        <v>1</v>
      </c>
      <c r="E28" s="44">
        <v>-51</v>
      </c>
      <c r="F28" s="44">
        <v>-57</v>
      </c>
      <c r="G28" s="44">
        <v>23</v>
      </c>
      <c r="H28" s="45">
        <v>-84</v>
      </c>
      <c r="I28" s="58">
        <v>-50</v>
      </c>
      <c r="J28" s="58">
        <v>-41</v>
      </c>
      <c r="K28" s="58">
        <v>-22</v>
      </c>
      <c r="L28" s="58">
        <v>53</v>
      </c>
      <c r="M28" s="45">
        <v>-60</v>
      </c>
      <c r="N28" s="58">
        <v>-46</v>
      </c>
      <c r="O28" s="58">
        <v>-36</v>
      </c>
      <c r="P28" s="44">
        <v>28</v>
      </c>
      <c r="Q28" s="44">
        <v>13</v>
      </c>
      <c r="R28" s="45">
        <v>-41</v>
      </c>
      <c r="S28" s="44">
        <v>11.201326112160409</v>
      </c>
      <c r="T28" s="44">
        <v>-13.678101766139669</v>
      </c>
      <c r="U28" s="44">
        <v>18.066036379410399</v>
      </c>
      <c r="V28" s="44">
        <v>2.3038627864217585</v>
      </c>
      <c r="W28" s="45">
        <v>17.893123511852899</v>
      </c>
      <c r="X28" s="386">
        <v>-3.4257983115902597</v>
      </c>
      <c r="Y28" s="386">
        <v>-19.293745261070981</v>
      </c>
      <c r="Z28" s="386">
        <v>-3.6957371029239319</v>
      </c>
      <c r="AA28" s="386">
        <v>-6.1819609443623236</v>
      </c>
      <c r="AB28" s="163">
        <v>-31.597241619947496</v>
      </c>
      <c r="AC28" s="386">
        <v>-18.566695369818689</v>
      </c>
      <c r="AD28" s="386">
        <v>18.516224994830264</v>
      </c>
      <c r="AE28" s="386">
        <v>-12.205089049801451</v>
      </c>
      <c r="AF28" s="386">
        <v>-3.7626265370670118</v>
      </c>
      <c r="AG28" s="163">
        <v>-17.019185961856891</v>
      </c>
      <c r="AH28" s="386">
        <v>-15.60081170282556</v>
      </c>
      <c r="AI28" s="386">
        <v>-31.669693653009489</v>
      </c>
      <c r="AJ28" s="386">
        <v>-9.8744830008806463</v>
      </c>
      <c r="AK28" s="386">
        <v>22.042218268599886</v>
      </c>
      <c r="AL28" s="163">
        <v>-35.102770088115811</v>
      </c>
    </row>
    <row r="29" spans="1:38" s="170" customFormat="1" ht="26.25">
      <c r="A29" s="179" t="s">
        <v>853</v>
      </c>
      <c r="B29" s="148" t="s">
        <v>438</v>
      </c>
      <c r="C29" s="110" t="s">
        <v>403</v>
      </c>
      <c r="D29" s="44">
        <f>+D30+D24-D23</f>
        <v>594.95825921691142</v>
      </c>
      <c r="E29" s="44">
        <f>+E30+E24-E23</f>
        <v>636.57138874276768</v>
      </c>
      <c r="F29" s="44">
        <f>+F30+F24-F23</f>
        <v>662.2069774848311</v>
      </c>
      <c r="G29" s="44">
        <f>+G30+G24-G23</f>
        <v>635.24544869903571</v>
      </c>
      <c r="H29" s="45">
        <f>SUM(D29:G29)</f>
        <v>2528.982074143546</v>
      </c>
      <c r="I29" s="44">
        <v>625.70911714140709</v>
      </c>
      <c r="J29" s="44">
        <v>504.8019512816669</v>
      </c>
      <c r="K29" s="44">
        <v>615.74931705625602</v>
      </c>
      <c r="L29" s="44">
        <v>562.19216489437952</v>
      </c>
      <c r="M29" s="45">
        <f>SUM(I29:L29)</f>
        <v>2308.4525503737095</v>
      </c>
      <c r="N29" s="58">
        <v>465.15952433768098</v>
      </c>
      <c r="O29" s="58">
        <v>426.53887746246386</v>
      </c>
      <c r="P29" s="58">
        <v>698.33341220710201</v>
      </c>
      <c r="Q29" s="58">
        <v>592.88695825839261</v>
      </c>
      <c r="R29" s="45">
        <f>SUM(N29:Q29)</f>
        <v>2182.9187722656393</v>
      </c>
      <c r="S29" s="44">
        <v>568.54417827361249</v>
      </c>
      <c r="T29" s="44">
        <v>640.43166851099056</v>
      </c>
      <c r="U29" s="44">
        <v>724.2036357808355</v>
      </c>
      <c r="V29" s="44">
        <v>525.45211982520357</v>
      </c>
      <c r="W29" s="45">
        <v>2458.6316023906425</v>
      </c>
      <c r="X29" s="386">
        <v>506.48946342043649</v>
      </c>
      <c r="Y29" s="386">
        <v>571.14960013023551</v>
      </c>
      <c r="Z29" s="386">
        <v>587.37001669994265</v>
      </c>
      <c r="AA29" s="386">
        <v>488.21208638903317</v>
      </c>
      <c r="AB29" s="163">
        <v>2153.2211666396479</v>
      </c>
      <c r="AC29" s="386">
        <v>614</v>
      </c>
      <c r="AD29" s="386">
        <v>683.89181293333525</v>
      </c>
      <c r="AE29" s="386">
        <v>575.57981361540146</v>
      </c>
      <c r="AF29" s="386">
        <v>573.8502463045204</v>
      </c>
      <c r="AG29" s="163">
        <v>2446.8873807136838</v>
      </c>
      <c r="AH29" s="386">
        <v>624.97764024182607</v>
      </c>
      <c r="AI29" s="386">
        <v>667.93716981467469</v>
      </c>
      <c r="AJ29" s="386">
        <v>708.41517219446848</v>
      </c>
      <c r="AK29" s="386">
        <v>685.64853403128598</v>
      </c>
      <c r="AL29" s="163">
        <v>2686.9785162822554</v>
      </c>
    </row>
    <row r="30" spans="1:38" s="170" customFormat="1">
      <c r="A30" s="179"/>
      <c r="B30" s="148" t="s">
        <v>659</v>
      </c>
      <c r="C30" s="110" t="s">
        <v>217</v>
      </c>
      <c r="D30" s="46">
        <v>771</v>
      </c>
      <c r="E30" s="46">
        <v>407</v>
      </c>
      <c r="F30" s="46">
        <v>781</v>
      </c>
      <c r="G30" s="46">
        <v>578</v>
      </c>
      <c r="H30" s="47">
        <v>2537</v>
      </c>
      <c r="I30" s="46">
        <v>628</v>
      </c>
      <c r="J30" s="46">
        <v>402</v>
      </c>
      <c r="K30" s="46">
        <v>676</v>
      </c>
      <c r="L30" s="46">
        <v>503</v>
      </c>
      <c r="M30" s="47">
        <v>2209</v>
      </c>
      <c r="N30" s="46">
        <v>452</v>
      </c>
      <c r="O30" s="46">
        <v>432</v>
      </c>
      <c r="P30" s="46">
        <v>640</v>
      </c>
      <c r="Q30" s="46">
        <v>252</v>
      </c>
      <c r="R30" s="47">
        <v>1776</v>
      </c>
      <c r="S30" s="46">
        <v>507.69452190655301</v>
      </c>
      <c r="T30" s="46">
        <v>697.11633977176859</v>
      </c>
      <c r="U30" s="46">
        <v>565.67326485660465</v>
      </c>
      <c r="V30" s="46">
        <v>413.1984809182984</v>
      </c>
      <c r="W30" s="47">
        <v>2183.6826074532246</v>
      </c>
      <c r="X30" s="391">
        <v>451.77797606938122</v>
      </c>
      <c r="Y30" s="391">
        <v>647.87370437787285</v>
      </c>
      <c r="Z30" s="391">
        <v>596.71080555781941</v>
      </c>
      <c r="AA30" s="391">
        <v>543.77334721468549</v>
      </c>
      <c r="AB30" s="392">
        <v>2240.1358332197588</v>
      </c>
      <c r="AC30" s="391">
        <v>658.53725112896461</v>
      </c>
      <c r="AD30" s="391">
        <v>614.39688103343269</v>
      </c>
      <c r="AE30" s="391">
        <v>558.74473354425072</v>
      </c>
      <c r="AF30" s="391">
        <v>639.82881816283862</v>
      </c>
      <c r="AG30" s="392">
        <v>2471.5076838694868</v>
      </c>
      <c r="AH30" s="391">
        <v>609.88125758578917</v>
      </c>
      <c r="AI30" s="391">
        <v>766.32611937745457</v>
      </c>
      <c r="AJ30" s="391">
        <v>767.08539932396332</v>
      </c>
      <c r="AK30" s="391">
        <v>614.03739774299345</v>
      </c>
      <c r="AL30" s="392">
        <v>2757.3301740302004</v>
      </c>
    </row>
    <row r="31" spans="1:38" s="170" customFormat="1">
      <c r="A31" s="179"/>
      <c r="B31" s="147"/>
      <c r="C31" s="33"/>
      <c r="D31" s="394"/>
      <c r="E31" s="394"/>
      <c r="F31" s="394"/>
      <c r="G31" s="394"/>
      <c r="H31" s="394"/>
      <c r="I31" s="394"/>
      <c r="J31" s="394"/>
      <c r="K31" s="394"/>
      <c r="L31" s="394"/>
      <c r="M31" s="394"/>
      <c r="N31" s="395"/>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395"/>
      <c r="AL31" s="395"/>
    </row>
    <row r="32" spans="1:38" s="170" customFormat="1" ht="25.5">
      <c r="A32" s="179"/>
      <c r="B32" s="145" t="s">
        <v>674</v>
      </c>
      <c r="C32" s="37" t="s">
        <v>222</v>
      </c>
      <c r="D32" s="36" t="s">
        <v>52</v>
      </c>
      <c r="E32" s="36" t="s">
        <v>4</v>
      </c>
      <c r="F32" s="36" t="s">
        <v>6</v>
      </c>
      <c r="G32" s="36" t="s">
        <v>8</v>
      </c>
      <c r="H32" s="36" t="s">
        <v>191</v>
      </c>
      <c r="I32" s="36" t="s">
        <v>12</v>
      </c>
      <c r="J32" s="36" t="s">
        <v>14</v>
      </c>
      <c r="K32" s="36" t="s">
        <v>15</v>
      </c>
      <c r="L32" s="36" t="s">
        <v>38</v>
      </c>
      <c r="M32" s="36" t="s">
        <v>39</v>
      </c>
      <c r="N32" s="36" t="s">
        <v>310</v>
      </c>
      <c r="O32" s="36" t="s">
        <v>320</v>
      </c>
      <c r="P32" s="36" t="s">
        <v>321</v>
      </c>
      <c r="Q32" s="36" t="s">
        <v>322</v>
      </c>
      <c r="R32" s="36" t="s">
        <v>311</v>
      </c>
      <c r="S32" s="262" t="s">
        <v>1121</v>
      </c>
      <c r="T32" s="262" t="s">
        <v>351</v>
      </c>
      <c r="U32" s="262" t="s">
        <v>352</v>
      </c>
      <c r="V32" s="262" t="s">
        <v>361</v>
      </c>
      <c r="W32" s="262" t="s">
        <v>1112</v>
      </c>
      <c r="X32" s="262" t="s">
        <v>1120</v>
      </c>
      <c r="Y32" s="262" t="s">
        <v>1119</v>
      </c>
      <c r="Z32" s="262" t="s">
        <v>1113</v>
      </c>
      <c r="AA32" s="262" t="s">
        <v>998</v>
      </c>
      <c r="AB32" s="262" t="s">
        <v>1000</v>
      </c>
      <c r="AC32" s="262" t="s">
        <v>1203</v>
      </c>
      <c r="AD32" s="447" t="s">
        <v>1239</v>
      </c>
      <c r="AE32" s="455" t="s">
        <v>1257</v>
      </c>
      <c r="AF32" s="468" t="s">
        <v>1272</v>
      </c>
      <c r="AG32" s="468" t="s">
        <v>1273</v>
      </c>
      <c r="AH32" s="486" t="s">
        <v>1286</v>
      </c>
      <c r="AI32" s="486" t="s">
        <v>1294</v>
      </c>
      <c r="AJ32" s="486" t="s">
        <v>1315</v>
      </c>
      <c r="AK32" s="486" t="s">
        <v>1328</v>
      </c>
      <c r="AL32" s="486" t="s">
        <v>1329</v>
      </c>
    </row>
    <row r="33" spans="1:38" s="170" customFormat="1">
      <c r="A33" s="179"/>
      <c r="B33" s="181" t="s">
        <v>182</v>
      </c>
      <c r="C33" s="180" t="s">
        <v>182</v>
      </c>
      <c r="D33" s="44">
        <v>146</v>
      </c>
      <c r="E33" s="44">
        <v>152</v>
      </c>
      <c r="F33" s="44">
        <v>117</v>
      </c>
      <c r="G33" s="44">
        <v>236</v>
      </c>
      <c r="H33" s="45">
        <v>651</v>
      </c>
      <c r="I33" s="44">
        <v>163</v>
      </c>
      <c r="J33" s="44">
        <v>163</v>
      </c>
      <c r="K33" s="44">
        <v>232</v>
      </c>
      <c r="L33" s="44">
        <v>446</v>
      </c>
      <c r="M33" s="45">
        <v>1003.612427358069</v>
      </c>
      <c r="N33" s="44">
        <v>152</v>
      </c>
      <c r="O33" s="44">
        <v>143</v>
      </c>
      <c r="P33" s="44">
        <v>135</v>
      </c>
      <c r="Q33" s="44">
        <v>451</v>
      </c>
      <c r="R33" s="45">
        <v>881</v>
      </c>
      <c r="S33" s="44">
        <v>142.58724677832399</v>
      </c>
      <c r="T33" s="44">
        <v>178.32643859776303</v>
      </c>
      <c r="U33" s="44">
        <v>157.30730421753998</v>
      </c>
      <c r="V33" s="44">
        <v>2020.4836360275531</v>
      </c>
      <c r="W33" s="45">
        <v>2498.7046256211802</v>
      </c>
      <c r="X33" s="386">
        <v>119.622330818911</v>
      </c>
      <c r="Y33" s="386">
        <v>148.64421312383899</v>
      </c>
      <c r="Z33" s="386">
        <v>115.60633117924203</v>
      </c>
      <c r="AA33" s="386">
        <v>136.28655606775999</v>
      </c>
      <c r="AB33" s="163">
        <v>520.15943118975201</v>
      </c>
      <c r="AC33" s="386">
        <v>115.40939683806501</v>
      </c>
      <c r="AD33" s="386">
        <v>119.721238470315</v>
      </c>
      <c r="AE33" s="386">
        <v>136.97839524539199</v>
      </c>
      <c r="AF33" s="386">
        <v>207.93507533074998</v>
      </c>
      <c r="AG33" s="163">
        <v>580.04410588452197</v>
      </c>
      <c r="AH33" s="386">
        <v>176.56857813207299</v>
      </c>
      <c r="AI33" s="386">
        <v>185.33050023706804</v>
      </c>
      <c r="AJ33" s="386">
        <v>177.85743902272901</v>
      </c>
      <c r="AK33" s="386">
        <v>242.83846635837386</v>
      </c>
      <c r="AL33" s="163">
        <v>782.59498375024396</v>
      </c>
    </row>
    <row r="34" spans="1:38" s="170" customFormat="1">
      <c r="A34" s="179"/>
      <c r="B34" s="181" t="s">
        <v>183</v>
      </c>
      <c r="C34" s="180" t="s">
        <v>183</v>
      </c>
      <c r="D34" s="44">
        <v>139</v>
      </c>
      <c r="E34" s="44">
        <v>137</v>
      </c>
      <c r="F34" s="44">
        <v>139</v>
      </c>
      <c r="G34" s="44">
        <v>195</v>
      </c>
      <c r="H34" s="45">
        <v>610</v>
      </c>
      <c r="I34" s="44">
        <v>140</v>
      </c>
      <c r="J34" s="44">
        <v>139</v>
      </c>
      <c r="K34" s="44">
        <v>687</v>
      </c>
      <c r="L34" s="44">
        <v>277</v>
      </c>
      <c r="M34" s="45">
        <v>1242.9888243182834</v>
      </c>
      <c r="N34" s="44">
        <v>121</v>
      </c>
      <c r="O34" s="44">
        <v>121</v>
      </c>
      <c r="P34" s="44">
        <v>115</v>
      </c>
      <c r="Q34" s="44">
        <v>184</v>
      </c>
      <c r="R34" s="45">
        <v>541</v>
      </c>
      <c r="S34" s="44">
        <v>99.591590592451894</v>
      </c>
      <c r="T34" s="44">
        <v>99.884415093613114</v>
      </c>
      <c r="U34" s="44">
        <v>101.86395077370898</v>
      </c>
      <c r="V34" s="44">
        <v>97.202367335157987</v>
      </c>
      <c r="W34" s="45">
        <v>398.54232379493197</v>
      </c>
      <c r="X34" s="386">
        <v>86.031487194297895</v>
      </c>
      <c r="Y34" s="386">
        <v>87.244801042898118</v>
      </c>
      <c r="Z34" s="386">
        <v>82.702788098726984</v>
      </c>
      <c r="AA34" s="386">
        <v>100.30245336205101</v>
      </c>
      <c r="AB34" s="163">
        <v>356.28152969797401</v>
      </c>
      <c r="AC34" s="386">
        <v>82.722062061906996</v>
      </c>
      <c r="AD34" s="386">
        <v>87.264860232548031</v>
      </c>
      <c r="AE34" s="386">
        <v>88.388226796763945</v>
      </c>
      <c r="AF34" s="386">
        <v>105.78371576085603</v>
      </c>
      <c r="AG34" s="163">
        <v>364.158864852075</v>
      </c>
      <c r="AH34" s="386">
        <v>101.54072167622</v>
      </c>
      <c r="AI34" s="386">
        <v>99.195713260303009</v>
      </c>
      <c r="AJ34" s="386">
        <v>97.154557761876987</v>
      </c>
      <c r="AK34" s="386">
        <v>188.04556350418304</v>
      </c>
      <c r="AL34" s="163">
        <v>485.93655620258301</v>
      </c>
    </row>
    <row r="35" spans="1:38" s="170" customFormat="1">
      <c r="A35" s="179"/>
      <c r="B35" s="181" t="s">
        <v>653</v>
      </c>
      <c r="C35" s="180" t="s">
        <v>184</v>
      </c>
      <c r="D35" s="44">
        <v>24</v>
      </c>
      <c r="E35" s="44">
        <v>24</v>
      </c>
      <c r="F35" s="44">
        <v>22</v>
      </c>
      <c r="G35" s="44">
        <v>29</v>
      </c>
      <c r="H35" s="45">
        <v>99</v>
      </c>
      <c r="I35" s="44">
        <v>23</v>
      </c>
      <c r="J35" s="44">
        <v>25</v>
      </c>
      <c r="K35" s="44">
        <v>24</v>
      </c>
      <c r="L35" s="44">
        <v>26</v>
      </c>
      <c r="M35" s="45">
        <v>98.022351363433188</v>
      </c>
      <c r="N35" s="44">
        <v>15</v>
      </c>
      <c r="O35" s="44">
        <v>14</v>
      </c>
      <c r="P35" s="44">
        <v>14</v>
      </c>
      <c r="Q35" s="44">
        <v>15</v>
      </c>
      <c r="R35" s="45">
        <v>58</v>
      </c>
      <c r="S35" s="44">
        <v>12.441786496243401</v>
      </c>
      <c r="T35" s="44">
        <v>12.558027638233801</v>
      </c>
      <c r="U35" s="44">
        <v>12.5569722600513</v>
      </c>
      <c r="V35" s="44">
        <v>12.619421313584496</v>
      </c>
      <c r="W35" s="45">
        <v>50.176207708112997</v>
      </c>
      <c r="X35" s="386">
        <v>11.527359665217199</v>
      </c>
      <c r="Y35" s="386">
        <v>11.835581788755603</v>
      </c>
      <c r="Z35" s="386">
        <v>11.855196611691298</v>
      </c>
      <c r="AA35" s="386">
        <v>11.176892355741302</v>
      </c>
      <c r="AB35" s="163">
        <v>46.395030421405401</v>
      </c>
      <c r="AC35" s="386">
        <v>11.0571506945503</v>
      </c>
      <c r="AD35" s="386">
        <v>11.223363144334499</v>
      </c>
      <c r="AE35" s="386">
        <v>12.239313608432203</v>
      </c>
      <c r="AF35" s="386">
        <v>13.462274652800501</v>
      </c>
      <c r="AG35" s="163">
        <v>47.982102100117501</v>
      </c>
      <c r="AH35" s="386">
        <v>11.7588471937273</v>
      </c>
      <c r="AI35" s="386">
        <v>13.086457295408398</v>
      </c>
      <c r="AJ35" s="386">
        <v>11.9889622772316</v>
      </c>
      <c r="AK35" s="386">
        <v>13.850735185688304</v>
      </c>
      <c r="AL35" s="163">
        <v>50.6850019520556</v>
      </c>
    </row>
    <row r="36" spans="1:38" s="170" customFormat="1">
      <c r="A36" s="165"/>
      <c r="B36" s="181" t="s">
        <v>1201</v>
      </c>
      <c r="C36" s="180" t="s">
        <v>1202</v>
      </c>
      <c r="D36" s="253"/>
      <c r="E36" s="253"/>
      <c r="F36" s="253"/>
      <c r="G36" s="253"/>
      <c r="H36" s="169"/>
      <c r="I36" s="253"/>
      <c r="J36" s="253"/>
      <c r="K36" s="253"/>
      <c r="L36" s="253"/>
      <c r="M36" s="169"/>
      <c r="N36" s="253"/>
      <c r="O36" s="253"/>
      <c r="P36" s="253"/>
      <c r="Q36" s="253"/>
      <c r="R36" s="169"/>
      <c r="S36" s="253"/>
      <c r="T36" s="253"/>
      <c r="U36" s="253"/>
      <c r="V36" s="253"/>
      <c r="W36" s="169"/>
      <c r="X36" s="386">
        <v>20.642994088979499</v>
      </c>
      <c r="Y36" s="386">
        <v>21.750422527743901</v>
      </c>
      <c r="Z36" s="386">
        <v>22.738833184031094</v>
      </c>
      <c r="AA36" s="386">
        <v>51.864357863734512</v>
      </c>
      <c r="AB36" s="163">
        <v>116.99660766448901</v>
      </c>
      <c r="AC36" s="386">
        <v>21.317030979600901</v>
      </c>
      <c r="AD36" s="386">
        <v>20.774651314106297</v>
      </c>
      <c r="AE36" s="386">
        <v>23.292530131471999</v>
      </c>
      <c r="AF36" s="386">
        <v>26.883198353162996</v>
      </c>
      <c r="AG36" s="163">
        <v>92.267410778342196</v>
      </c>
      <c r="AH36" s="386">
        <v>23.871818921466499</v>
      </c>
      <c r="AI36" s="386">
        <v>23.3148036981624</v>
      </c>
      <c r="AJ36" s="386">
        <v>24.563180908767603</v>
      </c>
      <c r="AK36" s="386">
        <v>28.918532078649498</v>
      </c>
      <c r="AL36" s="163">
        <v>100.668335607046</v>
      </c>
    </row>
    <row r="37" spans="1:38" s="170" customFormat="1">
      <c r="A37" s="179"/>
      <c r="B37" s="181" t="s">
        <v>654</v>
      </c>
      <c r="C37" s="180" t="s">
        <v>185</v>
      </c>
      <c r="D37" s="44">
        <v>20</v>
      </c>
      <c r="E37" s="44">
        <v>14</v>
      </c>
      <c r="F37" s="44">
        <v>31</v>
      </c>
      <c r="G37" s="44">
        <v>2</v>
      </c>
      <c r="H37" s="45">
        <v>67</v>
      </c>
      <c r="I37" s="44">
        <v>20</v>
      </c>
      <c r="J37" s="44">
        <v>24</v>
      </c>
      <c r="K37" s="44">
        <v>20</v>
      </c>
      <c r="L37" s="44">
        <v>26</v>
      </c>
      <c r="M37" s="45">
        <v>90.350022351363407</v>
      </c>
      <c r="N37" s="44">
        <v>20</v>
      </c>
      <c r="O37" s="44">
        <v>20</v>
      </c>
      <c r="P37" s="44">
        <v>19</v>
      </c>
      <c r="Q37" s="44">
        <v>26</v>
      </c>
      <c r="R37" s="45">
        <v>85</v>
      </c>
      <c r="S37" s="44">
        <v>17.242617154616699</v>
      </c>
      <c r="T37" s="44">
        <v>16.5207742351208</v>
      </c>
      <c r="U37" s="44">
        <v>22.882093507274</v>
      </c>
      <c r="V37" s="44">
        <v>49.293137677066497</v>
      </c>
      <c r="W37" s="45">
        <v>105.938622574078</v>
      </c>
      <c r="X37" s="386">
        <v>15.6865382483406</v>
      </c>
      <c r="Y37" s="386">
        <v>15.929136628447299</v>
      </c>
      <c r="Z37" s="386">
        <v>34.826921807266594</v>
      </c>
      <c r="AA37" s="386">
        <v>18.026688031018807</v>
      </c>
      <c r="AB37" s="163">
        <v>84.4692847150733</v>
      </c>
      <c r="AC37" s="386">
        <v>15.767859489487099</v>
      </c>
      <c r="AD37" s="386">
        <v>17.151891142180101</v>
      </c>
      <c r="AE37" s="386">
        <v>18.277673030969797</v>
      </c>
      <c r="AF37" s="386">
        <v>37.242839119957701</v>
      </c>
      <c r="AG37" s="163">
        <v>88.440262782594701</v>
      </c>
      <c r="AH37" s="386">
        <v>27.189022036539701</v>
      </c>
      <c r="AI37" s="386">
        <v>19.428726223958297</v>
      </c>
      <c r="AJ37" s="386">
        <v>20.929811186800805</v>
      </c>
      <c r="AK37" s="386">
        <v>32.532902483780198</v>
      </c>
      <c r="AL37" s="163">
        <v>100.080461931079</v>
      </c>
    </row>
    <row r="38" spans="1:38" s="170" customFormat="1">
      <c r="A38" s="179" t="s">
        <v>893</v>
      </c>
      <c r="B38" s="181" t="s">
        <v>658</v>
      </c>
      <c r="C38" s="180" t="s">
        <v>187</v>
      </c>
      <c r="D38" s="44">
        <v>-2</v>
      </c>
      <c r="E38" s="44">
        <v>-3</v>
      </c>
      <c r="F38" s="44">
        <v>-2</v>
      </c>
      <c r="G38" s="44">
        <v>-3</v>
      </c>
      <c r="H38" s="45">
        <v>-10</v>
      </c>
      <c r="I38" s="44">
        <v>-4</v>
      </c>
      <c r="J38" s="44">
        <v>-5</v>
      </c>
      <c r="K38" s="44">
        <v>-9</v>
      </c>
      <c r="L38" s="44">
        <v>-5</v>
      </c>
      <c r="M38" s="45">
        <v>-22.702279839070172</v>
      </c>
      <c r="N38" s="44">
        <v>-6</v>
      </c>
      <c r="O38" s="44">
        <v>-1</v>
      </c>
      <c r="P38" s="44">
        <v>-2</v>
      </c>
      <c r="Q38" s="44">
        <v>-3</v>
      </c>
      <c r="R38" s="45">
        <v>-12</v>
      </c>
      <c r="S38" s="44">
        <v>-1.63417272730744</v>
      </c>
      <c r="T38" s="44">
        <v>-2.1303543960433902</v>
      </c>
      <c r="U38" s="44">
        <v>-2.2039085739970896</v>
      </c>
      <c r="V38" s="44">
        <v>-13.50756748542898</v>
      </c>
      <c r="W38" s="45">
        <v>-19.4760031827769</v>
      </c>
      <c r="X38" s="386">
        <v>-2.9892864422100898</v>
      </c>
      <c r="Y38" s="386">
        <v>-2.3774949983088396</v>
      </c>
      <c r="Z38" s="386">
        <v>-2.2049298430579998</v>
      </c>
      <c r="AA38" s="386">
        <v>-0.56153330139600044</v>
      </c>
      <c r="AB38" s="163">
        <v>-5.13324458497293</v>
      </c>
      <c r="AC38" s="386">
        <v>-1.1644314964968401</v>
      </c>
      <c r="AD38" s="386">
        <v>-1.2239984612084502</v>
      </c>
      <c r="AE38" s="386">
        <v>-1.2302448883595498</v>
      </c>
      <c r="AF38" s="386">
        <v>-3.2736977872391004</v>
      </c>
      <c r="AG38" s="163">
        <v>-6.8923726333039408</v>
      </c>
      <c r="AH38" s="386">
        <v>-2.5252438401514099</v>
      </c>
      <c r="AI38" s="386">
        <v>-1.3978844328588398</v>
      </c>
      <c r="AJ38" s="386">
        <v>-1.1250257426333705</v>
      </c>
      <c r="AK38" s="386">
        <v>-1.4110719458591001</v>
      </c>
      <c r="AL38" s="163">
        <v>-6.4562259615027209</v>
      </c>
    </row>
    <row r="39" spans="1:38" s="170" customFormat="1">
      <c r="A39" s="179"/>
      <c r="B39" s="389" t="s">
        <v>662</v>
      </c>
      <c r="C39" s="390" t="s">
        <v>208</v>
      </c>
      <c r="D39" s="46">
        <v>327</v>
      </c>
      <c r="E39" s="46">
        <v>324</v>
      </c>
      <c r="F39" s="46">
        <v>307</v>
      </c>
      <c r="G39" s="46">
        <v>459</v>
      </c>
      <c r="H39" s="47">
        <v>1417</v>
      </c>
      <c r="I39" s="46">
        <v>342</v>
      </c>
      <c r="J39" s="46">
        <v>346</v>
      </c>
      <c r="K39" s="46">
        <v>954</v>
      </c>
      <c r="L39" s="46">
        <v>770</v>
      </c>
      <c r="M39" s="47">
        <v>2412</v>
      </c>
      <c r="N39" s="46">
        <v>302</v>
      </c>
      <c r="O39" s="46">
        <v>297</v>
      </c>
      <c r="P39" s="46">
        <v>281</v>
      </c>
      <c r="Q39" s="46">
        <v>673</v>
      </c>
      <c r="R39" s="47">
        <v>1553</v>
      </c>
      <c r="S39" s="46">
        <v>270.22906829432856</v>
      </c>
      <c r="T39" s="46">
        <v>306.15930116868736</v>
      </c>
      <c r="U39" s="46">
        <v>293.40641218457716</v>
      </c>
      <c r="V39" s="46">
        <v>2165.0909948679332</v>
      </c>
      <c r="W39" s="47">
        <v>3034.8857765155267</v>
      </c>
      <c r="X39" s="391">
        <v>251.52142357353608</v>
      </c>
      <c r="Y39" s="391">
        <v>284.02666011337504</v>
      </c>
      <c r="Z39" s="391">
        <v>266.52514103790003</v>
      </c>
      <c r="AA39" s="391">
        <v>316.0954143789096</v>
      </c>
      <c r="AB39" s="392">
        <v>1118.1686391037208</v>
      </c>
      <c r="AC39" s="391">
        <v>245.1090685671135</v>
      </c>
      <c r="AD39" s="391">
        <v>254.91200584227548</v>
      </c>
      <c r="AE39" s="391">
        <v>277.94589392467037</v>
      </c>
      <c r="AF39" s="391">
        <v>388.0334054302881</v>
      </c>
      <c r="AG39" s="392">
        <v>1166.0003737643474</v>
      </c>
      <c r="AH39" s="391">
        <v>338.40474411987509</v>
      </c>
      <c r="AI39" s="391">
        <v>338.9593162820413</v>
      </c>
      <c r="AJ39" s="391">
        <v>331.36892541477272</v>
      </c>
      <c r="AK39" s="391">
        <v>504.77612766481576</v>
      </c>
      <c r="AL39" s="392">
        <v>1513.5091134815048</v>
      </c>
    </row>
    <row r="40" spans="1:38" s="170" customFormat="1">
      <c r="A40" s="179"/>
      <c r="B40" s="147"/>
      <c r="C40" s="33"/>
      <c r="D40" s="394"/>
      <c r="E40" s="394"/>
      <c r="F40" s="394"/>
      <c r="G40" s="394"/>
      <c r="H40" s="394"/>
      <c r="I40" s="394"/>
      <c r="J40" s="394"/>
      <c r="K40" s="394"/>
      <c r="L40" s="394"/>
      <c r="M40" s="394"/>
      <c r="N40" s="403"/>
      <c r="O40" s="404"/>
      <c r="P40" s="395"/>
      <c r="Q40" s="403"/>
      <c r="R40" s="403"/>
      <c r="S40" s="403"/>
      <c r="T40" s="403"/>
      <c r="U40" s="403"/>
      <c r="V40" s="403"/>
      <c r="W40" s="403"/>
      <c r="X40" s="403"/>
      <c r="Y40" s="403"/>
      <c r="Z40" s="403"/>
      <c r="AA40" s="403"/>
      <c r="AB40" s="403"/>
      <c r="AC40" s="403"/>
      <c r="AD40" s="403"/>
      <c r="AE40" s="403"/>
      <c r="AF40" s="403"/>
      <c r="AG40" s="403"/>
      <c r="AH40" s="403"/>
      <c r="AI40" s="403"/>
      <c r="AJ40" s="403"/>
      <c r="AK40" s="403"/>
      <c r="AL40" s="403"/>
    </row>
    <row r="41" spans="1:38" s="170" customFormat="1" ht="25.5">
      <c r="A41" s="179"/>
      <c r="B41" s="145" t="s">
        <v>675</v>
      </c>
      <c r="C41" s="37" t="s">
        <v>223</v>
      </c>
      <c r="D41" s="36" t="s">
        <v>52</v>
      </c>
      <c r="E41" s="36" t="s">
        <v>4</v>
      </c>
      <c r="F41" s="36" t="s">
        <v>6</v>
      </c>
      <c r="G41" s="36" t="s">
        <v>8</v>
      </c>
      <c r="H41" s="36" t="s">
        <v>191</v>
      </c>
      <c r="I41" s="36" t="s">
        <v>12</v>
      </c>
      <c r="J41" s="36" t="s">
        <v>14</v>
      </c>
      <c r="K41" s="36" t="s">
        <v>15</v>
      </c>
      <c r="L41" s="36" t="s">
        <v>38</v>
      </c>
      <c r="M41" s="36" t="s">
        <v>39</v>
      </c>
      <c r="N41" s="36" t="s">
        <v>310</v>
      </c>
      <c r="O41" s="36" t="s">
        <v>320</v>
      </c>
      <c r="P41" s="36" t="s">
        <v>321</v>
      </c>
      <c r="Q41" s="36" t="s">
        <v>322</v>
      </c>
      <c r="R41" s="36" t="s">
        <v>311</v>
      </c>
      <c r="S41" s="262" t="s">
        <v>1121</v>
      </c>
      <c r="T41" s="262" t="s">
        <v>351</v>
      </c>
      <c r="U41" s="262" t="s">
        <v>352</v>
      </c>
      <c r="V41" s="262" t="s">
        <v>361</v>
      </c>
      <c r="W41" s="262" t="s">
        <v>1112</v>
      </c>
      <c r="X41" s="262" t="s">
        <v>1120</v>
      </c>
      <c r="Y41" s="262" t="s">
        <v>1119</v>
      </c>
      <c r="Z41" s="262" t="s">
        <v>1113</v>
      </c>
      <c r="AA41" s="262" t="s">
        <v>998</v>
      </c>
      <c r="AB41" s="262" t="s">
        <v>1000</v>
      </c>
      <c r="AC41" s="262" t="s">
        <v>1203</v>
      </c>
      <c r="AD41" s="447" t="s">
        <v>1239</v>
      </c>
      <c r="AE41" s="455" t="s">
        <v>1257</v>
      </c>
      <c r="AF41" s="468" t="s">
        <v>1272</v>
      </c>
      <c r="AG41" s="468" t="s">
        <v>1273</v>
      </c>
      <c r="AH41" s="486" t="s">
        <v>1286</v>
      </c>
      <c r="AI41" s="486" t="s">
        <v>1294</v>
      </c>
      <c r="AJ41" s="486" t="s">
        <v>1315</v>
      </c>
      <c r="AK41" s="486" t="s">
        <v>1328</v>
      </c>
      <c r="AL41" s="486" t="s">
        <v>1329</v>
      </c>
    </row>
    <row r="42" spans="1:38" s="170" customFormat="1">
      <c r="A42" s="179"/>
      <c r="B42" s="181" t="s">
        <v>182</v>
      </c>
      <c r="C42" s="180" t="s">
        <v>182</v>
      </c>
      <c r="D42" s="44">
        <v>293</v>
      </c>
      <c r="E42" s="44">
        <v>260</v>
      </c>
      <c r="F42" s="44">
        <v>319</v>
      </c>
      <c r="G42" s="44">
        <v>265</v>
      </c>
      <c r="H42" s="45">
        <v>1137</v>
      </c>
      <c r="I42" s="44">
        <v>301</v>
      </c>
      <c r="J42" s="44">
        <v>195</v>
      </c>
      <c r="K42" s="44">
        <v>182</v>
      </c>
      <c r="L42" s="44">
        <v>-41</v>
      </c>
      <c r="M42" s="45">
        <v>637</v>
      </c>
      <c r="N42" s="44">
        <v>256</v>
      </c>
      <c r="O42" s="44">
        <v>137</v>
      </c>
      <c r="P42" s="44">
        <v>164</v>
      </c>
      <c r="Q42" s="44">
        <v>-203</v>
      </c>
      <c r="R42" s="45">
        <v>354</v>
      </c>
      <c r="S42" s="44">
        <v>73.267293511221496</v>
      </c>
      <c r="T42" s="44">
        <v>9.7414644024913031</v>
      </c>
      <c r="U42" s="44">
        <v>-7.507490874475792</v>
      </c>
      <c r="V42" s="44">
        <v>-1718.897628280997</v>
      </c>
      <c r="W42" s="45">
        <v>-1643.3963612417599</v>
      </c>
      <c r="X42" s="386">
        <v>26.271089987166501</v>
      </c>
      <c r="Y42" s="386">
        <v>20.332231986089798</v>
      </c>
      <c r="Z42" s="386">
        <v>51.777821653072294</v>
      </c>
      <c r="AA42" s="386">
        <v>33.767326466245407</v>
      </c>
      <c r="AB42" s="163">
        <v>132.148470092574</v>
      </c>
      <c r="AC42" s="386">
        <v>103.17685986291301</v>
      </c>
      <c r="AD42" s="386">
        <v>125.28986144256801</v>
      </c>
      <c r="AE42" s="386">
        <v>24.490843280526985</v>
      </c>
      <c r="AF42" s="386">
        <v>11.128380181699962</v>
      </c>
      <c r="AG42" s="163">
        <v>264.08594476770799</v>
      </c>
      <c r="AH42" s="386">
        <v>110.031820203386</v>
      </c>
      <c r="AI42" s="386">
        <v>139.90210923997302</v>
      </c>
      <c r="AJ42" s="386">
        <v>141.25904099361304</v>
      </c>
      <c r="AK42" s="386">
        <v>140.46414278357307</v>
      </c>
      <c r="AL42" s="163">
        <v>531.65711322054517</v>
      </c>
    </row>
    <row r="43" spans="1:38" s="170" customFormat="1">
      <c r="A43" s="179"/>
      <c r="B43" s="181" t="s">
        <v>183</v>
      </c>
      <c r="C43" s="180" t="s">
        <v>183</v>
      </c>
      <c r="D43" s="44">
        <v>66</v>
      </c>
      <c r="E43" s="44">
        <v>-194</v>
      </c>
      <c r="F43" s="44">
        <v>146</v>
      </c>
      <c r="G43" s="44">
        <v>-75</v>
      </c>
      <c r="H43" s="45">
        <v>-57</v>
      </c>
      <c r="I43" s="44">
        <v>63</v>
      </c>
      <c r="J43" s="44">
        <v>-50</v>
      </c>
      <c r="K43" s="44">
        <v>-433</v>
      </c>
      <c r="L43" s="44">
        <v>-338</v>
      </c>
      <c r="M43" s="45">
        <v>-758</v>
      </c>
      <c r="N43" s="44">
        <v>-15</v>
      </c>
      <c r="O43" s="44">
        <v>26</v>
      </c>
      <c r="P43" s="44">
        <v>173</v>
      </c>
      <c r="Q43" s="44">
        <v>-297</v>
      </c>
      <c r="R43" s="45">
        <v>-113</v>
      </c>
      <c r="S43" s="44">
        <v>116.48838496517</v>
      </c>
      <c r="T43" s="44">
        <v>414.14684315443299</v>
      </c>
      <c r="U43" s="44">
        <v>284.63320992000502</v>
      </c>
      <c r="V43" s="44">
        <v>129.20604185950504</v>
      </c>
      <c r="W43" s="45">
        <v>944.47447989911302</v>
      </c>
      <c r="X43" s="386">
        <v>140.28949730495901</v>
      </c>
      <c r="Y43" s="386">
        <v>325.58278173946798</v>
      </c>
      <c r="Z43" s="386">
        <v>227.05681092691299</v>
      </c>
      <c r="AA43" s="386">
        <v>184.28493233895108</v>
      </c>
      <c r="AB43" s="163">
        <v>877.21402231029106</v>
      </c>
      <c r="AC43" s="386">
        <v>286.66691295550402</v>
      </c>
      <c r="AD43" s="386">
        <v>170.53986464672198</v>
      </c>
      <c r="AE43" s="386">
        <v>165.923674260707</v>
      </c>
      <c r="AF43" s="386">
        <v>197.18178832430894</v>
      </c>
      <c r="AG43" s="163">
        <v>820.31224018724197</v>
      </c>
      <c r="AH43" s="386">
        <v>101.477588090951</v>
      </c>
      <c r="AI43" s="386">
        <v>289.98551615709601</v>
      </c>
      <c r="AJ43" s="386">
        <v>223.16299001403712</v>
      </c>
      <c r="AK43" s="386">
        <v>-18.396458717926173</v>
      </c>
      <c r="AL43" s="163">
        <v>596.22963554415799</v>
      </c>
    </row>
    <row r="44" spans="1:38" s="170" customFormat="1">
      <c r="A44" s="179" t="s">
        <v>946</v>
      </c>
      <c r="B44" s="181" t="s">
        <v>653</v>
      </c>
      <c r="C44" s="180" t="s">
        <v>935</v>
      </c>
      <c r="D44" s="44">
        <v>54</v>
      </c>
      <c r="E44" s="44">
        <v>35</v>
      </c>
      <c r="F44" s="44">
        <v>56</v>
      </c>
      <c r="G44" s="44">
        <v>12</v>
      </c>
      <c r="H44" s="45">
        <v>157</v>
      </c>
      <c r="I44" s="44">
        <v>45</v>
      </c>
      <c r="J44" s="44">
        <v>37</v>
      </c>
      <c r="K44" s="44">
        <v>58</v>
      </c>
      <c r="L44" s="44">
        <v>12</v>
      </c>
      <c r="M44" s="45">
        <v>152</v>
      </c>
      <c r="N44" s="44">
        <v>52</v>
      </c>
      <c r="O44" s="44">
        <v>52</v>
      </c>
      <c r="P44" s="44">
        <v>45</v>
      </c>
      <c r="Q44" s="44">
        <v>46</v>
      </c>
      <c r="R44" s="45">
        <v>195</v>
      </c>
      <c r="S44" s="44">
        <v>53.322567165455901</v>
      </c>
      <c r="T44" s="44">
        <v>24.802261599207604</v>
      </c>
      <c r="U44" s="44">
        <v>31.455333043922494</v>
      </c>
      <c r="V44" s="44">
        <v>53.936492997721004</v>
      </c>
      <c r="W44" s="45">
        <v>163.516654806307</v>
      </c>
      <c r="X44" s="386">
        <v>56.1579603787415</v>
      </c>
      <c r="Y44" s="386">
        <v>17.946581396619898</v>
      </c>
      <c r="Z44" s="386">
        <v>32.952598069601606</v>
      </c>
      <c r="AA44" s="386">
        <v>40.047864195786005</v>
      </c>
      <c r="AB44" s="163">
        <v>147.10500404074901</v>
      </c>
      <c r="AC44" s="386">
        <v>59.386978385332803</v>
      </c>
      <c r="AD44" s="386">
        <v>25.594926980987402</v>
      </c>
      <c r="AE44" s="386">
        <v>31.761080743216795</v>
      </c>
      <c r="AF44" s="386">
        <v>58.608521951613</v>
      </c>
      <c r="AG44" s="163">
        <v>175.35150806115001</v>
      </c>
      <c r="AH44" s="386">
        <v>73.491278535716802</v>
      </c>
      <c r="AI44" s="386">
        <v>17.775727384693397</v>
      </c>
      <c r="AJ44" s="386">
        <v>13.256623389334811</v>
      </c>
      <c r="AK44" s="386">
        <v>33.872250747531972</v>
      </c>
      <c r="AL44" s="163">
        <v>138.395880057277</v>
      </c>
    </row>
    <row r="45" spans="1:38" s="170" customFormat="1">
      <c r="A45" s="165"/>
      <c r="B45" s="181" t="s">
        <v>1201</v>
      </c>
      <c r="C45" s="180" t="s">
        <v>1202</v>
      </c>
      <c r="D45" s="253"/>
      <c r="E45" s="253"/>
      <c r="F45" s="253"/>
      <c r="G45" s="253"/>
      <c r="H45" s="169"/>
      <c r="I45" s="253"/>
      <c r="J45" s="253"/>
      <c r="K45" s="253"/>
      <c r="L45" s="253"/>
      <c r="M45" s="169"/>
      <c r="N45" s="253"/>
      <c r="O45" s="253"/>
      <c r="P45" s="253"/>
      <c r="Q45" s="253"/>
      <c r="R45" s="169"/>
      <c r="S45" s="253"/>
      <c r="T45" s="253"/>
      <c r="U45" s="253"/>
      <c r="V45" s="253"/>
      <c r="W45" s="169"/>
      <c r="X45" s="386">
        <v>26.764848537020299</v>
      </c>
      <c r="Y45" s="386">
        <v>59.678484560636903</v>
      </c>
      <c r="Z45" s="386">
        <v>88.838426356792795</v>
      </c>
      <c r="AA45" s="386">
        <v>15.055845529782005</v>
      </c>
      <c r="AB45" s="163">
        <v>190.337604984232</v>
      </c>
      <c r="AC45" s="386">
        <v>33.3996576097773</v>
      </c>
      <c r="AD45" s="386">
        <v>74.612442701816704</v>
      </c>
      <c r="AE45" s="386">
        <v>108.703976015416</v>
      </c>
      <c r="AF45" s="386">
        <v>49.269997891459035</v>
      </c>
      <c r="AG45" s="163">
        <v>265.98607421846901</v>
      </c>
      <c r="AH45" s="386">
        <v>56.907551335446698</v>
      </c>
      <c r="AI45" s="386">
        <v>88.181361628420291</v>
      </c>
      <c r="AJ45" s="386">
        <v>122.01286631867002</v>
      </c>
      <c r="AK45" s="386">
        <v>55.232602838641036</v>
      </c>
      <c r="AL45" s="163">
        <v>322.33438212117801</v>
      </c>
    </row>
    <row r="46" spans="1:38" s="170" customFormat="1">
      <c r="A46" s="179"/>
      <c r="B46" s="181" t="s">
        <v>654</v>
      </c>
      <c r="C46" s="180" t="s">
        <v>185</v>
      </c>
      <c r="D46" s="44">
        <v>-51</v>
      </c>
      <c r="E46" s="44">
        <v>-51</v>
      </c>
      <c r="F46" s="44">
        <v>-56</v>
      </c>
      <c r="G46" s="44">
        <v>-93</v>
      </c>
      <c r="H46" s="45">
        <v>-251</v>
      </c>
      <c r="I46" s="44">
        <v>-61</v>
      </c>
      <c r="J46" s="44">
        <v>-90</v>
      </c>
      <c r="K46" s="44">
        <v>-47</v>
      </c>
      <c r="L46" s="44">
        <v>-81</v>
      </c>
      <c r="M46" s="45">
        <v>-279</v>
      </c>
      <c r="N46" s="44">
        <v>-47</v>
      </c>
      <c r="O46" s="44">
        <v>-32</v>
      </c>
      <c r="P46" s="44">
        <v>-27</v>
      </c>
      <c r="Q46" s="44">
        <v>-78</v>
      </c>
      <c r="R46" s="45">
        <v>-184</v>
      </c>
      <c r="S46" s="44">
        <v>-18.448290869090801</v>
      </c>
      <c r="T46" s="44">
        <v>-45.185783182954495</v>
      </c>
      <c r="U46" s="44">
        <v>-55.584144370831702</v>
      </c>
      <c r="V46" s="44">
        <v>-119.343549852744</v>
      </c>
      <c r="W46" s="45">
        <v>-238.56176827562101</v>
      </c>
      <c r="X46" s="386">
        <v>-47.790331842661999</v>
      </c>
      <c r="Y46" s="386">
        <v>-41.776785155554606</v>
      </c>
      <c r="Z46" s="386">
        <v>-67.949185226594395</v>
      </c>
      <c r="AA46" s="386">
        <v>-63.791894037779997</v>
      </c>
      <c r="AB46" s="163">
        <v>-221.308196262591</v>
      </c>
      <c r="AC46" s="386">
        <v>-50.799962378354103</v>
      </c>
      <c r="AD46" s="386">
        <v>-39.506926328330202</v>
      </c>
      <c r="AE46" s="386">
        <v>-65.672139162583704</v>
      </c>
      <c r="AF46" s="386">
        <v>-81.868244083920004</v>
      </c>
      <c r="AG46" s="163">
        <v>-237.847271953188</v>
      </c>
      <c r="AH46" s="386">
        <v>-57.354156836912203</v>
      </c>
      <c r="AI46" s="386">
        <v>-61.362060204103784</v>
      </c>
      <c r="AJ46" s="386">
        <v>-55.226589548217</v>
      </c>
      <c r="AK46" s="386">
        <v>-80.607622929156008</v>
      </c>
      <c r="AL46" s="163">
        <v>-254.550429518389</v>
      </c>
    </row>
    <row r="47" spans="1:38" s="170" customFormat="1">
      <c r="A47" s="179" t="s">
        <v>893</v>
      </c>
      <c r="B47" s="181" t="s">
        <v>658</v>
      </c>
      <c r="C47" s="180" t="s">
        <v>186</v>
      </c>
      <c r="D47" s="44">
        <v>4</v>
      </c>
      <c r="E47" s="44">
        <v>-49</v>
      </c>
      <c r="F47" s="44">
        <v>-57</v>
      </c>
      <c r="G47" s="44">
        <v>27</v>
      </c>
      <c r="H47" s="45">
        <v>-75</v>
      </c>
      <c r="I47" s="44">
        <v>-47</v>
      </c>
      <c r="J47" s="44">
        <v>-36</v>
      </c>
      <c r="K47" s="44">
        <v>-13</v>
      </c>
      <c r="L47" s="44">
        <v>261</v>
      </c>
      <c r="M47" s="45">
        <v>165</v>
      </c>
      <c r="N47" s="44">
        <v>-40</v>
      </c>
      <c r="O47" s="44">
        <v>-36</v>
      </c>
      <c r="P47" s="44">
        <v>31</v>
      </c>
      <c r="Q47" s="44">
        <v>16</v>
      </c>
      <c r="R47" s="45">
        <v>-29</v>
      </c>
      <c r="S47" s="44">
        <v>12.835498839467849</v>
      </c>
      <c r="T47" s="44">
        <v>-12.54774737009628</v>
      </c>
      <c r="U47" s="44">
        <v>20.269944953407489</v>
      </c>
      <c r="V47" s="44">
        <v>16.811430271850739</v>
      </c>
      <c r="W47" s="45">
        <v>36.369126694629799</v>
      </c>
      <c r="X47" s="386">
        <v>-1.4365118693801699</v>
      </c>
      <c r="Y47" s="386">
        <v>-17.916250262762141</v>
      </c>
      <c r="Z47" s="386">
        <v>-3.4908072598659317</v>
      </c>
      <c r="AA47" s="386">
        <v>-3.6204276429663267</v>
      </c>
      <c r="AB47" s="163">
        <v>-26.463997034974568</v>
      </c>
      <c r="AC47" s="386">
        <v>-18.40226387332185</v>
      </c>
      <c r="AD47" s="386">
        <v>19.740223456038713</v>
      </c>
      <c r="AE47" s="386">
        <v>-10.974844161441901</v>
      </c>
      <c r="AF47" s="386">
        <v>-0.48992874982791002</v>
      </c>
      <c r="AG47" s="163">
        <v>-10.12681332855295</v>
      </c>
      <c r="AH47" s="386">
        <v>-13.077567862674151</v>
      </c>
      <c r="AI47" s="386">
        <v>-30.272809220150652</v>
      </c>
      <c r="AJ47" s="386">
        <v>-8.7494572582472685</v>
      </c>
      <c r="AK47" s="386">
        <v>23.45229021445898</v>
      </c>
      <c r="AL47" s="163">
        <v>-28.64654412661309</v>
      </c>
    </row>
    <row r="48" spans="1:38" s="170" customFormat="1">
      <c r="A48" s="179"/>
      <c r="B48" s="389" t="s">
        <v>663</v>
      </c>
      <c r="C48" s="390" t="s">
        <v>207</v>
      </c>
      <c r="D48" s="46">
        <v>366</v>
      </c>
      <c r="E48" s="46">
        <v>1</v>
      </c>
      <c r="F48" s="46">
        <v>408</v>
      </c>
      <c r="G48" s="46">
        <v>136</v>
      </c>
      <c r="H48" s="47">
        <v>911</v>
      </c>
      <c r="I48" s="46">
        <v>301</v>
      </c>
      <c r="J48" s="46">
        <v>56</v>
      </c>
      <c r="K48" s="46">
        <v>-253</v>
      </c>
      <c r="L48" s="46">
        <v>-187</v>
      </c>
      <c r="M48" s="47">
        <v>-83</v>
      </c>
      <c r="N48" s="46">
        <v>206</v>
      </c>
      <c r="O48" s="46">
        <v>147</v>
      </c>
      <c r="P48" s="46">
        <v>386</v>
      </c>
      <c r="Q48" s="46">
        <v>-516</v>
      </c>
      <c r="R48" s="47">
        <v>223</v>
      </c>
      <c r="S48" s="46">
        <v>237.46545361222442</v>
      </c>
      <c r="T48" s="46">
        <v>390.95703860308117</v>
      </c>
      <c r="U48" s="46">
        <v>272.26685267202748</v>
      </c>
      <c r="V48" s="46">
        <v>-1638.2872130046644</v>
      </c>
      <c r="W48" s="47">
        <v>-737.59786811733113</v>
      </c>
      <c r="X48" s="391">
        <v>200.25655249584514</v>
      </c>
      <c r="Y48" s="391">
        <v>363.84704426449781</v>
      </c>
      <c r="Z48" s="391">
        <v>330.18566451991933</v>
      </c>
      <c r="AA48" s="391">
        <v>204.74364685001817</v>
      </c>
      <c r="AB48" s="392">
        <v>1099.0329081302802</v>
      </c>
      <c r="AC48" s="391">
        <v>413.4281825618512</v>
      </c>
      <c r="AD48" s="391">
        <v>376.27039289980257</v>
      </c>
      <c r="AE48" s="391">
        <v>254.23259097584122</v>
      </c>
      <c r="AF48" s="391">
        <v>233.83051551533302</v>
      </c>
      <c r="AG48" s="392">
        <v>1277.761681952828</v>
      </c>
      <c r="AH48" s="391">
        <v>271.47651346591419</v>
      </c>
      <c r="AI48" s="391">
        <v>444.20984498592827</v>
      </c>
      <c r="AJ48" s="391">
        <v>435.71647390919082</v>
      </c>
      <c r="AK48" s="391">
        <v>154.01720493712287</v>
      </c>
      <c r="AL48" s="392">
        <v>1305.4200372981559</v>
      </c>
    </row>
    <row r="49" spans="1:38" s="170" customFormat="1">
      <c r="A49" s="179"/>
      <c r="B49" s="147"/>
      <c r="C49" s="33"/>
      <c r="D49" s="394"/>
      <c r="E49" s="394"/>
      <c r="F49" s="394"/>
      <c r="G49" s="394"/>
      <c r="H49" s="394"/>
      <c r="I49" s="394"/>
      <c r="J49" s="394"/>
      <c r="K49" s="394"/>
      <c r="L49" s="394"/>
      <c r="M49" s="394"/>
      <c r="N49" s="403"/>
      <c r="O49" s="404"/>
      <c r="P49" s="395"/>
      <c r="Q49" s="403"/>
      <c r="R49" s="403"/>
      <c r="S49" s="403"/>
      <c r="T49" s="403"/>
      <c r="U49" s="403"/>
      <c r="V49" s="403"/>
      <c r="W49" s="403"/>
      <c r="X49" s="403"/>
      <c r="Y49" s="403"/>
      <c r="Z49" s="403"/>
      <c r="AA49" s="403"/>
      <c r="AB49" s="403"/>
      <c r="AC49" s="403"/>
      <c r="AD49" s="403"/>
      <c r="AE49" s="403"/>
      <c r="AF49" s="403"/>
      <c r="AG49" s="403"/>
      <c r="AH49" s="403"/>
      <c r="AI49" s="403"/>
      <c r="AJ49" s="403"/>
      <c r="AK49" s="403"/>
      <c r="AL49" s="403"/>
    </row>
    <row r="50" spans="1:38" s="170" customFormat="1" ht="25.5">
      <c r="A50" s="179"/>
      <c r="B50" s="145" t="s">
        <v>676</v>
      </c>
      <c r="C50" s="37" t="s">
        <v>224</v>
      </c>
      <c r="D50" s="36" t="s">
        <v>52</v>
      </c>
      <c r="E50" s="36" t="s">
        <v>4</v>
      </c>
      <c r="F50" s="36" t="s">
        <v>6</v>
      </c>
      <c r="G50" s="36" t="s">
        <v>8</v>
      </c>
      <c r="H50" s="36" t="s">
        <v>191</v>
      </c>
      <c r="I50" s="36" t="s">
        <v>12</v>
      </c>
      <c r="J50" s="36" t="s">
        <v>14</v>
      </c>
      <c r="K50" s="36" t="s">
        <v>15</v>
      </c>
      <c r="L50" s="36" t="s">
        <v>38</v>
      </c>
      <c r="M50" s="36" t="s">
        <v>39</v>
      </c>
      <c r="N50" s="36" t="s">
        <v>310</v>
      </c>
      <c r="O50" s="36" t="s">
        <v>320</v>
      </c>
      <c r="P50" s="36" t="s">
        <v>321</v>
      </c>
      <c r="Q50" s="36" t="s">
        <v>322</v>
      </c>
      <c r="R50" s="36" t="s">
        <v>311</v>
      </c>
      <c r="S50" s="262" t="s">
        <v>1121</v>
      </c>
      <c r="T50" s="262" t="s">
        <v>351</v>
      </c>
      <c r="U50" s="262" t="s">
        <v>352</v>
      </c>
      <c r="V50" s="262" t="s">
        <v>361</v>
      </c>
      <c r="W50" s="262" t="s">
        <v>1112</v>
      </c>
      <c r="X50" s="262" t="s">
        <v>1120</v>
      </c>
      <c r="Y50" s="262" t="s">
        <v>1119</v>
      </c>
      <c r="Z50" s="262" t="s">
        <v>1113</v>
      </c>
      <c r="AA50" s="262" t="s">
        <v>998</v>
      </c>
      <c r="AB50" s="262" t="s">
        <v>1000</v>
      </c>
      <c r="AC50" s="262" t="s">
        <v>1203</v>
      </c>
      <c r="AD50" s="447" t="s">
        <v>1239</v>
      </c>
      <c r="AE50" s="455" t="s">
        <v>1257</v>
      </c>
      <c r="AF50" s="468" t="s">
        <v>1272</v>
      </c>
      <c r="AG50" s="468" t="s">
        <v>1273</v>
      </c>
      <c r="AH50" s="486" t="s">
        <v>1286</v>
      </c>
      <c r="AI50" s="486" t="s">
        <v>1294</v>
      </c>
      <c r="AJ50" s="486" t="s">
        <v>1315</v>
      </c>
      <c r="AK50" s="486" t="s">
        <v>1328</v>
      </c>
      <c r="AL50" s="486" t="s">
        <v>1329</v>
      </c>
    </row>
    <row r="51" spans="1:38" s="170" customFormat="1">
      <c r="A51" s="179"/>
      <c r="B51" s="181" t="s">
        <v>182</v>
      </c>
      <c r="C51" s="180" t="s">
        <v>182</v>
      </c>
      <c r="D51" s="44">
        <v>344</v>
      </c>
      <c r="E51" s="44">
        <v>303</v>
      </c>
      <c r="F51" s="44">
        <v>332</v>
      </c>
      <c r="G51" s="44">
        <v>273</v>
      </c>
      <c r="H51" s="45">
        <v>1252</v>
      </c>
      <c r="I51" s="44">
        <v>301</v>
      </c>
      <c r="J51" s="44">
        <v>195</v>
      </c>
      <c r="K51" s="44">
        <v>136</v>
      </c>
      <c r="L51" s="44">
        <v>152</v>
      </c>
      <c r="M51" s="45">
        <v>784</v>
      </c>
      <c r="N51" s="44">
        <v>200</v>
      </c>
      <c r="O51" s="44">
        <v>136</v>
      </c>
      <c r="P51" s="44">
        <v>138</v>
      </c>
      <c r="Q51" s="44">
        <v>12</v>
      </c>
      <c r="R51" s="45">
        <v>486</v>
      </c>
      <c r="S51" s="44">
        <v>73.267293511221496</v>
      </c>
      <c r="T51" s="44">
        <v>9.7414644024913031</v>
      </c>
      <c r="U51" s="44">
        <v>-7.507490874475792</v>
      </c>
      <c r="V51" s="44">
        <v>-124.33803474844689</v>
      </c>
      <c r="W51" s="45">
        <v>-48.83676770920988</v>
      </c>
      <c r="X51" s="386">
        <v>26.271089987166501</v>
      </c>
      <c r="Y51" s="386">
        <v>20.332231986089798</v>
      </c>
      <c r="Z51" s="386">
        <v>51.777821653072294</v>
      </c>
      <c r="AA51" s="386">
        <v>56.701612452003019</v>
      </c>
      <c r="AB51" s="163">
        <v>155.08275607833161</v>
      </c>
      <c r="AC51" s="386">
        <v>103.17685986291301</v>
      </c>
      <c r="AD51" s="386">
        <v>108.50434373392267</v>
      </c>
      <c r="AE51" s="386">
        <v>51.057091924266309</v>
      </c>
      <c r="AF51" s="386">
        <v>80.598355668081325</v>
      </c>
      <c r="AG51" s="163">
        <v>343.33665118918327</v>
      </c>
      <c r="AH51" s="386">
        <v>110.031820203386</v>
      </c>
      <c r="AI51" s="386">
        <v>139.90210923997302</v>
      </c>
      <c r="AJ51" s="386">
        <v>141.25904099361304</v>
      </c>
      <c r="AK51" s="386">
        <v>91.940913041375694</v>
      </c>
      <c r="AL51" s="163">
        <v>483.13388347834774</v>
      </c>
    </row>
    <row r="52" spans="1:38" s="170" customFormat="1">
      <c r="A52" s="179"/>
      <c r="B52" s="181" t="s">
        <v>183</v>
      </c>
      <c r="C52" s="180" t="s">
        <v>183</v>
      </c>
      <c r="D52" s="44">
        <v>92</v>
      </c>
      <c r="E52" s="44">
        <v>-163</v>
      </c>
      <c r="F52" s="44">
        <v>191</v>
      </c>
      <c r="G52" s="44">
        <v>-19</v>
      </c>
      <c r="H52" s="45">
        <v>101</v>
      </c>
      <c r="I52" s="44">
        <v>48</v>
      </c>
      <c r="J52" s="44">
        <v>-50</v>
      </c>
      <c r="K52" s="44">
        <v>139</v>
      </c>
      <c r="L52" s="44">
        <v>-106</v>
      </c>
      <c r="M52" s="45">
        <v>31</v>
      </c>
      <c r="N52" s="44">
        <v>-15</v>
      </c>
      <c r="O52" s="44">
        <v>14</v>
      </c>
      <c r="P52" s="44">
        <v>173</v>
      </c>
      <c r="Q52" s="44">
        <v>-162</v>
      </c>
      <c r="R52" s="45">
        <v>10</v>
      </c>
      <c r="S52" s="44">
        <v>116.48838496517</v>
      </c>
      <c r="T52" s="44">
        <v>414.14684315443299</v>
      </c>
      <c r="U52" s="44">
        <v>284.63320992000502</v>
      </c>
      <c r="V52" s="44">
        <v>160.92955892180396</v>
      </c>
      <c r="W52" s="45">
        <v>976.19799696141195</v>
      </c>
      <c r="X52" s="386">
        <v>140.28949730495901</v>
      </c>
      <c r="Y52" s="386">
        <v>325.58278173946798</v>
      </c>
      <c r="Z52" s="386">
        <v>227.05681092691299</v>
      </c>
      <c r="AA52" s="386">
        <v>199.40115964027666</v>
      </c>
      <c r="AB52" s="163">
        <v>892.33024961161664</v>
      </c>
      <c r="AC52" s="386">
        <v>286.66691295550402</v>
      </c>
      <c r="AD52" s="386">
        <v>170.53986464672198</v>
      </c>
      <c r="AE52" s="386">
        <v>165.923674260707</v>
      </c>
      <c r="AF52" s="386">
        <v>215.1466855415263</v>
      </c>
      <c r="AG52" s="163">
        <v>838.27713740445927</v>
      </c>
      <c r="AH52" s="386">
        <v>101.477588090951</v>
      </c>
      <c r="AI52" s="386">
        <v>273.14247426658113</v>
      </c>
      <c r="AJ52" s="386">
        <v>223.16299001403712</v>
      </c>
      <c r="AK52" s="386">
        <v>66.954297153780701</v>
      </c>
      <c r="AL52" s="163">
        <v>664.73734952534994</v>
      </c>
    </row>
    <row r="53" spans="1:38" s="170" customFormat="1">
      <c r="A53" s="179" t="s">
        <v>946</v>
      </c>
      <c r="B53" s="181" t="s">
        <v>653</v>
      </c>
      <c r="C53" s="180" t="s">
        <v>935</v>
      </c>
      <c r="D53" s="44">
        <v>55</v>
      </c>
      <c r="E53" s="44">
        <v>35</v>
      </c>
      <c r="F53" s="44">
        <v>56</v>
      </c>
      <c r="G53" s="44">
        <v>13</v>
      </c>
      <c r="H53" s="45">
        <v>159</v>
      </c>
      <c r="I53" s="44">
        <v>45</v>
      </c>
      <c r="J53" s="44">
        <v>37</v>
      </c>
      <c r="K53" s="44">
        <v>58</v>
      </c>
      <c r="L53" s="44">
        <v>25</v>
      </c>
      <c r="M53" s="45">
        <v>165</v>
      </c>
      <c r="N53" s="44">
        <v>52</v>
      </c>
      <c r="O53" s="44">
        <v>52</v>
      </c>
      <c r="P53" s="44">
        <v>45</v>
      </c>
      <c r="Q53" s="44">
        <v>46</v>
      </c>
      <c r="R53" s="45">
        <v>195</v>
      </c>
      <c r="S53" s="44">
        <v>53.322567165455901</v>
      </c>
      <c r="T53" s="44">
        <v>24.802261599207604</v>
      </c>
      <c r="U53" s="44">
        <v>31.455333043922494</v>
      </c>
      <c r="V53" s="44">
        <v>53.936492997721004</v>
      </c>
      <c r="W53" s="45">
        <v>163.516654806307</v>
      </c>
      <c r="X53" s="386">
        <v>56.1579603787415</v>
      </c>
      <c r="Y53" s="386">
        <v>17.946581396619898</v>
      </c>
      <c r="Z53" s="386">
        <v>32.952598069601606</v>
      </c>
      <c r="AA53" s="386">
        <v>40.047864195786005</v>
      </c>
      <c r="AB53" s="163">
        <v>147.10500404074901</v>
      </c>
      <c r="AC53" s="386">
        <v>59.386978385332803</v>
      </c>
      <c r="AD53" s="386">
        <v>25.594926980987402</v>
      </c>
      <c r="AE53" s="386">
        <v>31.761080743216795</v>
      </c>
      <c r="AF53" s="386">
        <v>58.608521951613</v>
      </c>
      <c r="AG53" s="163">
        <v>175.35150806115001</v>
      </c>
      <c r="AH53" s="386">
        <v>73.491278535716802</v>
      </c>
      <c r="AI53" s="386">
        <v>17.775727384693397</v>
      </c>
      <c r="AJ53" s="386">
        <v>13.256623389334811</v>
      </c>
      <c r="AK53" s="386">
        <v>33.872250747531972</v>
      </c>
      <c r="AL53" s="163">
        <v>138.395880057277</v>
      </c>
    </row>
    <row r="54" spans="1:38" s="170" customFormat="1">
      <c r="A54" s="165"/>
      <c r="B54" s="181" t="s">
        <v>1201</v>
      </c>
      <c r="C54" s="180" t="s">
        <v>1202</v>
      </c>
      <c r="D54" s="253"/>
      <c r="E54" s="253"/>
      <c r="F54" s="253"/>
      <c r="G54" s="253"/>
      <c r="H54" s="169"/>
      <c r="I54" s="253"/>
      <c r="J54" s="253"/>
      <c r="K54" s="253"/>
      <c r="L54" s="253"/>
      <c r="M54" s="169"/>
      <c r="N54" s="253"/>
      <c r="O54" s="253"/>
      <c r="P54" s="253"/>
      <c r="Q54" s="253"/>
      <c r="R54" s="169"/>
      <c r="S54" s="253"/>
      <c r="T54" s="253"/>
      <c r="U54" s="253"/>
      <c r="V54" s="253"/>
      <c r="W54" s="169"/>
      <c r="X54" s="386">
        <v>26.764848537020299</v>
      </c>
      <c r="Y54" s="386">
        <v>59.678484560636903</v>
      </c>
      <c r="Z54" s="386">
        <v>88.838426356792795</v>
      </c>
      <c r="AA54" s="386">
        <v>35.280206464962674</v>
      </c>
      <c r="AB54" s="163">
        <v>210.56196591941267</v>
      </c>
      <c r="AC54" s="386">
        <v>33.3996576097773</v>
      </c>
      <c r="AD54" s="386">
        <v>74.612442701816704</v>
      </c>
      <c r="AE54" s="386">
        <v>108.703976015416</v>
      </c>
      <c r="AF54" s="386">
        <v>49.269997891459035</v>
      </c>
      <c r="AG54" s="163">
        <v>265.98607421846901</v>
      </c>
      <c r="AH54" s="386">
        <v>56.907551335446698</v>
      </c>
      <c r="AI54" s="386">
        <v>88.181361628420291</v>
      </c>
      <c r="AJ54" s="386">
        <v>122.01286631867002</v>
      </c>
      <c r="AK54" s="386">
        <v>55.232602838641036</v>
      </c>
      <c r="AL54" s="163">
        <v>322.33438212117801</v>
      </c>
    </row>
    <row r="55" spans="1:38" s="170" customFormat="1">
      <c r="A55" s="179"/>
      <c r="B55" s="181" t="s">
        <v>654</v>
      </c>
      <c r="C55" s="180" t="s">
        <v>185</v>
      </c>
      <c r="D55" s="44">
        <v>-51</v>
      </c>
      <c r="E55" s="44">
        <v>-42</v>
      </c>
      <c r="F55" s="44">
        <v>-53</v>
      </c>
      <c r="G55" s="44">
        <v>-92</v>
      </c>
      <c r="H55" s="45">
        <v>-238</v>
      </c>
      <c r="I55" s="44">
        <v>-61</v>
      </c>
      <c r="J55" s="44">
        <v>-90</v>
      </c>
      <c r="K55" s="44">
        <v>-47</v>
      </c>
      <c r="L55" s="44">
        <v>-81</v>
      </c>
      <c r="M55" s="45">
        <v>-279</v>
      </c>
      <c r="N55" s="44">
        <v>-47</v>
      </c>
      <c r="O55" s="44">
        <v>-32</v>
      </c>
      <c r="P55" s="44">
        <v>-27</v>
      </c>
      <c r="Q55" s="44">
        <v>-67</v>
      </c>
      <c r="R55" s="45">
        <v>-173</v>
      </c>
      <c r="S55" s="44">
        <v>-18.448290869090801</v>
      </c>
      <c r="T55" s="44">
        <v>-45.185783182954495</v>
      </c>
      <c r="U55" s="44">
        <v>-49.661350403113708</v>
      </c>
      <c r="V55" s="44">
        <v>-86.402176334099522</v>
      </c>
      <c r="W55" s="45">
        <v>-199.69760078925853</v>
      </c>
      <c r="X55" s="386">
        <v>-47.790331842661999</v>
      </c>
      <c r="Y55" s="386">
        <v>-41.776785155554606</v>
      </c>
      <c r="Z55" s="386">
        <v>-48.044283270664309</v>
      </c>
      <c r="AA55" s="386">
        <v>-62.25410557717035</v>
      </c>
      <c r="AB55" s="163">
        <v>-199.86550584605126</v>
      </c>
      <c r="AC55" s="386">
        <v>-50.799962378354103</v>
      </c>
      <c r="AD55" s="386">
        <v>-39.506926328330202</v>
      </c>
      <c r="AE55" s="386">
        <v>-65.672139162583704</v>
      </c>
      <c r="AF55" s="386">
        <v>-66.222154143460614</v>
      </c>
      <c r="AG55" s="163">
        <v>-222.20118201272862</v>
      </c>
      <c r="AH55" s="386">
        <v>-57.354156836912203</v>
      </c>
      <c r="AI55" s="386">
        <v>-61.362060204103784</v>
      </c>
      <c r="AJ55" s="386">
        <v>-55.226589548217</v>
      </c>
      <c r="AK55" s="386">
        <v>-66.833217686849352</v>
      </c>
      <c r="AL55" s="163">
        <v>-240.77602427608235</v>
      </c>
    </row>
    <row r="56" spans="1:38" s="170" customFormat="1">
      <c r="A56" s="179" t="s">
        <v>893</v>
      </c>
      <c r="B56" s="181" t="s">
        <v>658</v>
      </c>
      <c r="C56" s="180" t="s">
        <v>186</v>
      </c>
      <c r="D56" s="44">
        <v>4</v>
      </c>
      <c r="E56" s="44">
        <v>-50</v>
      </c>
      <c r="F56" s="44">
        <v>-56</v>
      </c>
      <c r="G56" s="44">
        <v>26</v>
      </c>
      <c r="H56" s="45">
        <v>-76</v>
      </c>
      <c r="I56" s="58">
        <v>-48</v>
      </c>
      <c r="J56" s="58">
        <v>-36</v>
      </c>
      <c r="K56" s="58">
        <v>-13</v>
      </c>
      <c r="L56" s="44">
        <v>60</v>
      </c>
      <c r="M56" s="45">
        <v>-37</v>
      </c>
      <c r="N56" s="58">
        <v>-40</v>
      </c>
      <c r="O56" s="44">
        <v>-35</v>
      </c>
      <c r="P56" s="44">
        <v>30</v>
      </c>
      <c r="Q56" s="44">
        <v>16</v>
      </c>
      <c r="R56" s="45">
        <v>-29</v>
      </c>
      <c r="S56" s="44">
        <v>12.835498839467849</v>
      </c>
      <c r="T56" s="44">
        <v>-12.54774737009628</v>
      </c>
      <c r="U56" s="44">
        <v>20.269944953407489</v>
      </c>
      <c r="V56" s="44">
        <v>15.811430271850739</v>
      </c>
      <c r="W56" s="45">
        <v>37.369126694629799</v>
      </c>
      <c r="X56" s="386">
        <v>-1.4365118693801699</v>
      </c>
      <c r="Y56" s="386">
        <v>-17.916250262762141</v>
      </c>
      <c r="Z56" s="386">
        <v>-3.4908072598659317</v>
      </c>
      <c r="AA56" s="386">
        <v>-3.6204276429663267</v>
      </c>
      <c r="AB56" s="163">
        <v>-26.463997034974568</v>
      </c>
      <c r="AC56" s="386">
        <v>-18.40226387332185</v>
      </c>
      <c r="AD56" s="386">
        <v>19.741223456038711</v>
      </c>
      <c r="AE56" s="386">
        <v>-10.974844161441901</v>
      </c>
      <c r="AF56" s="386">
        <v>-0.49092874982791002</v>
      </c>
      <c r="AG56" s="163">
        <v>-10.127813328552952</v>
      </c>
      <c r="AH56" s="386">
        <v>-13.077567862674151</v>
      </c>
      <c r="AI56" s="386">
        <v>-30.271809220150651</v>
      </c>
      <c r="AJ56" s="386">
        <v>-8.7494572582472685</v>
      </c>
      <c r="AK56" s="386">
        <v>23.45229021445898</v>
      </c>
      <c r="AL56" s="163">
        <v>-28.64654412661309</v>
      </c>
    </row>
    <row r="57" spans="1:38" s="170" customFormat="1" ht="26.25">
      <c r="A57" s="179"/>
      <c r="B57" s="389" t="s">
        <v>664</v>
      </c>
      <c r="C57" s="390" t="s">
        <v>206</v>
      </c>
      <c r="D57" s="46">
        <v>444</v>
      </c>
      <c r="E57" s="46">
        <v>83</v>
      </c>
      <c r="F57" s="46">
        <v>470</v>
      </c>
      <c r="G57" s="46">
        <v>201</v>
      </c>
      <c r="H57" s="47">
        <v>1198</v>
      </c>
      <c r="I57" s="46">
        <v>285</v>
      </c>
      <c r="J57" s="46">
        <v>56</v>
      </c>
      <c r="K57" s="46">
        <v>273</v>
      </c>
      <c r="L57" s="46">
        <v>50</v>
      </c>
      <c r="M57" s="47">
        <v>664</v>
      </c>
      <c r="N57" s="46">
        <v>150</v>
      </c>
      <c r="O57" s="46">
        <v>135</v>
      </c>
      <c r="P57" s="46">
        <v>359</v>
      </c>
      <c r="Q57" s="46">
        <v>-155</v>
      </c>
      <c r="R57" s="47">
        <v>489</v>
      </c>
      <c r="S57" s="46">
        <v>237.46545361222442</v>
      </c>
      <c r="T57" s="46">
        <v>390.95703860308117</v>
      </c>
      <c r="U57" s="46">
        <v>278.18964663974549</v>
      </c>
      <c r="V57" s="46">
        <v>20.937271108829293</v>
      </c>
      <c r="W57" s="47">
        <v>927.54940996388041</v>
      </c>
      <c r="X57" s="391">
        <v>200.25655249584514</v>
      </c>
      <c r="Y57" s="391">
        <v>363.84704426449781</v>
      </c>
      <c r="Z57" s="391">
        <v>350.09056647584941</v>
      </c>
      <c r="AA57" s="391">
        <v>264.55630953289176</v>
      </c>
      <c r="AB57" s="392">
        <v>1178.7504727690839</v>
      </c>
      <c r="AC57" s="391">
        <v>413.4281825618512</v>
      </c>
      <c r="AD57" s="391">
        <v>359.4848751911573</v>
      </c>
      <c r="AE57" s="391">
        <v>280.79883961958046</v>
      </c>
      <c r="AF57" s="391">
        <v>336.91147815939115</v>
      </c>
      <c r="AG57" s="392">
        <v>1390.6233755319802</v>
      </c>
      <c r="AH57" s="391">
        <v>271.47651346591419</v>
      </c>
      <c r="AI57" s="391">
        <v>427.36680309541345</v>
      </c>
      <c r="AJ57" s="391">
        <v>435.71647390919082</v>
      </c>
      <c r="AK57" s="391">
        <v>204.61913630893903</v>
      </c>
      <c r="AL57" s="392">
        <v>1339.1789267794572</v>
      </c>
    </row>
    <row r="58" spans="1:38" s="170" customFormat="1">
      <c r="A58" s="179"/>
      <c r="B58" s="147"/>
      <c r="C58" s="33"/>
      <c r="D58" s="394"/>
      <c r="E58" s="394"/>
      <c r="F58" s="394"/>
      <c r="G58" s="394"/>
      <c r="H58" s="394"/>
      <c r="I58" s="394"/>
      <c r="J58" s="394"/>
      <c r="K58" s="394"/>
      <c r="L58" s="394"/>
      <c r="M58" s="394"/>
      <c r="N58" s="395"/>
      <c r="O58" s="395"/>
      <c r="P58" s="395"/>
      <c r="Q58" s="395"/>
      <c r="R58" s="395"/>
      <c r="S58" s="395"/>
      <c r="T58" s="395"/>
      <c r="U58" s="395"/>
      <c r="V58" s="395"/>
      <c r="W58" s="395"/>
      <c r="X58" s="395"/>
      <c r="Y58" s="395"/>
      <c r="Z58" s="395"/>
      <c r="AA58" s="395"/>
      <c r="AB58" s="395"/>
      <c r="AC58" s="395"/>
      <c r="AD58" s="395"/>
      <c r="AE58" s="395"/>
      <c r="AF58" s="395"/>
      <c r="AG58" s="395"/>
      <c r="AH58" s="395"/>
      <c r="AI58" s="395"/>
      <c r="AJ58" s="395"/>
      <c r="AK58" s="395"/>
      <c r="AL58" s="395"/>
    </row>
    <row r="59" spans="1:38" s="170" customFormat="1" ht="38.25">
      <c r="A59" s="179"/>
      <c r="B59" s="145" t="s">
        <v>677</v>
      </c>
      <c r="C59" s="37" t="s">
        <v>225</v>
      </c>
      <c r="D59" s="26" t="s">
        <v>193</v>
      </c>
      <c r="E59" s="26" t="s">
        <v>194</v>
      </c>
      <c r="F59" s="26" t="s">
        <v>195</v>
      </c>
      <c r="G59" s="26" t="s">
        <v>196</v>
      </c>
      <c r="H59" s="36" t="s">
        <v>191</v>
      </c>
      <c r="I59" s="26" t="s">
        <v>197</v>
      </c>
      <c r="J59" s="26" t="s">
        <v>198</v>
      </c>
      <c r="K59" s="26" t="s">
        <v>199</v>
      </c>
      <c r="L59" s="26" t="s">
        <v>200</v>
      </c>
      <c r="M59" s="36" t="s">
        <v>17</v>
      </c>
      <c r="N59" s="26" t="s">
        <v>201</v>
      </c>
      <c r="O59" s="26" t="s">
        <v>202</v>
      </c>
      <c r="P59" s="26" t="s">
        <v>329</v>
      </c>
      <c r="Q59" s="26" t="s">
        <v>309</v>
      </c>
      <c r="R59" s="36" t="s">
        <v>311</v>
      </c>
      <c r="S59" s="26" t="s">
        <v>1122</v>
      </c>
      <c r="T59" s="26" t="s">
        <v>353</v>
      </c>
      <c r="U59" s="26" t="s">
        <v>354</v>
      </c>
      <c r="V59" s="26" t="s">
        <v>1114</v>
      </c>
      <c r="W59" s="262" t="s">
        <v>1112</v>
      </c>
      <c r="X59" s="26" t="s">
        <v>1115</v>
      </c>
      <c r="Y59" s="26" t="s">
        <v>1116</v>
      </c>
      <c r="Z59" s="26" t="s">
        <v>1117</v>
      </c>
      <c r="AA59" s="26" t="s">
        <v>1118</v>
      </c>
      <c r="AB59" s="262" t="s">
        <v>1000</v>
      </c>
      <c r="AC59" s="256">
        <v>42825</v>
      </c>
      <c r="AD59" s="256">
        <v>42916</v>
      </c>
      <c r="AE59" s="256">
        <v>43008</v>
      </c>
      <c r="AF59" s="256">
        <v>43100</v>
      </c>
      <c r="AG59" s="468" t="s">
        <v>1275</v>
      </c>
      <c r="AH59" s="256">
        <v>43190</v>
      </c>
      <c r="AI59" s="256">
        <v>43281</v>
      </c>
      <c r="AJ59" s="256">
        <v>43373</v>
      </c>
      <c r="AK59" s="256">
        <v>43100</v>
      </c>
      <c r="AL59" s="486" t="s">
        <v>1275</v>
      </c>
    </row>
    <row r="60" spans="1:38" s="170" customFormat="1">
      <c r="A60" s="179"/>
      <c r="B60" s="181" t="s">
        <v>182</v>
      </c>
      <c r="C60" s="180" t="s">
        <v>182</v>
      </c>
      <c r="D60" s="44">
        <v>4753</v>
      </c>
      <c r="E60" s="44">
        <v>4435</v>
      </c>
      <c r="F60" s="44">
        <v>4626</v>
      </c>
      <c r="G60" s="44">
        <v>4508</v>
      </c>
      <c r="H60" s="45">
        <v>4508</v>
      </c>
      <c r="I60" s="44">
        <v>4081</v>
      </c>
      <c r="J60" s="44">
        <v>4044</v>
      </c>
      <c r="K60" s="44">
        <v>4033</v>
      </c>
      <c r="L60" s="44">
        <v>3908</v>
      </c>
      <c r="M60" s="45">
        <v>3908</v>
      </c>
      <c r="N60" s="44">
        <v>3857</v>
      </c>
      <c r="O60" s="44">
        <v>4159</v>
      </c>
      <c r="P60" s="44">
        <v>3950</v>
      </c>
      <c r="Q60" s="44">
        <v>3553</v>
      </c>
      <c r="R60" s="45">
        <v>3553</v>
      </c>
      <c r="S60" s="44">
        <v>3529.4871571735798</v>
      </c>
      <c r="T60" s="44">
        <v>3570.29163372945</v>
      </c>
      <c r="U60" s="44">
        <v>3521.25153305501</v>
      </c>
      <c r="V60" s="44">
        <v>2332.6470571991799</v>
      </c>
      <c r="W60" s="45">
        <v>2332.6470571991799</v>
      </c>
      <c r="X60" s="386">
        <v>2400.479556236</v>
      </c>
      <c r="Y60" s="386">
        <v>2336.99067609131</v>
      </c>
      <c r="Z60" s="386">
        <v>2332.2916750895602</v>
      </c>
      <c r="AA60" s="386">
        <v>2202.6208287309701</v>
      </c>
      <c r="AB60" s="163">
        <v>2202.6208287309701</v>
      </c>
      <c r="AC60" s="386">
        <v>2179.71157311877</v>
      </c>
      <c r="AD60" s="386">
        <v>2244.2876187839202</v>
      </c>
      <c r="AE60" s="386">
        <v>2275.7625162312802</v>
      </c>
      <c r="AF60" s="386">
        <v>2605.2489143265602</v>
      </c>
      <c r="AG60" s="163">
        <v>2605.2489143265602</v>
      </c>
      <c r="AH60" s="386">
        <v>2605.2216796875</v>
      </c>
      <c r="AI60" s="386">
        <v>2346.03002929688</v>
      </c>
      <c r="AJ60" s="386">
        <v>2236.3256399339798</v>
      </c>
      <c r="AK60" s="386">
        <v>2084.36159898199</v>
      </c>
      <c r="AL60" s="163">
        <v>2084.36159898199</v>
      </c>
    </row>
    <row r="61" spans="1:38" s="170" customFormat="1">
      <c r="A61" s="179"/>
      <c r="B61" s="181" t="s">
        <v>183</v>
      </c>
      <c r="C61" s="180" t="s">
        <v>183</v>
      </c>
      <c r="D61" s="44">
        <v>5432</v>
      </c>
      <c r="E61" s="44">
        <v>5074</v>
      </c>
      <c r="F61" s="44">
        <v>5301</v>
      </c>
      <c r="G61" s="44">
        <v>5405</v>
      </c>
      <c r="H61" s="45">
        <v>5405</v>
      </c>
      <c r="I61" s="44">
        <v>5090</v>
      </c>
      <c r="J61" s="44">
        <v>5194</v>
      </c>
      <c r="K61" s="44">
        <v>4759</v>
      </c>
      <c r="L61" s="44">
        <v>4820</v>
      </c>
      <c r="M61" s="45">
        <v>4820</v>
      </c>
      <c r="N61" s="44">
        <v>4713</v>
      </c>
      <c r="O61" s="44">
        <v>4761</v>
      </c>
      <c r="P61" s="44">
        <v>4481</v>
      </c>
      <c r="Q61" s="44">
        <v>4362</v>
      </c>
      <c r="R61" s="45">
        <v>4362</v>
      </c>
      <c r="S61" s="44">
        <v>3946.8349643005699</v>
      </c>
      <c r="T61" s="44">
        <v>4058.62231211672</v>
      </c>
      <c r="U61" s="44">
        <v>4185.4032866403904</v>
      </c>
      <c r="V61" s="44">
        <v>4148.81790262706</v>
      </c>
      <c r="W61" s="45">
        <v>4148.81790262706</v>
      </c>
      <c r="X61" s="386">
        <v>3202.1855067818701</v>
      </c>
      <c r="Y61" s="386">
        <v>3116.6112023426799</v>
      </c>
      <c r="Z61" s="386">
        <v>3175.4095927338599</v>
      </c>
      <c r="AA61" s="386">
        <v>3060.9561961796799</v>
      </c>
      <c r="AB61" s="163">
        <v>3060.9561961796799</v>
      </c>
      <c r="AC61" s="386">
        <v>3061.10161414914</v>
      </c>
      <c r="AD61" s="386">
        <v>3312.5217612433999</v>
      </c>
      <c r="AE61" s="386">
        <v>3411.0241774862502</v>
      </c>
      <c r="AF61" s="386">
        <v>3600.1972473649798</v>
      </c>
      <c r="AG61" s="163">
        <v>3600.1972473649798</v>
      </c>
      <c r="AH61" s="386">
        <v>3645.12670898438</v>
      </c>
      <c r="AI61" s="386">
        <v>3386.34423828125</v>
      </c>
      <c r="AJ61" s="386">
        <v>3425.9459362749999</v>
      </c>
      <c r="AK61" s="386">
        <v>3496.4930773759702</v>
      </c>
      <c r="AL61" s="163">
        <v>3496.4930773759702</v>
      </c>
    </row>
    <row r="62" spans="1:38" s="170" customFormat="1">
      <c r="A62" s="179"/>
      <c r="B62" s="181" t="s">
        <v>653</v>
      </c>
      <c r="C62" s="180" t="s">
        <v>184</v>
      </c>
      <c r="D62" s="44">
        <v>1810</v>
      </c>
      <c r="E62" s="44">
        <v>1689</v>
      </c>
      <c r="F62" s="44">
        <v>1771</v>
      </c>
      <c r="G62" s="44">
        <v>1771</v>
      </c>
      <c r="H62" s="45">
        <v>1771</v>
      </c>
      <c r="I62" s="44">
        <v>1043</v>
      </c>
      <c r="J62" s="44">
        <v>1080</v>
      </c>
      <c r="K62" s="44">
        <v>1101</v>
      </c>
      <c r="L62" s="44">
        <v>1131</v>
      </c>
      <c r="M62" s="45">
        <v>1131</v>
      </c>
      <c r="N62" s="44">
        <v>1076</v>
      </c>
      <c r="O62" s="44">
        <v>1047</v>
      </c>
      <c r="P62" s="44">
        <v>964</v>
      </c>
      <c r="Q62" s="44">
        <v>910</v>
      </c>
      <c r="R62" s="45">
        <v>910</v>
      </c>
      <c r="S62" s="44">
        <v>835.19493252312304</v>
      </c>
      <c r="T62" s="44">
        <v>813.27770339522499</v>
      </c>
      <c r="U62" s="44">
        <v>817.04227409066596</v>
      </c>
      <c r="V62" s="44">
        <v>795.98518222795803</v>
      </c>
      <c r="W62" s="45">
        <v>795.98518222795803</v>
      </c>
      <c r="X62" s="386">
        <v>813.69193658086897</v>
      </c>
      <c r="Y62" s="386">
        <v>782.69240864961796</v>
      </c>
      <c r="Z62" s="386">
        <v>802.17989813280201</v>
      </c>
      <c r="AA62" s="386">
        <v>756.00998538935596</v>
      </c>
      <c r="AB62" s="163">
        <v>756.00998538935596</v>
      </c>
      <c r="AC62" s="386">
        <v>759.06394581832103</v>
      </c>
      <c r="AD62" s="386">
        <v>802.51201929338902</v>
      </c>
      <c r="AE62" s="386">
        <v>817.198832527013</v>
      </c>
      <c r="AF62" s="386">
        <v>827.45914552971396</v>
      </c>
      <c r="AG62" s="163">
        <v>827.45914552971396</v>
      </c>
      <c r="AH62" s="386">
        <v>832.05072021484398</v>
      </c>
      <c r="AI62" s="386">
        <v>742.71771240234398</v>
      </c>
      <c r="AJ62" s="386">
        <v>746.77234213660199</v>
      </c>
      <c r="AK62" s="386">
        <v>747.77122333594298</v>
      </c>
      <c r="AL62" s="163">
        <v>747.77122333594298</v>
      </c>
    </row>
    <row r="63" spans="1:38" s="170" customFormat="1">
      <c r="A63" s="165"/>
      <c r="B63" s="181" t="s">
        <v>1201</v>
      </c>
      <c r="C63" s="180" t="s">
        <v>1202</v>
      </c>
      <c r="D63" s="253"/>
      <c r="E63" s="253"/>
      <c r="F63" s="253"/>
      <c r="G63" s="253"/>
      <c r="H63" s="169"/>
      <c r="I63" s="253"/>
      <c r="J63" s="253"/>
      <c r="K63" s="253"/>
      <c r="L63" s="253"/>
      <c r="M63" s="169"/>
      <c r="N63" s="253"/>
      <c r="O63" s="253"/>
      <c r="P63" s="253"/>
      <c r="Q63" s="253"/>
      <c r="R63" s="169"/>
      <c r="S63" s="253"/>
      <c r="T63" s="253"/>
      <c r="U63" s="253"/>
      <c r="V63" s="253"/>
      <c r="W63" s="169"/>
      <c r="X63" s="386">
        <v>1089.87458165354</v>
      </c>
      <c r="Y63" s="386">
        <v>1076.9580148897201</v>
      </c>
      <c r="Z63" s="386">
        <v>1162.8932019214801</v>
      </c>
      <c r="AA63" s="386">
        <v>1099.0261622186699</v>
      </c>
      <c r="AB63" s="163">
        <v>1099.0261622186699</v>
      </c>
      <c r="AC63" s="386">
        <v>1102.6185006097601</v>
      </c>
      <c r="AD63" s="386">
        <v>1189.1202554767899</v>
      </c>
      <c r="AE63" s="386">
        <v>1233.01200329479</v>
      </c>
      <c r="AF63" s="386">
        <v>1270.39002444942</v>
      </c>
      <c r="AG63" s="163">
        <v>1270.39002444942</v>
      </c>
      <c r="AH63" s="386">
        <v>1317.63793945313</v>
      </c>
      <c r="AI63" s="386">
        <v>1262.60668945313</v>
      </c>
      <c r="AJ63" s="386">
        <v>1286.2345910496399</v>
      </c>
      <c r="AK63" s="386">
        <v>1309.8877228981301</v>
      </c>
      <c r="AL63" s="163">
        <v>1309.8877228981301</v>
      </c>
    </row>
    <row r="64" spans="1:38" s="170" customFormat="1">
      <c r="A64" s="179"/>
      <c r="B64" s="181" t="s">
        <v>654</v>
      </c>
      <c r="C64" s="180" t="s">
        <v>185</v>
      </c>
      <c r="D64" s="44">
        <v>401</v>
      </c>
      <c r="E64" s="44">
        <v>360</v>
      </c>
      <c r="F64" s="44">
        <v>374</v>
      </c>
      <c r="G64" s="44">
        <v>413</v>
      </c>
      <c r="H64" s="45">
        <v>413</v>
      </c>
      <c r="I64" s="44">
        <v>606</v>
      </c>
      <c r="J64" s="44">
        <v>627</v>
      </c>
      <c r="K64" s="44">
        <v>629</v>
      </c>
      <c r="L64" s="44">
        <v>621</v>
      </c>
      <c r="M64" s="45">
        <v>621</v>
      </c>
      <c r="N64" s="44">
        <v>601</v>
      </c>
      <c r="O64" s="44">
        <v>589</v>
      </c>
      <c r="P64" s="44">
        <v>540</v>
      </c>
      <c r="Q64" s="44">
        <v>525</v>
      </c>
      <c r="R64" s="45">
        <v>525</v>
      </c>
      <c r="S64" s="44">
        <v>464.14013600415899</v>
      </c>
      <c r="T64" s="44">
        <v>474.91693580901898</v>
      </c>
      <c r="U64" s="44">
        <v>482.84676157677802</v>
      </c>
      <c r="V64" s="44">
        <v>457.72770094198103</v>
      </c>
      <c r="W64" s="45">
        <v>457.72770094198103</v>
      </c>
      <c r="X64" s="386">
        <v>456.998708054372</v>
      </c>
      <c r="Y64" s="386">
        <v>436.73765158113201</v>
      </c>
      <c r="Z64" s="386">
        <v>418.21655240817898</v>
      </c>
      <c r="AA64" s="386">
        <v>394.97206636589499</v>
      </c>
      <c r="AB64" s="163">
        <v>394.97206636589499</v>
      </c>
      <c r="AC64" s="386">
        <v>406.465960490577</v>
      </c>
      <c r="AD64" s="386">
        <v>430.50864575995797</v>
      </c>
      <c r="AE64" s="386">
        <v>435.79246392037902</v>
      </c>
      <c r="AF64" s="386">
        <v>502.03025756510402</v>
      </c>
      <c r="AG64" s="163">
        <v>502.03025756510402</v>
      </c>
      <c r="AH64" s="386">
        <v>487.83508300781301</v>
      </c>
      <c r="AI64" s="386">
        <v>466.00360107421898</v>
      </c>
      <c r="AJ64" s="386">
        <v>501.80784266394301</v>
      </c>
      <c r="AK64" s="386">
        <v>528.12770464868402</v>
      </c>
      <c r="AL64" s="163">
        <v>528.12770464868402</v>
      </c>
    </row>
    <row r="65" spans="1:38" s="170" customFormat="1">
      <c r="A65" s="179" t="s">
        <v>893</v>
      </c>
      <c r="B65" s="181" t="s">
        <v>658</v>
      </c>
      <c r="C65" s="180" t="s">
        <v>189</v>
      </c>
      <c r="D65" s="44">
        <v>-299</v>
      </c>
      <c r="E65" s="44">
        <v>-270</v>
      </c>
      <c r="F65" s="44">
        <v>-284</v>
      </c>
      <c r="G65" s="44">
        <v>-292</v>
      </c>
      <c r="H65" s="45">
        <v>-292</v>
      </c>
      <c r="I65" s="44">
        <v>-25</v>
      </c>
      <c r="J65" s="44">
        <v>-23</v>
      </c>
      <c r="K65" s="44">
        <v>-31</v>
      </c>
      <c r="L65" s="44">
        <v>-34</v>
      </c>
      <c r="M65" s="45">
        <v>-34</v>
      </c>
      <c r="N65" s="44">
        <v>-31</v>
      </c>
      <c r="O65" s="44">
        <v>-35</v>
      </c>
      <c r="P65" s="44">
        <v>-28</v>
      </c>
      <c r="Q65" s="44">
        <v>-36</v>
      </c>
      <c r="R65" s="45">
        <v>-36</v>
      </c>
      <c r="S65" s="44">
        <v>-31.166456381300598</v>
      </c>
      <c r="T65" s="44">
        <v>-26.46320020866489</v>
      </c>
      <c r="U65" s="44">
        <v>-42.755262332915194</v>
      </c>
      <c r="V65" s="44">
        <v>-44.529327481422001</v>
      </c>
      <c r="W65" s="45">
        <v>-44.529327481422001</v>
      </c>
      <c r="X65" s="386">
        <v>-45.281217598149098</v>
      </c>
      <c r="Y65" s="386">
        <v>-42.9918806992859</v>
      </c>
      <c r="Z65" s="386">
        <v>-30.918249911344279</v>
      </c>
      <c r="AA65" s="386">
        <v>-46.102897255609804</v>
      </c>
      <c r="AB65" s="163">
        <v>-46.102897255609804</v>
      </c>
      <c r="AC65" s="386">
        <v>-45.737533824140897</v>
      </c>
      <c r="AD65" s="386">
        <v>-47.1582160372134</v>
      </c>
      <c r="AE65" s="386">
        <v>-47.726424265402798</v>
      </c>
      <c r="AF65" s="386">
        <v>-67.885086921412594</v>
      </c>
      <c r="AG65" s="163">
        <v>-67.885086921412594</v>
      </c>
      <c r="AH65" s="386">
        <v>-59.823158502578707</v>
      </c>
      <c r="AI65" s="386">
        <v>-52.922842502593987</v>
      </c>
      <c r="AJ65" s="386">
        <v>-63.19452533362027</v>
      </c>
      <c r="AK65" s="386">
        <v>-71.421434373887749</v>
      </c>
      <c r="AL65" s="163">
        <v>-71.421434373887749</v>
      </c>
    </row>
    <row r="66" spans="1:38" s="170" customFormat="1">
      <c r="A66" s="179"/>
      <c r="B66" s="389" t="s">
        <v>665</v>
      </c>
      <c r="C66" s="390" t="s">
        <v>190</v>
      </c>
      <c r="D66" s="46">
        <v>12097</v>
      </c>
      <c r="E66" s="46">
        <v>11288</v>
      </c>
      <c r="F66" s="46">
        <v>11788</v>
      </c>
      <c r="G66" s="46">
        <v>11805</v>
      </c>
      <c r="H66" s="56">
        <v>11805</v>
      </c>
      <c r="I66" s="46">
        <v>10795</v>
      </c>
      <c r="J66" s="46">
        <v>10922</v>
      </c>
      <c r="K66" s="46">
        <v>10491</v>
      </c>
      <c r="L66" s="46">
        <v>10446</v>
      </c>
      <c r="M66" s="56">
        <v>10446</v>
      </c>
      <c r="N66" s="46">
        <v>10214</v>
      </c>
      <c r="O66" s="46">
        <v>10521</v>
      </c>
      <c r="P66" s="46">
        <v>9907</v>
      </c>
      <c r="Q66" s="46">
        <v>9315</v>
      </c>
      <c r="R66" s="56">
        <v>9315</v>
      </c>
      <c r="S66" s="46">
        <v>8744.4907336201304</v>
      </c>
      <c r="T66" s="46">
        <v>8890.6453848417477</v>
      </c>
      <c r="U66" s="46">
        <v>8962.788593029929</v>
      </c>
      <c r="V66" s="46">
        <v>7690.6485155147575</v>
      </c>
      <c r="W66" s="56">
        <v>7690.6485155147575</v>
      </c>
      <c r="X66" s="391">
        <v>7917.9490717085027</v>
      </c>
      <c r="Y66" s="391">
        <v>7707.9980728551755</v>
      </c>
      <c r="Z66" s="391">
        <v>7859.0726703745377</v>
      </c>
      <c r="AA66" s="391">
        <v>7468.482341628961</v>
      </c>
      <c r="AB66" s="393">
        <v>7468.482341628961</v>
      </c>
      <c r="AC66" s="391">
        <v>7463.2240603624277</v>
      </c>
      <c r="AD66" s="391">
        <v>7932.7920845202434</v>
      </c>
      <c r="AE66" s="391">
        <v>8125.0635691943098</v>
      </c>
      <c r="AF66" s="391">
        <v>8736.4405023143645</v>
      </c>
      <c r="AG66" s="393">
        <v>8736.4405023143645</v>
      </c>
      <c r="AH66" s="391">
        <v>8828.0489728450884</v>
      </c>
      <c r="AI66" s="391">
        <v>8150.7794280052294</v>
      </c>
      <c r="AJ66" s="391">
        <v>8133.8918267255431</v>
      </c>
      <c r="AK66" s="391">
        <v>8095.2198928668295</v>
      </c>
      <c r="AL66" s="393">
        <v>8095.2198928668295</v>
      </c>
    </row>
  </sheetData>
  <pageMargins left="0.7" right="0.7" top="0.75" bottom="0.75" header="0.3" footer="0.3"/>
  <pageSetup paperSize="9" scale="69" fitToHeight="2" orientation="landscape" r:id="rId1"/>
  <headerFooter>
    <oddHeader>&amp;C&amp;A</oddHeader>
  </headerFooter>
  <rowBreaks count="1" manualBreakCount="1">
    <brk id="31" max="37"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tint="0.59999389629810485"/>
    <pageSetUpPr fitToPage="1"/>
  </sheetPr>
  <dimension ref="A2:M30"/>
  <sheetViews>
    <sheetView view="pageBreakPreview" zoomScale="55" zoomScaleNormal="80" zoomScaleSheetLayoutView="55" workbookViewId="0">
      <pane xSplit="3" ySplit="3" topLeftCell="D4" activePane="bottomRight" state="frozen"/>
      <selection activeCell="AN10" sqref="AN10"/>
      <selection pane="topRight" activeCell="AN10" sqref="AN10"/>
      <selection pane="bottomLeft" activeCell="AN10" sqref="AN10"/>
      <selection pane="bottomRight" activeCell="AN10" sqref="AN10"/>
    </sheetView>
  </sheetViews>
  <sheetFormatPr defaultRowHeight="12.75"/>
  <cols>
    <col min="1" max="1" width="5.28515625" style="154" customWidth="1"/>
    <col min="2" max="2" width="35.42578125" style="154" customWidth="1"/>
    <col min="3" max="3" width="34" style="154" customWidth="1"/>
    <col min="4" max="4" width="12.5703125" style="154" customWidth="1"/>
    <col min="5" max="5" width="12.28515625" style="154" customWidth="1"/>
    <col min="6" max="6" width="13.42578125" style="154" customWidth="1"/>
    <col min="7" max="7" width="11" style="154" customWidth="1"/>
    <col min="8" max="8" width="15.7109375" style="154" customWidth="1"/>
    <col min="9" max="9" width="12.85546875" style="154" customWidth="1"/>
    <col min="10" max="11" width="15.7109375" style="154" customWidth="1"/>
    <col min="12" max="12" width="12.5703125" style="154" customWidth="1"/>
    <col min="13" max="13" width="12.28515625" style="154" customWidth="1"/>
    <col min="14" max="16384" width="9.140625" style="154"/>
  </cols>
  <sheetData>
    <row r="2" spans="1:13" ht="66.75" customHeight="1">
      <c r="B2" s="494" t="s">
        <v>1335</v>
      </c>
      <c r="C2" s="494"/>
      <c r="D2" s="232" t="s">
        <v>731</v>
      </c>
      <c r="E2" s="232" t="s">
        <v>809</v>
      </c>
      <c r="F2" s="232" t="s">
        <v>810</v>
      </c>
      <c r="G2" s="232" t="s">
        <v>811</v>
      </c>
      <c r="H2" s="232" t="s">
        <v>812</v>
      </c>
      <c r="I2" s="232" t="s">
        <v>813</v>
      </c>
      <c r="J2" s="232" t="s">
        <v>566</v>
      </c>
      <c r="K2" s="232" t="s">
        <v>595</v>
      </c>
      <c r="L2" s="232" t="s">
        <v>814</v>
      </c>
      <c r="M2" s="232" t="s">
        <v>598</v>
      </c>
    </row>
    <row r="3" spans="1:13" ht="63.75" customHeight="1">
      <c r="A3" s="179" t="s">
        <v>854</v>
      </c>
      <c r="B3" s="493" t="s">
        <v>1359</v>
      </c>
      <c r="C3" s="493"/>
      <c r="D3" s="30" t="s">
        <v>774</v>
      </c>
      <c r="E3" s="30" t="s">
        <v>799</v>
      </c>
      <c r="F3" s="30" t="s">
        <v>800</v>
      </c>
      <c r="G3" s="30" t="s">
        <v>801</v>
      </c>
      <c r="H3" s="30" t="s">
        <v>802</v>
      </c>
      <c r="I3" s="30" t="s">
        <v>803</v>
      </c>
      <c r="J3" s="30" t="s">
        <v>804</v>
      </c>
      <c r="K3" s="30" t="s">
        <v>777</v>
      </c>
      <c r="L3" s="30" t="s">
        <v>742</v>
      </c>
      <c r="M3" s="30" t="s">
        <v>779</v>
      </c>
    </row>
    <row r="4" spans="1:13" s="237" customFormat="1" ht="25.5">
      <c r="B4" s="236" t="s">
        <v>1223</v>
      </c>
      <c r="C4" s="236" t="s">
        <v>1354</v>
      </c>
      <c r="D4" s="185">
        <v>79260</v>
      </c>
      <c r="E4" s="185">
        <v>219389</v>
      </c>
      <c r="F4" s="185">
        <v>4007</v>
      </c>
      <c r="G4" s="185">
        <v>228284</v>
      </c>
      <c r="H4" s="185">
        <v>697635</v>
      </c>
      <c r="I4" s="185">
        <v>1149315</v>
      </c>
      <c r="J4" s="185">
        <v>263497</v>
      </c>
      <c r="K4" s="185">
        <v>1492072</v>
      </c>
      <c r="L4" s="185">
        <v>309554</v>
      </c>
      <c r="M4" s="185">
        <v>1801626</v>
      </c>
    </row>
    <row r="5" spans="1:13" s="238" customFormat="1" ht="25.5">
      <c r="B5" s="235" t="s">
        <v>805</v>
      </c>
      <c r="C5" s="235" t="s">
        <v>1224</v>
      </c>
      <c r="D5" s="240">
        <v>0</v>
      </c>
      <c r="E5" s="240">
        <v>0</v>
      </c>
      <c r="F5" s="240">
        <v>0</v>
      </c>
      <c r="G5" s="240">
        <v>0</v>
      </c>
      <c r="H5" s="240">
        <v>0</v>
      </c>
      <c r="I5" s="240">
        <v>0</v>
      </c>
      <c r="J5" s="240">
        <v>306951.92528800003</v>
      </c>
      <c r="K5" s="240">
        <v>306951.92528800003</v>
      </c>
      <c r="L5" s="240">
        <v>9457.7908729999999</v>
      </c>
      <c r="M5" s="240">
        <v>316409.71616100002</v>
      </c>
    </row>
    <row r="6" spans="1:13" s="238" customFormat="1" ht="25.5">
      <c r="B6" s="235" t="s">
        <v>806</v>
      </c>
      <c r="C6" s="235" t="s">
        <v>740</v>
      </c>
      <c r="D6" s="240">
        <v>0</v>
      </c>
      <c r="E6" s="240">
        <v>0</v>
      </c>
      <c r="F6" s="240">
        <v>-196</v>
      </c>
      <c r="G6" s="240">
        <v>-3489</v>
      </c>
      <c r="H6" s="240">
        <v>-3255</v>
      </c>
      <c r="I6" s="240">
        <v>-6940</v>
      </c>
      <c r="J6" s="240"/>
      <c r="K6" s="240">
        <v>-6940</v>
      </c>
      <c r="L6" s="240">
        <v>-314</v>
      </c>
      <c r="M6" s="240">
        <v>-7254</v>
      </c>
    </row>
    <row r="7" spans="1:13" s="237" customFormat="1" ht="25.5">
      <c r="B7" s="236" t="s">
        <v>807</v>
      </c>
      <c r="C7" s="236" t="s">
        <v>793</v>
      </c>
      <c r="D7" s="185">
        <v>0</v>
      </c>
      <c r="E7" s="185">
        <v>0</v>
      </c>
      <c r="F7" s="185">
        <v>-196</v>
      </c>
      <c r="G7" s="185">
        <v>-3489</v>
      </c>
      <c r="H7" s="185">
        <v>-3255</v>
      </c>
      <c r="I7" s="185">
        <v>-6940</v>
      </c>
      <c r="J7" s="185">
        <v>306951.92528800003</v>
      </c>
      <c r="K7" s="185">
        <v>300011.92528800003</v>
      </c>
      <c r="L7" s="185">
        <v>9143.7908729999999</v>
      </c>
      <c r="M7" s="185">
        <v>309155.71616100002</v>
      </c>
    </row>
    <row r="8" spans="1:13" s="238" customFormat="1" ht="38.25">
      <c r="B8" s="235" t="s">
        <v>1233</v>
      </c>
      <c r="C8" s="235" t="s">
        <v>794</v>
      </c>
      <c r="D8" s="240">
        <v>0</v>
      </c>
      <c r="E8" s="240">
        <v>0</v>
      </c>
      <c r="F8" s="240">
        <v>0</v>
      </c>
      <c r="G8" s="240">
        <v>0</v>
      </c>
      <c r="H8" s="240">
        <v>263497</v>
      </c>
      <c r="I8" s="240">
        <v>263497</v>
      </c>
      <c r="J8" s="240">
        <v>-263497</v>
      </c>
      <c r="K8" s="240">
        <v>0</v>
      </c>
      <c r="L8" s="240">
        <v>0</v>
      </c>
      <c r="M8" s="240">
        <v>0</v>
      </c>
    </row>
    <row r="9" spans="1:13" s="238" customFormat="1">
      <c r="B9" s="235" t="s">
        <v>1221</v>
      </c>
      <c r="C9" s="235" t="s">
        <v>1222</v>
      </c>
      <c r="D9" s="240">
        <v>0</v>
      </c>
      <c r="E9" s="240">
        <v>0</v>
      </c>
      <c r="F9" s="240">
        <v>0</v>
      </c>
      <c r="G9" s="240">
        <v>0</v>
      </c>
      <c r="H9" s="240">
        <v>-52681</v>
      </c>
      <c r="I9" s="240">
        <v>-52681</v>
      </c>
      <c r="J9" s="240"/>
      <c r="K9" s="240">
        <v>-52681</v>
      </c>
      <c r="L9" s="240">
        <v>0</v>
      </c>
      <c r="M9" s="240">
        <v>-52681</v>
      </c>
    </row>
    <row r="10" spans="1:13" s="238" customFormat="1">
      <c r="B10" s="235" t="s">
        <v>808</v>
      </c>
      <c r="C10" s="235" t="s">
        <v>795</v>
      </c>
      <c r="D10" s="240">
        <v>0</v>
      </c>
      <c r="E10" s="240">
        <v>0</v>
      </c>
      <c r="F10" s="240">
        <v>0</v>
      </c>
      <c r="G10" s="240">
        <v>0</v>
      </c>
      <c r="H10" s="240">
        <v>0</v>
      </c>
      <c r="I10" s="240">
        <v>0</v>
      </c>
      <c r="J10" s="240"/>
      <c r="K10" s="240">
        <v>0</v>
      </c>
      <c r="L10" s="240">
        <v>-3917</v>
      </c>
      <c r="M10" s="240">
        <v>-3917</v>
      </c>
    </row>
    <row r="11" spans="1:13" s="238" customFormat="1" ht="25.5">
      <c r="B11" s="235" t="s">
        <v>1232</v>
      </c>
      <c r="C11" s="235" t="s">
        <v>796</v>
      </c>
      <c r="D11" s="240">
        <v>19</v>
      </c>
      <c r="E11" s="240">
        <v>0</v>
      </c>
      <c r="F11" s="240">
        <v>0</v>
      </c>
      <c r="G11" s="240">
        <v>0</v>
      </c>
      <c r="H11" s="240">
        <v>1556</v>
      </c>
      <c r="I11" s="240">
        <v>1556</v>
      </c>
      <c r="J11" s="240"/>
      <c r="K11" s="240">
        <v>1575</v>
      </c>
      <c r="L11" s="240"/>
      <c r="M11" s="240">
        <v>1575</v>
      </c>
    </row>
    <row r="12" spans="1:13" s="238" customFormat="1">
      <c r="B12" s="235" t="s">
        <v>1252</v>
      </c>
      <c r="C12" s="235" t="s">
        <v>1247</v>
      </c>
      <c r="D12" s="240">
        <v>0</v>
      </c>
      <c r="E12" s="240">
        <v>0</v>
      </c>
      <c r="F12" s="240">
        <v>0</v>
      </c>
      <c r="G12" s="240">
        <v>0</v>
      </c>
      <c r="H12" s="240">
        <v>0</v>
      </c>
      <c r="I12" s="240">
        <v>0</v>
      </c>
      <c r="J12" s="240"/>
      <c r="K12" s="240">
        <v>0</v>
      </c>
      <c r="L12" s="240"/>
      <c r="M12" s="240">
        <v>0</v>
      </c>
    </row>
    <row r="13" spans="1:13" s="238" customFormat="1" ht="25.5">
      <c r="B13" s="235" t="s">
        <v>1253</v>
      </c>
      <c r="C13" s="235" t="s">
        <v>1248</v>
      </c>
      <c r="D13" s="240">
        <v>0</v>
      </c>
      <c r="E13" s="240">
        <v>0</v>
      </c>
      <c r="F13" s="240">
        <v>0</v>
      </c>
      <c r="G13" s="240">
        <v>0</v>
      </c>
      <c r="H13" s="240">
        <v>0</v>
      </c>
      <c r="I13" s="240">
        <v>0</v>
      </c>
      <c r="J13" s="240"/>
      <c r="K13" s="240">
        <v>0</v>
      </c>
      <c r="L13" s="240">
        <v>58</v>
      </c>
      <c r="M13" s="240">
        <v>58</v>
      </c>
    </row>
    <row r="14" spans="1:13" s="238" customFormat="1" ht="25.5">
      <c r="B14" s="235" t="s">
        <v>1254</v>
      </c>
      <c r="C14" s="235" t="s">
        <v>797</v>
      </c>
      <c r="D14" s="240">
        <v>0</v>
      </c>
      <c r="E14" s="240">
        <v>0</v>
      </c>
      <c r="F14" s="240">
        <v>0</v>
      </c>
      <c r="G14" s="240">
        <v>0</v>
      </c>
      <c r="H14" s="240">
        <v>-24</v>
      </c>
      <c r="I14" s="240">
        <v>-24</v>
      </c>
      <c r="J14" s="240"/>
      <c r="K14" s="240">
        <v>-24</v>
      </c>
      <c r="L14" s="240">
        <v>-22</v>
      </c>
      <c r="M14" s="240">
        <v>-46</v>
      </c>
    </row>
    <row r="15" spans="1:13" s="237" customFormat="1" ht="25.5">
      <c r="B15" s="236" t="s">
        <v>1336</v>
      </c>
      <c r="C15" s="236" t="s">
        <v>1337</v>
      </c>
      <c r="D15" s="185">
        <v>79279</v>
      </c>
      <c r="E15" s="185">
        <v>219389</v>
      </c>
      <c r="F15" s="185">
        <v>3811</v>
      </c>
      <c r="G15" s="185">
        <v>224795</v>
      </c>
      <c r="H15" s="185">
        <v>906728</v>
      </c>
      <c r="I15" s="185">
        <v>1354723</v>
      </c>
      <c r="J15" s="185">
        <v>306952</v>
      </c>
      <c r="K15" s="185">
        <v>1740954</v>
      </c>
      <c r="L15" s="185">
        <v>314817</v>
      </c>
      <c r="M15" s="185">
        <v>2055771</v>
      </c>
    </row>
    <row r="16" spans="1:13" s="420" customFormat="1" ht="11.25" customHeight="1">
      <c r="B16" s="421"/>
      <c r="C16" s="421"/>
      <c r="D16" s="422"/>
      <c r="E16" s="422"/>
      <c r="F16" s="422"/>
      <c r="G16" s="422"/>
      <c r="H16" s="422"/>
      <c r="I16" s="422"/>
      <c r="J16" s="423"/>
      <c r="K16" s="422"/>
      <c r="L16" s="422"/>
      <c r="M16" s="422"/>
    </row>
    <row r="17" spans="2:13" s="237" customFormat="1" ht="25.5">
      <c r="B17" s="236" t="s">
        <v>1308</v>
      </c>
      <c r="C17" s="236" t="s">
        <v>1309</v>
      </c>
      <c r="D17" s="185">
        <v>79279</v>
      </c>
      <c r="E17" s="185">
        <v>219389</v>
      </c>
      <c r="F17" s="185">
        <v>3811</v>
      </c>
      <c r="G17" s="185">
        <v>224795</v>
      </c>
      <c r="H17" s="185">
        <v>906728</v>
      </c>
      <c r="I17" s="185">
        <v>1354723</v>
      </c>
      <c r="J17" s="185">
        <v>306952</v>
      </c>
      <c r="K17" s="185">
        <v>1740954</v>
      </c>
      <c r="L17" s="185">
        <v>314817</v>
      </c>
      <c r="M17" s="185">
        <v>2055771</v>
      </c>
    </row>
    <row r="18" spans="2:13" s="237" customFormat="1" ht="25.5">
      <c r="B18" s="235" t="s">
        <v>1356</v>
      </c>
      <c r="C18" s="235" t="s">
        <v>1355</v>
      </c>
      <c r="D18" s="240"/>
      <c r="E18" s="240"/>
      <c r="F18" s="240"/>
      <c r="G18" s="240"/>
      <c r="H18" s="240">
        <v>2102</v>
      </c>
      <c r="I18" s="240">
        <v>2102</v>
      </c>
      <c r="J18" s="240"/>
      <c r="K18" s="240">
        <v>2102</v>
      </c>
      <c r="L18" s="240"/>
      <c r="M18" s="240">
        <v>2102</v>
      </c>
    </row>
    <row r="19" spans="2:13" s="237" customFormat="1">
      <c r="B19" s="236" t="s">
        <v>1311</v>
      </c>
      <c r="C19" s="236" t="s">
        <v>1310</v>
      </c>
      <c r="D19" s="185">
        <v>79279</v>
      </c>
      <c r="E19" s="185">
        <v>219389</v>
      </c>
      <c r="F19" s="185">
        <v>3811</v>
      </c>
      <c r="G19" s="185">
        <v>224795</v>
      </c>
      <c r="H19" s="185">
        <v>908830</v>
      </c>
      <c r="I19" s="185">
        <v>1356825</v>
      </c>
      <c r="J19" s="185">
        <v>306952</v>
      </c>
      <c r="K19" s="185">
        <v>1743056</v>
      </c>
      <c r="L19" s="185">
        <v>314817</v>
      </c>
      <c r="M19" s="185">
        <v>2057873</v>
      </c>
    </row>
    <row r="20" spans="2:13" s="238" customFormat="1">
      <c r="B20" s="235" t="s">
        <v>1225</v>
      </c>
      <c r="C20" s="235" t="s">
        <v>1224</v>
      </c>
      <c r="D20" s="240">
        <v>0</v>
      </c>
      <c r="E20" s="240">
        <v>0</v>
      </c>
      <c r="F20" s="240">
        <v>0</v>
      </c>
      <c r="G20" s="240">
        <v>0</v>
      </c>
      <c r="H20" s="240">
        <v>0</v>
      </c>
      <c r="I20" s="240">
        <v>0</v>
      </c>
      <c r="J20" s="240">
        <v>301197</v>
      </c>
      <c r="K20" s="240">
        <v>301197</v>
      </c>
      <c r="L20" s="240">
        <v>4481</v>
      </c>
      <c r="M20" s="240">
        <v>305678</v>
      </c>
    </row>
    <row r="21" spans="2:13" s="238" customFormat="1" ht="25.5">
      <c r="B21" s="235" t="s">
        <v>806</v>
      </c>
      <c r="C21" s="235" t="s">
        <v>1226</v>
      </c>
      <c r="D21" s="240">
        <v>0</v>
      </c>
      <c r="E21" s="240">
        <v>0</v>
      </c>
      <c r="F21" s="240">
        <v>-2019</v>
      </c>
      <c r="G21" s="240">
        <v>38809</v>
      </c>
      <c r="H21" s="240">
        <v>2703</v>
      </c>
      <c r="I21" s="240">
        <v>39493</v>
      </c>
      <c r="J21" s="240">
        <v>0</v>
      </c>
      <c r="K21" s="240">
        <v>39493</v>
      </c>
      <c r="L21" s="240">
        <v>9400</v>
      </c>
      <c r="M21" s="240">
        <v>48893</v>
      </c>
    </row>
    <row r="22" spans="2:13" s="238" customFormat="1" ht="25.5">
      <c r="B22" s="236" t="s">
        <v>807</v>
      </c>
      <c r="C22" s="236" t="s">
        <v>793</v>
      </c>
      <c r="D22" s="185">
        <v>0</v>
      </c>
      <c r="E22" s="185">
        <v>0</v>
      </c>
      <c r="F22" s="185">
        <v>-2019</v>
      </c>
      <c r="G22" s="185">
        <v>38809</v>
      </c>
      <c r="H22" s="185">
        <v>2703</v>
      </c>
      <c r="I22" s="185">
        <v>39493</v>
      </c>
      <c r="J22" s="239">
        <v>301197</v>
      </c>
      <c r="K22" s="185">
        <v>340690</v>
      </c>
      <c r="L22" s="185">
        <v>13881</v>
      </c>
      <c r="M22" s="185">
        <v>354571</v>
      </c>
    </row>
    <row r="23" spans="2:13" s="238" customFormat="1" ht="38.25">
      <c r="B23" s="235" t="s">
        <v>1233</v>
      </c>
      <c r="C23" s="235" t="s">
        <v>794</v>
      </c>
      <c r="D23" s="240">
        <v>0</v>
      </c>
      <c r="E23" s="240">
        <v>0</v>
      </c>
      <c r="F23" s="240">
        <v>0</v>
      </c>
      <c r="G23" s="240">
        <v>0</v>
      </c>
      <c r="H23" s="240">
        <v>306952</v>
      </c>
      <c r="I23" s="240">
        <v>306952</v>
      </c>
      <c r="J23" s="240">
        <v>-306952</v>
      </c>
      <c r="K23" s="240">
        <v>0</v>
      </c>
      <c r="L23" s="240">
        <v>0</v>
      </c>
      <c r="M23" s="240">
        <v>0</v>
      </c>
    </row>
    <row r="24" spans="2:13" s="238" customFormat="1">
      <c r="B24" s="235" t="s">
        <v>1250</v>
      </c>
      <c r="C24" s="235" t="s">
        <v>1222</v>
      </c>
      <c r="D24" s="240">
        <v>0</v>
      </c>
      <c r="E24" s="240">
        <v>0</v>
      </c>
      <c r="F24" s="240">
        <v>0</v>
      </c>
      <c r="G24" s="240">
        <v>0</v>
      </c>
      <c r="H24" s="240">
        <v>-86249</v>
      </c>
      <c r="I24" s="240">
        <v>-86249</v>
      </c>
      <c r="J24" s="240">
        <v>0</v>
      </c>
      <c r="K24" s="240">
        <v>-86249</v>
      </c>
      <c r="L24" s="240">
        <v>0</v>
      </c>
      <c r="M24" s="240">
        <v>-86249</v>
      </c>
    </row>
    <row r="25" spans="2:13" s="238" customFormat="1" ht="25.5">
      <c r="B25" s="235" t="s">
        <v>1251</v>
      </c>
      <c r="C25" s="235" t="s">
        <v>795</v>
      </c>
      <c r="D25" s="240">
        <v>0</v>
      </c>
      <c r="E25" s="240">
        <v>0</v>
      </c>
      <c r="F25" s="240">
        <v>0</v>
      </c>
      <c r="G25" s="240">
        <v>0</v>
      </c>
      <c r="H25" s="240">
        <v>0</v>
      </c>
      <c r="I25" s="240">
        <v>0</v>
      </c>
      <c r="J25" s="240">
        <v>0</v>
      </c>
      <c r="K25" s="240">
        <v>0</v>
      </c>
      <c r="L25" s="240">
        <v>-19264</v>
      </c>
      <c r="M25" s="240">
        <v>-19264</v>
      </c>
    </row>
    <row r="26" spans="2:13" s="238" customFormat="1" ht="25.5">
      <c r="B26" s="235" t="s">
        <v>1232</v>
      </c>
      <c r="C26" s="235" t="s">
        <v>796</v>
      </c>
      <c r="D26" s="240">
        <v>19</v>
      </c>
      <c r="E26" s="240">
        <v>0</v>
      </c>
      <c r="F26" s="240">
        <v>0</v>
      </c>
      <c r="G26" s="240">
        <v>0</v>
      </c>
      <c r="H26" s="240">
        <v>2996</v>
      </c>
      <c r="I26" s="240">
        <v>2996</v>
      </c>
      <c r="J26" s="240">
        <v>0</v>
      </c>
      <c r="K26" s="240">
        <v>3015</v>
      </c>
      <c r="L26" s="240">
        <v>0</v>
      </c>
      <c r="M26" s="240">
        <v>3015</v>
      </c>
    </row>
    <row r="27" spans="2:13" s="238" customFormat="1">
      <c r="B27" s="235" t="s">
        <v>1252</v>
      </c>
      <c r="C27" s="235" t="s">
        <v>1247</v>
      </c>
      <c r="D27" s="240">
        <v>0</v>
      </c>
      <c r="E27" s="240">
        <v>0</v>
      </c>
      <c r="F27" s="240">
        <v>0</v>
      </c>
      <c r="G27" s="240">
        <v>0</v>
      </c>
      <c r="H27" s="240">
        <v>0</v>
      </c>
      <c r="I27" s="240">
        <v>0</v>
      </c>
      <c r="J27" s="240">
        <v>0</v>
      </c>
      <c r="K27" s="240">
        <v>0</v>
      </c>
      <c r="L27" s="240">
        <v>0</v>
      </c>
      <c r="M27" s="240">
        <v>0</v>
      </c>
    </row>
    <row r="28" spans="2:13" s="238" customFormat="1" ht="25.5">
      <c r="B28" s="235" t="s">
        <v>1253</v>
      </c>
      <c r="C28" s="235" t="s">
        <v>1249</v>
      </c>
      <c r="D28" s="240">
        <v>0</v>
      </c>
      <c r="E28" s="240">
        <v>0</v>
      </c>
      <c r="F28" s="240">
        <v>0</v>
      </c>
      <c r="G28" s="240">
        <v>0</v>
      </c>
      <c r="H28" s="240">
        <v>0</v>
      </c>
      <c r="I28" s="240">
        <v>0</v>
      </c>
      <c r="J28" s="240">
        <v>0</v>
      </c>
      <c r="K28" s="240">
        <v>0</v>
      </c>
      <c r="L28" s="240">
        <v>0</v>
      </c>
      <c r="M28" s="240">
        <v>0</v>
      </c>
    </row>
    <row r="29" spans="2:13" s="238" customFormat="1" ht="25.5">
      <c r="B29" s="235" t="s">
        <v>1254</v>
      </c>
      <c r="C29" s="235" t="s">
        <v>797</v>
      </c>
      <c r="D29" s="240">
        <v>0</v>
      </c>
      <c r="E29" s="240">
        <v>0</v>
      </c>
      <c r="F29" s="240">
        <v>0</v>
      </c>
      <c r="G29" s="240">
        <v>0</v>
      </c>
      <c r="H29" s="240">
        <v>-6057</v>
      </c>
      <c r="I29" s="240">
        <v>-6057</v>
      </c>
      <c r="J29" s="240">
        <v>0</v>
      </c>
      <c r="K29" s="240">
        <v>-6057</v>
      </c>
      <c r="L29" s="240">
        <v>6057</v>
      </c>
      <c r="M29" s="240">
        <v>0</v>
      </c>
    </row>
    <row r="30" spans="2:13" s="238" customFormat="1" ht="25.5">
      <c r="B30" s="236" t="s">
        <v>1358</v>
      </c>
      <c r="C30" s="236" t="s">
        <v>1357</v>
      </c>
      <c r="D30" s="185">
        <v>79298</v>
      </c>
      <c r="E30" s="185">
        <v>219389</v>
      </c>
      <c r="F30" s="185">
        <v>1792</v>
      </c>
      <c r="G30" s="185">
        <v>263604</v>
      </c>
      <c r="H30" s="185">
        <v>1129175</v>
      </c>
      <c r="I30" s="185">
        <v>1613960</v>
      </c>
      <c r="J30" s="239">
        <v>301197</v>
      </c>
      <c r="K30" s="185">
        <v>1994455</v>
      </c>
      <c r="L30" s="185">
        <v>315491</v>
      </c>
      <c r="M30" s="185">
        <v>2309946</v>
      </c>
    </row>
  </sheetData>
  <mergeCells count="2">
    <mergeCell ref="B3:C3"/>
    <mergeCell ref="B2:C2"/>
  </mergeCells>
  <pageMargins left="0.7" right="0.7" top="0.75" bottom="0.75" header="0.3" footer="0.3"/>
  <pageSetup paperSize="9" scale="62" orientation="landscape" r:id="rId1"/>
  <headerFooter>
    <oddHeader>&amp;C&amp;A</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6" tint="0.59999389629810485"/>
    <pageSetUpPr fitToPage="1"/>
  </sheetPr>
  <dimension ref="A1:H89"/>
  <sheetViews>
    <sheetView view="pageBreakPreview" topLeftCell="A28" zoomScale="55" zoomScaleNormal="80" zoomScaleSheetLayoutView="55" workbookViewId="0">
      <selection activeCell="D74" sqref="D74:H89"/>
    </sheetView>
  </sheetViews>
  <sheetFormatPr defaultRowHeight="15"/>
  <cols>
    <col min="1" max="1" width="6.140625" customWidth="1"/>
    <col min="2" max="2" width="48" customWidth="1"/>
    <col min="3" max="3" width="49.7109375" customWidth="1"/>
    <col min="4" max="7" width="11.7109375" customWidth="1"/>
    <col min="8" max="8" width="11.7109375" bestFit="1" customWidth="1"/>
  </cols>
  <sheetData>
    <row r="1" spans="1:8" s="170" customFormat="1">
      <c r="A1" s="405"/>
      <c r="B1" s="334"/>
      <c r="C1" s="96"/>
      <c r="D1" s="165"/>
      <c r="E1" s="165"/>
      <c r="F1" s="165"/>
      <c r="G1" s="165"/>
    </row>
    <row r="2" spans="1:8" s="170" customFormat="1" ht="22.5">
      <c r="A2" s="179" t="s">
        <v>854</v>
      </c>
      <c r="B2" s="37" t="s">
        <v>1241</v>
      </c>
      <c r="C2" s="37" t="s">
        <v>725</v>
      </c>
      <c r="D2" s="36" t="str">
        <f>[1]Parameters!$B$5</f>
        <v>Q3 2018</v>
      </c>
      <c r="E2" s="36" t="str">
        <f>[1]Parameters!$C$5</f>
        <v>Q4 2018</v>
      </c>
      <c r="F2" s="36" t="str">
        <f>[1]Parameters!$D$5</f>
        <v>Q4 2017</v>
      </c>
      <c r="G2" s="23" t="str">
        <f>[1]Parameters!$F$5</f>
        <v>FY 2017</v>
      </c>
      <c r="H2" s="23" t="str">
        <f>[1]Parameters!$G$5</f>
        <v>FY 2018</v>
      </c>
    </row>
    <row r="3" spans="1:8" s="170" customFormat="1">
      <c r="A3" s="405"/>
      <c r="B3" s="110" t="s">
        <v>439</v>
      </c>
      <c r="C3" s="110" t="s">
        <v>1338</v>
      </c>
      <c r="D3" s="436">
        <v>121403.66842200002</v>
      </c>
      <c r="E3" s="436">
        <v>57787.529746490996</v>
      </c>
      <c r="F3" s="436">
        <v>89133.199988508626</v>
      </c>
      <c r="G3" s="436">
        <v>383919.51225171663</v>
      </c>
      <c r="H3" s="436">
        <v>362723.66684349102</v>
      </c>
    </row>
    <row r="4" spans="1:8" s="170" customFormat="1">
      <c r="A4" s="405"/>
      <c r="B4" s="110"/>
      <c r="C4" s="110"/>
      <c r="D4" s="436"/>
      <c r="E4" s="436"/>
      <c r="F4" s="436"/>
      <c r="G4" s="436"/>
      <c r="H4" s="436"/>
    </row>
    <row r="5" spans="1:8" s="170" customFormat="1">
      <c r="A5" s="405"/>
      <c r="B5" s="180" t="s">
        <v>1288</v>
      </c>
      <c r="C5" s="180" t="s">
        <v>1288</v>
      </c>
      <c r="D5" s="437"/>
      <c r="E5" s="437">
        <v>13768.152465509002</v>
      </c>
      <c r="F5" s="437">
        <v>-18389.397211</v>
      </c>
      <c r="G5" s="437">
        <v>-20655.345850207999</v>
      </c>
      <c r="H5" s="437">
        <v>13768.152465509002</v>
      </c>
    </row>
    <row r="6" spans="1:8" s="170" customFormat="1">
      <c r="A6" s="165"/>
      <c r="B6" s="481" t="s">
        <v>1339</v>
      </c>
      <c r="C6" s="481" t="s">
        <v>1339</v>
      </c>
      <c r="D6" s="437"/>
      <c r="E6" s="437">
        <v>12699.206919</v>
      </c>
      <c r="F6" s="437"/>
      <c r="G6" s="437"/>
      <c r="H6" s="437">
        <v>12699.206919</v>
      </c>
    </row>
    <row r="7" spans="1:8" s="170" customFormat="1">
      <c r="A7" s="165"/>
      <c r="B7" s="481" t="s">
        <v>1366</v>
      </c>
      <c r="C7" s="481" t="s">
        <v>1366</v>
      </c>
      <c r="D7" s="437"/>
      <c r="E7" s="437">
        <v>21227.47782</v>
      </c>
      <c r="F7" s="437"/>
      <c r="G7" s="437"/>
      <c r="H7" s="437">
        <v>21227.47782</v>
      </c>
    </row>
    <row r="8" spans="1:8" s="170" customFormat="1">
      <c r="A8" s="165"/>
      <c r="B8" s="481" t="s">
        <v>1340</v>
      </c>
      <c r="C8" s="481" t="s">
        <v>1340</v>
      </c>
      <c r="D8" s="437"/>
      <c r="E8" s="437">
        <v>-6669.2898543018</v>
      </c>
      <c r="F8" s="437"/>
      <c r="G8" s="437"/>
      <c r="H8" s="437">
        <v>-6669.2898543018</v>
      </c>
    </row>
    <row r="9" spans="1:8" s="170" customFormat="1">
      <c r="A9" s="165"/>
      <c r="B9" s="481" t="s">
        <v>1341</v>
      </c>
      <c r="C9" s="481" t="s">
        <v>1341</v>
      </c>
      <c r="D9" s="437"/>
      <c r="E9" s="437">
        <v>-13489.242419189201</v>
      </c>
      <c r="F9" s="437"/>
      <c r="G9" s="437"/>
      <c r="H9" s="437">
        <v>-13489.242419189201</v>
      </c>
    </row>
    <row r="10" spans="1:8" s="170" customFormat="1">
      <c r="A10" s="165"/>
      <c r="B10" s="481" t="s">
        <v>1242</v>
      </c>
      <c r="C10" s="481" t="s">
        <v>1243</v>
      </c>
      <c r="D10" s="437"/>
      <c r="E10" s="437"/>
      <c r="F10" s="437"/>
      <c r="G10" s="437">
        <v>-5919.9581520000002</v>
      </c>
      <c r="H10" s="437"/>
    </row>
    <row r="11" spans="1:8" s="170" customFormat="1">
      <c r="A11" s="165"/>
      <c r="B11" s="481" t="s">
        <v>1244</v>
      </c>
      <c r="C11" s="481" t="s">
        <v>1245</v>
      </c>
      <c r="D11" s="437"/>
      <c r="E11" s="437"/>
      <c r="F11" s="437"/>
      <c r="G11" s="437">
        <v>10527.950445791999</v>
      </c>
      <c r="H11" s="437"/>
    </row>
    <row r="12" spans="1:8" s="170" customFormat="1">
      <c r="A12" s="165"/>
      <c r="B12" s="481" t="s">
        <v>1318</v>
      </c>
      <c r="C12" s="481" t="s">
        <v>1319</v>
      </c>
      <c r="D12" s="437"/>
      <c r="E12" s="437"/>
      <c r="F12" s="437"/>
      <c r="G12" s="437">
        <v>-6873.9409329999999</v>
      </c>
      <c r="H12" s="437"/>
    </row>
    <row r="13" spans="1:8" s="170" customFormat="1">
      <c r="A13" s="165"/>
      <c r="B13" s="481" t="s">
        <v>1342</v>
      </c>
      <c r="C13" s="481" t="s">
        <v>1343</v>
      </c>
      <c r="D13" s="437"/>
      <c r="E13" s="437"/>
      <c r="F13" s="437">
        <v>-18389.397211</v>
      </c>
      <c r="G13" s="437">
        <v>-18389.397211</v>
      </c>
      <c r="H13" s="437"/>
    </row>
    <row r="14" spans="1:8" s="170" customFormat="1">
      <c r="A14" s="165"/>
      <c r="B14" s="180"/>
      <c r="C14" s="481"/>
      <c r="D14" s="437"/>
      <c r="E14" s="437"/>
      <c r="F14" s="437"/>
      <c r="G14" s="437"/>
      <c r="H14" s="437"/>
    </row>
    <row r="15" spans="1:8" s="170" customFormat="1">
      <c r="A15" s="165"/>
      <c r="B15" s="180" t="s">
        <v>1312</v>
      </c>
      <c r="C15" s="180" t="s">
        <v>1312</v>
      </c>
      <c r="D15" s="437"/>
      <c r="E15" s="437">
        <v>-24217.724708999998</v>
      </c>
      <c r="F15" s="437">
        <v>-4755.4879423695975</v>
      </c>
      <c r="G15" s="437">
        <v>-4755.4879423695975</v>
      </c>
      <c r="H15" s="437">
        <v>-19707.615258999998</v>
      </c>
    </row>
    <row r="16" spans="1:8" s="170" customFormat="1">
      <c r="A16" s="409"/>
      <c r="B16" s="481" t="s">
        <v>1344</v>
      </c>
      <c r="C16" s="481" t="s">
        <v>1345</v>
      </c>
      <c r="D16" s="437"/>
      <c r="E16" s="437">
        <v>-24217.724708999998</v>
      </c>
      <c r="F16" s="437"/>
      <c r="G16" s="437"/>
      <c r="H16" s="437">
        <v>-24217.724708999998</v>
      </c>
    </row>
    <row r="17" spans="1:8" s="170" customFormat="1">
      <c r="A17" s="165"/>
      <c r="B17" s="481" t="s">
        <v>1346</v>
      </c>
      <c r="C17" s="481" t="s">
        <v>1347</v>
      </c>
      <c r="D17" s="437"/>
      <c r="E17" s="437"/>
      <c r="F17" s="437">
        <v>-4755.4879423695975</v>
      </c>
      <c r="G17" s="437">
        <v>-4755.4879423695975</v>
      </c>
      <c r="H17" s="437"/>
    </row>
    <row r="18" spans="1:8" s="170" customFormat="1">
      <c r="A18" s="409"/>
      <c r="B18" s="481" t="s">
        <v>1314</v>
      </c>
      <c r="C18" s="481" t="s">
        <v>1313</v>
      </c>
      <c r="D18" s="437"/>
      <c r="E18" s="437"/>
      <c r="F18" s="437"/>
      <c r="G18" s="437"/>
      <c r="H18" s="437">
        <v>4510.1094499999999</v>
      </c>
    </row>
    <row r="19" spans="1:8" s="170" customFormat="1">
      <c r="A19" s="165"/>
      <c r="B19" s="481"/>
      <c r="C19" s="481"/>
      <c r="D19" s="437"/>
      <c r="E19" s="437"/>
      <c r="F19" s="437"/>
      <c r="G19" s="437"/>
      <c r="H19" s="437"/>
    </row>
    <row r="20" spans="1:8" s="170" customFormat="1">
      <c r="A20" s="434"/>
      <c r="B20" s="180" t="s">
        <v>1348</v>
      </c>
      <c r="C20" s="180" t="s">
        <v>1348</v>
      </c>
      <c r="D20" s="437"/>
      <c r="E20" s="437">
        <v>-3908.3983589999998</v>
      </c>
      <c r="F20" s="437">
        <v>-4141.6764681389996</v>
      </c>
      <c r="G20" s="437">
        <v>-4141.6764681389996</v>
      </c>
      <c r="H20" s="437">
        <v>-3908.3983589999998</v>
      </c>
    </row>
    <row r="21" spans="1:8" s="170" customFormat="1">
      <c r="A21" s="165"/>
      <c r="B21" s="481" t="s">
        <v>1349</v>
      </c>
      <c r="C21" s="481" t="s">
        <v>1350</v>
      </c>
      <c r="D21" s="437"/>
      <c r="E21" s="437">
        <v>-3908.3983589999998</v>
      </c>
      <c r="F21" s="437"/>
      <c r="G21" s="437"/>
      <c r="H21" s="437">
        <v>-3908.3983589999998</v>
      </c>
    </row>
    <row r="22" spans="1:8" s="170" customFormat="1">
      <c r="A22" s="165"/>
      <c r="B22" s="481" t="s">
        <v>1351</v>
      </c>
      <c r="C22" s="481" t="s">
        <v>1351</v>
      </c>
      <c r="D22" s="437"/>
      <c r="E22" s="437"/>
      <c r="F22" s="437">
        <v>-4141.6764681389996</v>
      </c>
      <c r="G22" s="437">
        <v>-4141.6764681389996</v>
      </c>
      <c r="H22" s="437"/>
    </row>
    <row r="23" spans="1:8" s="170" customFormat="1">
      <c r="A23" s="165"/>
      <c r="B23" s="180"/>
      <c r="C23" s="481"/>
      <c r="D23" s="437"/>
      <c r="E23" s="437"/>
      <c r="F23" s="437"/>
      <c r="G23" s="437"/>
      <c r="H23" s="437"/>
    </row>
    <row r="24" spans="1:8" s="170" customFormat="1">
      <c r="A24" s="165"/>
      <c r="B24" s="482" t="s">
        <v>723</v>
      </c>
      <c r="C24" s="482" t="s">
        <v>1289</v>
      </c>
      <c r="D24" s="436"/>
      <c r="E24" s="436">
        <v>-14357.970602490996</v>
      </c>
      <c r="F24" s="436">
        <v>-27286.561621508597</v>
      </c>
      <c r="G24" s="436">
        <v>-29552.510260716597</v>
      </c>
      <c r="H24" s="436">
        <v>-9847.8611524909957</v>
      </c>
    </row>
    <row r="25" spans="1:8" s="170" customFormat="1">
      <c r="A25" s="165"/>
      <c r="B25" s="180"/>
      <c r="C25" s="481"/>
      <c r="D25" s="437"/>
      <c r="E25" s="437"/>
      <c r="F25" s="437"/>
      <c r="G25" s="437"/>
      <c r="H25" s="437"/>
    </row>
    <row r="26" spans="1:8" s="170" customFormat="1">
      <c r="A26" s="165"/>
      <c r="B26" s="111" t="s">
        <v>432</v>
      </c>
      <c r="C26" s="111" t="s">
        <v>23</v>
      </c>
      <c r="D26" s="436">
        <v>121403.66842200002</v>
      </c>
      <c r="E26" s="436">
        <v>43429.559143999999</v>
      </c>
      <c r="F26" s="436">
        <v>61846.638367000036</v>
      </c>
      <c r="G26" s="436">
        <v>354367.00199100003</v>
      </c>
      <c r="H26" s="436">
        <v>352875.80569100002</v>
      </c>
    </row>
    <row r="27" spans="1:8" s="170" customFormat="1">
      <c r="A27" s="165"/>
      <c r="B27" s="448"/>
      <c r="C27" s="109"/>
      <c r="D27" s="449"/>
      <c r="E27" s="109"/>
      <c r="F27" s="109"/>
      <c r="G27" s="109"/>
      <c r="H27" s="109"/>
    </row>
    <row r="28" spans="1:8" s="170" customFormat="1">
      <c r="A28" s="405"/>
      <c r="B28" s="37" t="s">
        <v>1246</v>
      </c>
      <c r="C28" s="37" t="s">
        <v>726</v>
      </c>
      <c r="D28" s="36" t="str">
        <f>[1]Parameters!$B$5</f>
        <v>Q3 2018</v>
      </c>
      <c r="E28" s="36" t="str">
        <f>[1]Parameters!$C$5</f>
        <v>Q4 2018</v>
      </c>
      <c r="F28" s="36" t="str">
        <f>[1]Parameters!$D$5</f>
        <v>Q4 2017</v>
      </c>
      <c r="G28" s="23" t="str">
        <f>[1]Parameters!$F$5</f>
        <v>FY 2017</v>
      </c>
      <c r="H28" s="23" t="str">
        <f>[1]Parameters!$G$5</f>
        <v>FY 2018</v>
      </c>
    </row>
    <row r="29" spans="1:8" s="170" customFormat="1">
      <c r="A29" s="406"/>
      <c r="B29" s="110" t="s">
        <v>437</v>
      </c>
      <c r="C29" s="110" t="s">
        <v>1352</v>
      </c>
      <c r="D29" s="436">
        <v>213759.20032100007</v>
      </c>
      <c r="E29" s="436">
        <v>173748.97122899993</v>
      </c>
      <c r="F29" s="436">
        <v>169374.25460336966</v>
      </c>
      <c r="G29" s="436">
        <v>679604.6701535777</v>
      </c>
      <c r="H29" s="436">
        <v>747004.09334999998</v>
      </c>
    </row>
    <row r="30" spans="1:8" s="170" customFormat="1">
      <c r="A30" s="405"/>
      <c r="B30" s="110"/>
      <c r="C30" s="110"/>
      <c r="D30" s="436"/>
      <c r="E30" s="436"/>
      <c r="F30" s="436"/>
      <c r="G30" s="436"/>
      <c r="H30" s="436"/>
    </row>
    <row r="31" spans="1:8" s="170" customFormat="1">
      <c r="A31" s="407"/>
      <c r="B31" s="180" t="s">
        <v>1288</v>
      </c>
      <c r="C31" s="180" t="s">
        <v>1288</v>
      </c>
      <c r="D31" s="437"/>
      <c r="E31" s="437">
        <v>12699.206919</v>
      </c>
      <c r="F31" s="437"/>
      <c r="G31" s="437">
        <v>-2265.9486392080007</v>
      </c>
      <c r="H31" s="437">
        <v>12699.206919</v>
      </c>
    </row>
    <row r="32" spans="1:8" s="170" customFormat="1">
      <c r="A32" s="165"/>
      <c r="B32" s="481" t="s">
        <v>1242</v>
      </c>
      <c r="C32" s="481" t="s">
        <v>1243</v>
      </c>
      <c r="D32" s="437"/>
      <c r="E32" s="437"/>
      <c r="F32" s="437"/>
      <c r="G32" s="437">
        <v>-5919.9581520000002</v>
      </c>
      <c r="H32" s="437"/>
    </row>
    <row r="33" spans="1:8" s="170" customFormat="1">
      <c r="A33" s="165"/>
      <c r="B33" s="481" t="s">
        <v>1244</v>
      </c>
      <c r="C33" s="481" t="s">
        <v>1245</v>
      </c>
      <c r="D33" s="437"/>
      <c r="E33" s="437"/>
      <c r="F33" s="437"/>
      <c r="G33" s="437">
        <v>10527.950445791999</v>
      </c>
      <c r="H33" s="437"/>
    </row>
    <row r="34" spans="1:8" s="170" customFormat="1">
      <c r="A34" s="165"/>
      <c r="B34" s="481" t="s">
        <v>1318</v>
      </c>
      <c r="C34" s="481" t="s">
        <v>1319</v>
      </c>
      <c r="D34" s="437"/>
      <c r="E34" s="437"/>
      <c r="F34" s="437"/>
      <c r="G34" s="437">
        <v>-6873.9409329999999</v>
      </c>
      <c r="H34" s="437"/>
    </row>
    <row r="35" spans="1:8" s="170" customFormat="1">
      <c r="A35" s="165"/>
      <c r="B35" s="481" t="s">
        <v>1316</v>
      </c>
      <c r="C35" s="481" t="s">
        <v>1317</v>
      </c>
      <c r="D35" s="437"/>
      <c r="E35" s="437"/>
      <c r="F35" s="437"/>
      <c r="G35" s="437"/>
      <c r="H35" s="437"/>
    </row>
    <row r="36" spans="1:8" s="170" customFormat="1">
      <c r="A36" s="435"/>
      <c r="B36" s="481" t="s">
        <v>1339</v>
      </c>
      <c r="C36" s="481" t="s">
        <v>1339</v>
      </c>
      <c r="D36" s="437"/>
      <c r="E36" s="437">
        <v>12699.206919</v>
      </c>
      <c r="F36" s="437"/>
      <c r="G36" s="437"/>
      <c r="H36" s="437">
        <v>12699.206919</v>
      </c>
    </row>
    <row r="37" spans="1:8" s="170" customFormat="1">
      <c r="A37" s="435"/>
      <c r="B37" s="481"/>
      <c r="C37" s="481"/>
      <c r="D37" s="437"/>
      <c r="E37" s="437"/>
      <c r="F37" s="437"/>
      <c r="G37" s="437"/>
      <c r="H37" s="437"/>
    </row>
    <row r="38" spans="1:8" s="170" customFormat="1">
      <c r="A38" s="435"/>
      <c r="B38" s="180" t="s">
        <v>1312</v>
      </c>
      <c r="C38" s="180" t="s">
        <v>1312</v>
      </c>
      <c r="D38" s="437"/>
      <c r="E38" s="437"/>
      <c r="F38" s="437">
        <v>-4755.4879423695975</v>
      </c>
      <c r="G38" s="437">
        <v>-4755.4879423695975</v>
      </c>
      <c r="H38" s="437">
        <v>4510.1094499999999</v>
      </c>
    </row>
    <row r="39" spans="1:8" s="170" customFormat="1">
      <c r="A39" s="435"/>
      <c r="B39" s="481" t="s">
        <v>1346</v>
      </c>
      <c r="C39" s="481" t="s">
        <v>1347</v>
      </c>
      <c r="D39" s="437"/>
      <c r="E39" s="437"/>
      <c r="F39" s="437">
        <v>-4755.4879423695975</v>
      </c>
      <c r="G39" s="437">
        <v>-4755.4879423695975</v>
      </c>
      <c r="H39" s="437"/>
    </row>
    <row r="40" spans="1:8" s="170" customFormat="1">
      <c r="A40" s="435"/>
      <c r="B40" s="481" t="s">
        <v>1314</v>
      </c>
      <c r="C40" s="481" t="s">
        <v>1313</v>
      </c>
      <c r="D40" s="437"/>
      <c r="E40" s="437"/>
      <c r="F40" s="437"/>
      <c r="G40" s="437"/>
      <c r="H40" s="437">
        <v>4510.1094499999999</v>
      </c>
    </row>
    <row r="41" spans="1:8" s="170" customFormat="1">
      <c r="A41" s="435"/>
      <c r="B41" s="481"/>
      <c r="C41" s="481"/>
      <c r="D41" s="437"/>
      <c r="E41" s="437"/>
      <c r="F41" s="437"/>
      <c r="G41" s="437"/>
      <c r="H41" s="437"/>
    </row>
    <row r="42" spans="1:8" s="170" customFormat="1">
      <c r="A42" s="435"/>
      <c r="B42" s="110" t="s">
        <v>724</v>
      </c>
      <c r="C42" s="482" t="s">
        <v>1291</v>
      </c>
      <c r="D42" s="436"/>
      <c r="E42" s="436">
        <v>12699.206919</v>
      </c>
      <c r="F42" s="436">
        <v>-4755.4879423695975</v>
      </c>
      <c r="G42" s="436">
        <v>-7021.4365815775982</v>
      </c>
      <c r="H42" s="436">
        <v>17209.316369</v>
      </c>
    </row>
    <row r="43" spans="1:8" s="170" customFormat="1">
      <c r="A43" s="435"/>
      <c r="B43" s="110"/>
      <c r="C43" s="110"/>
      <c r="D43" s="436"/>
      <c r="E43" s="436"/>
      <c r="F43" s="436"/>
      <c r="G43" s="436"/>
      <c r="H43" s="436"/>
    </row>
    <row r="44" spans="1:8" s="170" customFormat="1">
      <c r="A44" s="405"/>
      <c r="B44" s="110" t="s">
        <v>22</v>
      </c>
      <c r="C44" s="110" t="s">
        <v>22</v>
      </c>
      <c r="D44" s="436">
        <v>213759.20032100007</v>
      </c>
      <c r="E44" s="436">
        <v>186448.17814799992</v>
      </c>
      <c r="F44" s="436">
        <v>164618.76666100006</v>
      </c>
      <c r="G44" s="436">
        <v>672583.23357200006</v>
      </c>
      <c r="H44" s="436">
        <v>764213.40971899999</v>
      </c>
    </row>
    <row r="45" spans="1:8" s="170" customFormat="1">
      <c r="A45" s="405"/>
      <c r="B45"/>
      <c r="C45" s="450"/>
      <c r="D45" s="450"/>
      <c r="E45" s="450"/>
      <c r="F45" s="450"/>
      <c r="G45" s="450"/>
      <c r="H45" s="450"/>
    </row>
    <row r="46" spans="1:8" s="170" customFormat="1">
      <c r="A46" s="405"/>
      <c r="B46"/>
      <c r="C46" s="451" t="s">
        <v>33</v>
      </c>
      <c r="D46" s="450"/>
      <c r="E46" s="450"/>
      <c r="F46" s="450"/>
      <c r="G46" s="450"/>
      <c r="H46" s="450"/>
    </row>
    <row r="47" spans="1:8" s="170" customFormat="1">
      <c r="A47" s="165"/>
      <c r="B47" s="37" t="s">
        <v>1241</v>
      </c>
      <c r="C47" s="37" t="s">
        <v>1360</v>
      </c>
      <c r="D47" s="36" t="str">
        <f>[1]Parameters!$B$5</f>
        <v>Q3 2018</v>
      </c>
      <c r="E47" s="36" t="str">
        <f>[1]Parameters!$C$5</f>
        <v>Q4 2018</v>
      </c>
      <c r="F47" s="36" t="str">
        <f>[1]Parameters!$D$5</f>
        <v>Q4 2017</v>
      </c>
      <c r="G47" s="23" t="str">
        <f>[1]Parameters!$F$5</f>
        <v>FY 2017</v>
      </c>
      <c r="H47" s="23" t="str">
        <f>[1]Parameters!$G$5</f>
        <v>FY 2018</v>
      </c>
    </row>
    <row r="48" spans="1:8" s="170" customFormat="1">
      <c r="A48" s="165"/>
      <c r="B48" s="110" t="s">
        <v>439</v>
      </c>
      <c r="C48" s="110" t="s">
        <v>1287</v>
      </c>
      <c r="D48" s="436">
        <v>435.71649202908907</v>
      </c>
      <c r="E48" s="436">
        <v>204.61913630909606</v>
      </c>
      <c r="F48" s="436">
        <v>336.911478159338</v>
      </c>
      <c r="G48" s="436">
        <v>1390.623375531952</v>
      </c>
      <c r="H48" s="436">
        <v>1339.1789267796812</v>
      </c>
    </row>
    <row r="49" spans="1:8" s="170" customFormat="1">
      <c r="A49" s="165"/>
      <c r="B49" s="180"/>
      <c r="C49" s="180"/>
      <c r="D49" s="437"/>
      <c r="E49" s="437"/>
      <c r="F49" s="437"/>
      <c r="G49" s="437"/>
      <c r="H49" s="437"/>
    </row>
    <row r="50" spans="1:8" s="170" customFormat="1">
      <c r="A50" s="165"/>
      <c r="B50" s="180" t="s">
        <v>1288</v>
      </c>
      <c r="C50" s="180" t="s">
        <v>1288</v>
      </c>
      <c r="D50" s="437"/>
      <c r="E50" s="437">
        <v>48.523229742197394</v>
      </c>
      <c r="F50" s="437">
        <v>-69.46997548638133</v>
      </c>
      <c r="G50" s="437">
        <v>-79.250706421475329</v>
      </c>
      <c r="H50" s="437">
        <v>48.523229742197394</v>
      </c>
    </row>
    <row r="51" spans="1:8" s="170" customFormat="1">
      <c r="A51" s="165"/>
      <c r="B51" s="481" t="s">
        <v>1339</v>
      </c>
      <c r="C51" s="481" t="s">
        <v>1339</v>
      </c>
      <c r="D51" s="437"/>
      <c r="E51" s="437">
        <v>44.755934858944698</v>
      </c>
      <c r="F51" s="437"/>
      <c r="G51" s="437"/>
      <c r="H51" s="437">
        <v>44.755934858944698</v>
      </c>
    </row>
    <row r="52" spans="1:8" s="170" customFormat="1">
      <c r="A52" s="165"/>
      <c r="B52" s="481" t="s">
        <v>1366</v>
      </c>
      <c r="C52" s="481" t="s">
        <v>1366</v>
      </c>
      <c r="D52" s="437"/>
      <c r="E52" s="437">
        <v>74.8122005249148</v>
      </c>
      <c r="F52" s="437"/>
      <c r="G52" s="437"/>
      <c r="H52" s="437">
        <v>74.8122005249148</v>
      </c>
    </row>
    <row r="53" spans="1:8" s="170" customFormat="1">
      <c r="A53" s="165"/>
      <c r="B53" s="481" t="s">
        <v>1340</v>
      </c>
      <c r="C53" s="481" t="s">
        <v>1340</v>
      </c>
      <c r="D53" s="437"/>
      <c r="E53" s="437">
        <v>-23.504641209362763</v>
      </c>
      <c r="F53" s="437"/>
      <c r="G53" s="437"/>
      <c r="H53" s="437">
        <v>-23.504641209362763</v>
      </c>
    </row>
    <row r="54" spans="1:8" s="170" customFormat="1">
      <c r="A54" s="165"/>
      <c r="B54" s="481" t="s">
        <v>1341</v>
      </c>
      <c r="C54" s="481" t="s">
        <v>1341</v>
      </c>
      <c r="D54" s="437"/>
      <c r="E54" s="437">
        <v>-47.540264432299345</v>
      </c>
      <c r="F54" s="437"/>
      <c r="G54" s="437"/>
      <c r="H54" s="437">
        <v>-47.540264432299345</v>
      </c>
    </row>
    <row r="55" spans="1:8" s="170" customFormat="1">
      <c r="A55" s="165"/>
      <c r="B55" s="481" t="s">
        <v>1243</v>
      </c>
      <c r="C55" s="481" t="s">
        <v>1242</v>
      </c>
      <c r="D55" s="437"/>
      <c r="E55" s="437"/>
      <c r="F55" s="437"/>
      <c r="G55" s="437">
        <v>-21.564611236157756</v>
      </c>
      <c r="H55" s="437"/>
    </row>
    <row r="56" spans="1:8" s="170" customFormat="1">
      <c r="A56" s="165"/>
      <c r="B56" s="481" t="s">
        <v>1245</v>
      </c>
      <c r="C56" s="481" t="s">
        <v>1244</v>
      </c>
      <c r="D56" s="437"/>
      <c r="E56" s="437"/>
      <c r="F56" s="437"/>
      <c r="G56" s="437">
        <v>38.350128944803089</v>
      </c>
      <c r="H56" s="437"/>
    </row>
    <row r="57" spans="1:8" s="170" customFormat="1">
      <c r="A57" s="165"/>
      <c r="B57" s="481" t="s">
        <v>1319</v>
      </c>
      <c r="C57" s="481" t="s">
        <v>1318</v>
      </c>
      <c r="D57" s="437"/>
      <c r="E57" s="437"/>
      <c r="F57" s="437"/>
      <c r="G57" s="437">
        <v>-26.566248643739335</v>
      </c>
      <c r="H57" s="437"/>
    </row>
    <row r="58" spans="1:8">
      <c r="B58" s="481" t="s">
        <v>1343</v>
      </c>
      <c r="C58" s="481" t="s">
        <v>1342</v>
      </c>
      <c r="D58" s="437"/>
      <c r="E58" s="437"/>
      <c r="F58" s="437">
        <v>-69.46997548638133</v>
      </c>
      <c r="G58" s="437">
        <v>-69.46997548638133</v>
      </c>
      <c r="H58" s="437"/>
    </row>
    <row r="59" spans="1:8">
      <c r="B59" s="481"/>
      <c r="C59" s="481"/>
      <c r="D59" s="437"/>
      <c r="E59" s="437"/>
      <c r="F59" s="437"/>
      <c r="G59" s="437"/>
      <c r="H59" s="437"/>
    </row>
    <row r="60" spans="1:8">
      <c r="B60" s="180" t="s">
        <v>1312</v>
      </c>
      <c r="C60" s="180" t="s">
        <v>1312</v>
      </c>
      <c r="D60" s="437"/>
      <c r="E60" s="437">
        <v>-85.350755871706838</v>
      </c>
      <c r="F60" s="437">
        <v>-17.964897217217324</v>
      </c>
      <c r="G60" s="437">
        <v>-17.964897217217324</v>
      </c>
      <c r="H60" s="437">
        <v>-68.507713981191955</v>
      </c>
    </row>
    <row r="61" spans="1:8">
      <c r="B61" s="481" t="s">
        <v>1344</v>
      </c>
      <c r="C61" s="481" t="s">
        <v>1345</v>
      </c>
      <c r="D61" s="437"/>
      <c r="E61" s="437">
        <v>-85.350755871706838</v>
      </c>
      <c r="F61" s="437"/>
      <c r="G61" s="437"/>
      <c r="H61" s="437">
        <v>-85.350755871706838</v>
      </c>
    </row>
    <row r="62" spans="1:8">
      <c r="B62" s="481" t="s">
        <v>1346</v>
      </c>
      <c r="C62" s="481" t="s">
        <v>1347</v>
      </c>
      <c r="D62" s="437"/>
      <c r="E62" s="437"/>
      <c r="F62" s="437">
        <v>-17.964897217217324</v>
      </c>
      <c r="G62" s="437">
        <v>-17.964897217217324</v>
      </c>
      <c r="H62" s="437"/>
    </row>
    <row r="63" spans="1:8">
      <c r="B63" s="481" t="s">
        <v>1314</v>
      </c>
      <c r="C63" s="481" t="s">
        <v>1313</v>
      </c>
      <c r="D63" s="437"/>
      <c r="E63" s="437"/>
      <c r="F63" s="437"/>
      <c r="G63" s="437"/>
      <c r="H63" s="437">
        <v>16.843041890514883</v>
      </c>
    </row>
    <row r="64" spans="1:8">
      <c r="B64" s="481"/>
      <c r="C64" s="481"/>
      <c r="D64" s="437"/>
      <c r="E64" s="437"/>
      <c r="F64" s="437"/>
      <c r="G64" s="437"/>
      <c r="H64" s="437"/>
    </row>
    <row r="65" spans="2:8">
      <c r="B65" s="180" t="s">
        <v>1348</v>
      </c>
      <c r="C65" s="180" t="s">
        <v>1348</v>
      </c>
      <c r="D65" s="437"/>
      <c r="E65" s="437">
        <v>-13.774405242306639</v>
      </c>
      <c r="F65" s="437">
        <v>-15.646089940459371</v>
      </c>
      <c r="G65" s="437">
        <v>-15.646089940459371</v>
      </c>
      <c r="H65" s="437">
        <v>-13.774405242306639</v>
      </c>
    </row>
    <row r="66" spans="2:8">
      <c r="B66" s="481" t="s">
        <v>1349</v>
      </c>
      <c r="C66" s="481" t="s">
        <v>1350</v>
      </c>
      <c r="D66" s="437"/>
      <c r="E66" s="437">
        <v>-13.774405242306639</v>
      </c>
      <c r="F66" s="437"/>
      <c r="G66" s="437"/>
      <c r="H66" s="437">
        <v>-13.774405242306639</v>
      </c>
    </row>
    <row r="67" spans="2:8">
      <c r="B67" s="481" t="s">
        <v>1351</v>
      </c>
      <c r="C67" s="481" t="s">
        <v>1351</v>
      </c>
      <c r="D67" s="437"/>
      <c r="E67" s="437"/>
      <c r="F67" s="437">
        <v>-15.646089940459371</v>
      </c>
      <c r="G67" s="437">
        <v>-15.646089940459371</v>
      </c>
      <c r="H67" s="437"/>
    </row>
    <row r="68" spans="2:8">
      <c r="B68" s="481"/>
      <c r="C68" s="481"/>
      <c r="D68" s="437"/>
      <c r="E68" s="437"/>
      <c r="F68" s="437"/>
      <c r="G68" s="437"/>
      <c r="H68" s="437"/>
    </row>
    <row r="69" spans="2:8">
      <c r="B69" s="482" t="s">
        <v>723</v>
      </c>
      <c r="C69" s="482" t="s">
        <v>1289</v>
      </c>
      <c r="D69" s="437">
        <v>0</v>
      </c>
      <c r="E69" s="437">
        <v>-50.601931371816086</v>
      </c>
      <c r="F69" s="437">
        <v>-103.08096264405802</v>
      </c>
      <c r="G69" s="437">
        <v>-112.86169357915202</v>
      </c>
      <c r="H69" s="437">
        <v>-33.758889481301203</v>
      </c>
    </row>
    <row r="70" spans="2:8">
      <c r="B70" s="180"/>
      <c r="C70" s="481"/>
      <c r="D70" s="436"/>
      <c r="E70" s="436"/>
      <c r="F70" s="436"/>
      <c r="G70" s="436"/>
      <c r="H70" s="436"/>
    </row>
    <row r="71" spans="2:8">
      <c r="B71" s="111" t="s">
        <v>432</v>
      </c>
      <c r="C71" s="111" t="s">
        <v>23</v>
      </c>
      <c r="D71" s="436">
        <v>435.71649202908907</v>
      </c>
      <c r="E71" s="436">
        <v>154.01720493727998</v>
      </c>
      <c r="F71" s="436">
        <v>233.83051551528001</v>
      </c>
      <c r="G71" s="436">
        <v>1277.7616819528</v>
      </c>
      <c r="H71" s="436">
        <v>1305.4200372983801</v>
      </c>
    </row>
    <row r="72" spans="2:8">
      <c r="B72" s="448"/>
      <c r="C72" s="109"/>
    </row>
    <row r="73" spans="2:8">
      <c r="B73" s="37" t="s">
        <v>1246</v>
      </c>
      <c r="C73" s="37" t="s">
        <v>1361</v>
      </c>
      <c r="D73" s="36" t="str">
        <f>[1]Parameters!$B$5</f>
        <v>Q3 2018</v>
      </c>
      <c r="E73" s="36" t="str">
        <f>[1]Parameters!$C$5</f>
        <v>Q4 2018</v>
      </c>
      <c r="F73" s="36" t="str">
        <f>[1]Parameters!$D$5</f>
        <v>Q4 2017</v>
      </c>
      <c r="G73" s="23" t="str">
        <f>[1]Parameters!$F$5</f>
        <v>FY 2017</v>
      </c>
      <c r="H73" s="23" t="str">
        <f>[1]Parameters!$G$5</f>
        <v>FY 2018</v>
      </c>
    </row>
    <row r="74" spans="2:8">
      <c r="B74" s="110" t="s">
        <v>437</v>
      </c>
      <c r="C74" s="110" t="s">
        <v>1290</v>
      </c>
      <c r="D74" s="436">
        <v>767.08540313874801</v>
      </c>
      <c r="E74" s="436">
        <v>-2204.8917530367348</v>
      </c>
      <c r="F74" s="436">
        <v>639.82881816278825</v>
      </c>
      <c r="G74" s="436">
        <v>2471.5076838694613</v>
      </c>
      <c r="H74" s="436">
        <v>2757.33017403043</v>
      </c>
    </row>
    <row r="75" spans="2:8">
      <c r="B75" s="110"/>
      <c r="C75" s="110"/>
      <c r="D75" s="437"/>
      <c r="E75" s="437"/>
      <c r="F75" s="437"/>
      <c r="G75" s="437"/>
      <c r="H75" s="437"/>
    </row>
    <row r="76" spans="2:8">
      <c r="B76" s="180" t="s">
        <v>1288</v>
      </c>
      <c r="C76" s="180" t="s">
        <v>1288</v>
      </c>
      <c r="D76" s="437"/>
      <c r="E76" s="437">
        <v>44.755934858944698</v>
      </c>
      <c r="F76" s="437"/>
      <c r="G76" s="437">
        <v>-9.7807309350940024</v>
      </c>
      <c r="H76" s="437">
        <v>44.755934858944698</v>
      </c>
    </row>
    <row r="77" spans="2:8">
      <c r="B77" s="481" t="s">
        <v>1242</v>
      </c>
      <c r="C77" s="481" t="s">
        <v>1243</v>
      </c>
      <c r="D77" s="437"/>
      <c r="E77" s="437"/>
      <c r="F77" s="437"/>
      <c r="G77" s="437">
        <v>-21.564611236157756</v>
      </c>
      <c r="H77" s="437"/>
    </row>
    <row r="78" spans="2:8">
      <c r="B78" s="481" t="s">
        <v>1244</v>
      </c>
      <c r="C78" s="481" t="s">
        <v>1245</v>
      </c>
      <c r="D78" s="436"/>
      <c r="E78" s="436"/>
      <c r="F78" s="436"/>
      <c r="G78" s="436">
        <v>38.350128944803089</v>
      </c>
      <c r="H78" s="436"/>
    </row>
    <row r="79" spans="2:8">
      <c r="B79" s="481" t="s">
        <v>1318</v>
      </c>
      <c r="C79" s="481" t="s">
        <v>1319</v>
      </c>
      <c r="D79" s="436"/>
      <c r="E79" s="436"/>
      <c r="F79" s="436"/>
      <c r="G79" s="436">
        <v>-26.566248643739335</v>
      </c>
      <c r="H79" s="436"/>
    </row>
    <row r="80" spans="2:8">
      <c r="B80" s="481" t="s">
        <v>1316</v>
      </c>
      <c r="C80" s="481" t="s">
        <v>1317</v>
      </c>
      <c r="D80" s="436"/>
      <c r="E80" s="436"/>
      <c r="F80" s="436"/>
      <c r="G80" s="436"/>
      <c r="H80" s="436"/>
    </row>
    <row r="81" spans="2:8">
      <c r="B81" s="481" t="s">
        <v>1339</v>
      </c>
      <c r="C81" s="481" t="s">
        <v>1339</v>
      </c>
      <c r="D81" s="436"/>
      <c r="E81" s="436">
        <v>44.755934858944698</v>
      </c>
      <c r="F81" s="436"/>
      <c r="G81" s="436"/>
      <c r="H81" s="436">
        <v>44.755934858944698</v>
      </c>
    </row>
    <row r="82" spans="2:8">
      <c r="B82" s="481"/>
      <c r="C82" s="481"/>
      <c r="D82" s="436"/>
      <c r="E82" s="436"/>
      <c r="F82" s="436"/>
      <c r="G82" s="436"/>
      <c r="H82" s="436"/>
    </row>
    <row r="83" spans="2:8">
      <c r="B83" s="180" t="s">
        <v>1312</v>
      </c>
      <c r="C83" s="180" t="s">
        <v>1312</v>
      </c>
      <c r="D83" s="436"/>
      <c r="E83" s="436"/>
      <c r="F83" s="436">
        <v>-17.964897217217324</v>
      </c>
      <c r="G83" s="436">
        <v>-17.964897217217324</v>
      </c>
      <c r="H83" s="436">
        <v>16.843041890514883</v>
      </c>
    </row>
    <row r="84" spans="2:8">
      <c r="B84" s="481" t="s">
        <v>1346</v>
      </c>
      <c r="C84" s="481" t="s">
        <v>1347</v>
      </c>
      <c r="D84" s="436"/>
      <c r="E84" s="436"/>
      <c r="F84" s="436">
        <v>-17.964897217217324</v>
      </c>
      <c r="G84" s="436">
        <v>-17.964897217217324</v>
      </c>
      <c r="H84" s="436"/>
    </row>
    <row r="85" spans="2:8">
      <c r="B85" s="481" t="s">
        <v>1314</v>
      </c>
      <c r="C85" s="481" t="s">
        <v>1353</v>
      </c>
      <c r="D85" s="436"/>
      <c r="E85" s="436"/>
      <c r="F85" s="436"/>
      <c r="G85" s="436"/>
      <c r="H85" s="436">
        <v>16.843041890514883</v>
      </c>
    </row>
    <row r="86" spans="2:8">
      <c r="B86" s="481"/>
      <c r="C86" s="481"/>
      <c r="D86" s="436"/>
      <c r="E86" s="436"/>
      <c r="F86" s="436"/>
      <c r="G86" s="436"/>
      <c r="H86" s="436"/>
    </row>
    <row r="87" spans="2:8">
      <c r="B87" s="110" t="s">
        <v>724</v>
      </c>
      <c r="C87" s="110" t="s">
        <v>1291</v>
      </c>
      <c r="D87" s="436">
        <v>0</v>
      </c>
      <c r="E87" s="436">
        <v>44.755934858944698</v>
      </c>
      <c r="F87" s="436">
        <v>-17.964897217217324</v>
      </c>
      <c r="G87" s="436">
        <v>-27.745628152311326</v>
      </c>
      <c r="H87" s="436">
        <v>61.598976749459581</v>
      </c>
    </row>
    <row r="88" spans="2:8">
      <c r="B88" s="110"/>
      <c r="C88" s="110"/>
      <c r="D88" s="437"/>
      <c r="E88" s="437"/>
      <c r="F88" s="437"/>
      <c r="G88" s="437"/>
      <c r="H88" s="437"/>
    </row>
    <row r="89" spans="2:8">
      <c r="B89" s="110" t="s">
        <v>22</v>
      </c>
      <c r="C89" s="110" t="s">
        <v>22</v>
      </c>
      <c r="D89" s="436">
        <v>767.08540313874801</v>
      </c>
      <c r="E89" s="436">
        <v>-2160.13581817779</v>
      </c>
      <c r="F89" s="436">
        <v>621.86392094557095</v>
      </c>
      <c r="G89" s="436">
        <v>2443.7620557171499</v>
      </c>
      <c r="H89" s="436">
        <v>2818.9291507798898</v>
      </c>
    </row>
  </sheetData>
  <pageMargins left="0.7" right="0.7" top="0.75" bottom="0.75" header="0.3" footer="0.3"/>
  <pageSetup paperSize="9" scale="75" fitToHeight="2" orientation="landscape" r:id="rId1"/>
  <headerFooter>
    <oddHeader>&amp;C&amp;A</oddHeader>
  </headerFooter>
  <rowBreaks count="1" manualBreakCount="1">
    <brk id="45" max="7"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FF97"/>
    <pageSetUpPr fitToPage="1"/>
  </sheetPr>
  <dimension ref="A2:AM17"/>
  <sheetViews>
    <sheetView view="pageBreakPreview" zoomScale="82" zoomScaleNormal="80" zoomScaleSheetLayoutView="82" workbookViewId="0">
      <pane xSplit="5" ySplit="2" topLeftCell="F3" activePane="bottomRight" state="frozen"/>
      <selection activeCell="AN10" sqref="AN10"/>
      <selection pane="topRight" activeCell="AN10" sqref="AN10"/>
      <selection pane="bottomLeft" activeCell="AN10" sqref="AN10"/>
      <selection pane="bottomRight" activeCell="AN10" sqref="AN10"/>
    </sheetView>
  </sheetViews>
  <sheetFormatPr defaultRowHeight="15" outlineLevelCol="2"/>
  <cols>
    <col min="1" max="1" width="5.140625" customWidth="1"/>
    <col min="2" max="2" width="40.140625" customWidth="1"/>
    <col min="3" max="3" width="15" customWidth="1"/>
    <col min="4" max="4" width="43.140625" customWidth="1"/>
    <col min="6" max="8" width="10.7109375" hidden="1" customWidth="1" outlineLevel="2"/>
    <col min="9" max="9" width="10.7109375" hidden="1" customWidth="1" outlineLevel="1" collapsed="1"/>
    <col min="10" max="13" width="10.7109375" hidden="1" customWidth="1" outlineLevel="2"/>
    <col min="14" max="14" width="10.7109375" hidden="1" customWidth="1" outlineLevel="1" collapsed="1"/>
    <col min="15" max="18" width="10.7109375" hidden="1" customWidth="1" outlineLevel="2"/>
    <col min="19" max="19" width="10.7109375" hidden="1" customWidth="1" outlineLevel="1" collapsed="1"/>
    <col min="20" max="23" width="10.7109375" hidden="1" customWidth="1" outlineLevel="2"/>
    <col min="24" max="25" width="10.7109375" hidden="1" customWidth="1" outlineLevel="1" collapsed="1"/>
    <col min="26" max="29" width="10.7109375" hidden="1" customWidth="1" outlineLevel="1"/>
    <col min="30" max="30" width="10.7109375" customWidth="1" collapsed="1"/>
    <col min="35" max="35" width="10.7109375" customWidth="1"/>
  </cols>
  <sheetData>
    <row r="2" spans="1:39" s="170" customFormat="1" ht="25.5">
      <c r="A2" s="179" t="s">
        <v>887</v>
      </c>
      <c r="B2" s="51" t="s">
        <v>678</v>
      </c>
      <c r="C2" s="149" t="s">
        <v>696</v>
      </c>
      <c r="D2" s="51" t="s">
        <v>275</v>
      </c>
      <c r="E2" s="49" t="s">
        <v>274</v>
      </c>
      <c r="F2" s="36" t="s">
        <v>288</v>
      </c>
      <c r="G2" s="36" t="s">
        <v>5</v>
      </c>
      <c r="H2" s="36" t="s">
        <v>7</v>
      </c>
      <c r="I2" s="36" t="s">
        <v>9</v>
      </c>
      <c r="J2" s="36" t="s">
        <v>11</v>
      </c>
      <c r="K2" s="36" t="s">
        <v>13</v>
      </c>
      <c r="L2" s="36" t="s">
        <v>53</v>
      </c>
      <c r="M2" s="36" t="s">
        <v>16</v>
      </c>
      <c r="N2" s="36" t="s">
        <v>17</v>
      </c>
      <c r="O2" s="36" t="s">
        <v>300</v>
      </c>
      <c r="P2" s="36" t="s">
        <v>299</v>
      </c>
      <c r="Q2" s="36" t="s">
        <v>298</v>
      </c>
      <c r="R2" s="36" t="s">
        <v>29</v>
      </c>
      <c r="S2" s="36" t="s">
        <v>30</v>
      </c>
      <c r="T2" s="36" t="s">
        <v>330</v>
      </c>
      <c r="U2" s="36" t="s">
        <v>326</v>
      </c>
      <c r="V2" s="49" t="s">
        <v>331</v>
      </c>
      <c r="W2" s="36" t="s">
        <v>335</v>
      </c>
      <c r="X2" s="36" t="s">
        <v>336</v>
      </c>
      <c r="Y2" s="36" t="s">
        <v>355</v>
      </c>
      <c r="Z2" s="36" t="s">
        <v>954</v>
      </c>
      <c r="AA2" s="36" t="s">
        <v>1284</v>
      </c>
      <c r="AB2" s="36" t="s">
        <v>1219</v>
      </c>
      <c r="AC2" s="36" t="s">
        <v>1220</v>
      </c>
      <c r="AD2" s="36" t="s">
        <v>1258</v>
      </c>
      <c r="AE2" s="36" t="s">
        <v>1259</v>
      </c>
      <c r="AF2" s="36" t="s">
        <v>1276</v>
      </c>
      <c r="AG2" s="36" t="s">
        <v>1272</v>
      </c>
      <c r="AH2" s="36" t="s">
        <v>1273</v>
      </c>
      <c r="AI2" s="36" t="s">
        <v>1295</v>
      </c>
      <c r="AJ2" s="36" t="s">
        <v>1320</v>
      </c>
      <c r="AK2" s="36" t="s">
        <v>1315</v>
      </c>
      <c r="AL2" s="36" t="s">
        <v>1328</v>
      </c>
      <c r="AM2" s="36" t="s">
        <v>1329</v>
      </c>
    </row>
    <row r="3" spans="1:39" s="170" customFormat="1" ht="15.75">
      <c r="A3" s="179" t="s">
        <v>1302</v>
      </c>
      <c r="B3" s="180" t="s">
        <v>679</v>
      </c>
      <c r="C3" s="150" t="s">
        <v>693</v>
      </c>
      <c r="D3" s="180" t="s">
        <v>937</v>
      </c>
      <c r="E3" s="52" t="s">
        <v>276</v>
      </c>
      <c r="F3" s="162">
        <v>0.87</v>
      </c>
      <c r="G3" s="162">
        <v>1.1000000000000001</v>
      </c>
      <c r="H3" s="162">
        <v>1.4</v>
      </c>
      <c r="I3" s="163">
        <v>4.79</v>
      </c>
      <c r="J3" s="162">
        <v>1.37</v>
      </c>
      <c r="K3" s="162">
        <v>1.27</v>
      </c>
      <c r="L3" s="162">
        <v>1.4</v>
      </c>
      <c r="M3" s="162">
        <v>1.6</v>
      </c>
      <c r="N3" s="163">
        <v>6.5</v>
      </c>
      <c r="O3" s="162">
        <v>1.3</v>
      </c>
      <c r="P3" s="162">
        <v>1.3</v>
      </c>
      <c r="Q3" s="162">
        <v>1.4</v>
      </c>
      <c r="R3" s="162">
        <v>1.4</v>
      </c>
      <c r="S3" s="164">
        <v>5.7</v>
      </c>
      <c r="T3" s="162">
        <v>1.3</v>
      </c>
      <c r="U3" s="162">
        <v>1.3</v>
      </c>
      <c r="V3" s="162">
        <v>1.5</v>
      </c>
      <c r="W3" s="162">
        <v>1.4</v>
      </c>
      <c r="X3" s="164">
        <v>5.7</v>
      </c>
      <c r="Y3" s="162">
        <v>1.2</v>
      </c>
      <c r="Z3" s="162">
        <v>1.5</v>
      </c>
      <c r="AA3" s="162">
        <v>1.3</v>
      </c>
      <c r="AB3" s="162">
        <v>1.4</v>
      </c>
      <c r="AC3" s="164">
        <v>5.4</v>
      </c>
      <c r="AD3" s="162">
        <v>1.643</v>
      </c>
      <c r="AE3" s="162">
        <v>1.544</v>
      </c>
      <c r="AF3" s="162">
        <v>1.5369999999999999</v>
      </c>
      <c r="AG3" s="162">
        <v>1.7889999999999999</v>
      </c>
      <c r="AH3" s="164">
        <v>6.5140000000000002</v>
      </c>
      <c r="AI3" s="162">
        <v>1.5980000000000001</v>
      </c>
      <c r="AJ3" s="162">
        <v>1.63</v>
      </c>
      <c r="AK3" s="162">
        <v>1.6</v>
      </c>
      <c r="AL3" s="162">
        <v>1.74</v>
      </c>
      <c r="AM3" s="164">
        <v>6.6</v>
      </c>
    </row>
    <row r="4" spans="1:39" s="170" customFormat="1" ht="15.75" thickBot="1">
      <c r="A4" s="179" t="s">
        <v>1307</v>
      </c>
      <c r="B4" s="180" t="s">
        <v>690</v>
      </c>
      <c r="C4" s="150" t="s">
        <v>691</v>
      </c>
      <c r="D4" s="180" t="s">
        <v>277</v>
      </c>
      <c r="E4" s="52" t="s">
        <v>290</v>
      </c>
      <c r="F4" s="162">
        <v>16</v>
      </c>
      <c r="G4" s="162">
        <v>136</v>
      </c>
      <c r="H4" s="162">
        <v>21</v>
      </c>
      <c r="I4" s="163">
        <v>321</v>
      </c>
      <c r="J4" s="162">
        <v>27.9</v>
      </c>
      <c r="K4" s="162">
        <v>54.4</v>
      </c>
      <c r="L4" s="162">
        <v>20</v>
      </c>
      <c r="M4" s="162">
        <v>18</v>
      </c>
      <c r="N4" s="163">
        <v>131</v>
      </c>
      <c r="O4" s="162">
        <v>1.5</v>
      </c>
      <c r="P4" s="162">
        <v>77</v>
      </c>
      <c r="Q4" s="162">
        <v>9</v>
      </c>
      <c r="R4" s="162">
        <v>115</v>
      </c>
      <c r="S4" s="164">
        <v>193.5</v>
      </c>
      <c r="T4" s="162">
        <v>10</v>
      </c>
      <c r="U4" s="162">
        <v>2</v>
      </c>
      <c r="V4" s="162">
        <v>4.9000000000000004</v>
      </c>
      <c r="W4" s="162">
        <v>0</v>
      </c>
      <c r="X4" s="164">
        <v>16.899999999999999</v>
      </c>
      <c r="Y4" s="162">
        <v>136.4</v>
      </c>
      <c r="Z4" s="162">
        <v>23.7</v>
      </c>
      <c r="AA4" s="162">
        <v>5</v>
      </c>
      <c r="AB4" s="162">
        <v>469.2</v>
      </c>
      <c r="AC4" s="164">
        <v>634.29999999999995</v>
      </c>
      <c r="AD4" s="162">
        <v>114.3</v>
      </c>
      <c r="AE4" s="162">
        <v>13.8</v>
      </c>
      <c r="AF4" s="162">
        <v>0</v>
      </c>
      <c r="AG4" s="162">
        <v>1</v>
      </c>
      <c r="AH4" s="164">
        <v>129.08099999999999</v>
      </c>
      <c r="AI4" s="162">
        <v>4.3</v>
      </c>
      <c r="AJ4" s="162">
        <v>6.4</v>
      </c>
      <c r="AK4" s="162">
        <v>14.8</v>
      </c>
      <c r="AL4" s="162">
        <v>23.65</v>
      </c>
      <c r="AM4" s="164">
        <v>49.15</v>
      </c>
    </row>
    <row r="5" spans="1:39" s="170" customFormat="1" ht="16.5" thickTop="1" thickBot="1">
      <c r="A5" s="179"/>
      <c r="B5" s="495" t="s">
        <v>685</v>
      </c>
      <c r="C5" s="496"/>
      <c r="D5" s="495" t="s">
        <v>278</v>
      </c>
      <c r="E5" s="496"/>
      <c r="F5" s="385"/>
      <c r="G5" s="385"/>
      <c r="H5" s="385"/>
      <c r="I5" s="403"/>
      <c r="J5" s="385"/>
      <c r="K5" s="385"/>
      <c r="L5" s="385"/>
      <c r="M5" s="385"/>
      <c r="N5" s="403"/>
      <c r="O5" s="385"/>
      <c r="P5" s="385"/>
      <c r="Q5" s="385"/>
      <c r="R5" s="385"/>
      <c r="S5" s="403"/>
      <c r="T5" s="385"/>
      <c r="U5" s="385"/>
      <c r="V5" s="385"/>
      <c r="W5" s="385"/>
      <c r="X5" s="403"/>
      <c r="Y5" s="385"/>
      <c r="Z5" s="385"/>
      <c r="AA5" s="385"/>
      <c r="AB5" s="385"/>
      <c r="AC5" s="403"/>
      <c r="AD5" s="385"/>
      <c r="AE5" s="385"/>
      <c r="AF5" s="385"/>
      <c r="AG5" s="385"/>
      <c r="AH5" s="403"/>
      <c r="AI5" s="385"/>
      <c r="AJ5" s="385"/>
      <c r="AK5" s="385"/>
      <c r="AL5" s="385"/>
      <c r="AM5" s="403"/>
    </row>
    <row r="6" spans="1:39" s="170" customFormat="1" ht="27" thickTop="1">
      <c r="A6" s="179"/>
      <c r="B6" s="408" t="s">
        <v>948</v>
      </c>
      <c r="C6" s="197" t="s">
        <v>227</v>
      </c>
      <c r="D6" s="180" t="s">
        <v>356</v>
      </c>
      <c r="E6" s="52" t="s">
        <v>227</v>
      </c>
      <c r="F6" s="162" t="s">
        <v>289</v>
      </c>
      <c r="G6" s="162" t="s">
        <v>289</v>
      </c>
      <c r="H6" s="162" t="s">
        <v>289</v>
      </c>
      <c r="I6" s="163" t="s">
        <v>289</v>
      </c>
      <c r="J6" s="162" t="s">
        <v>289</v>
      </c>
      <c r="K6" s="162" t="s">
        <v>289</v>
      </c>
      <c r="L6" s="162" t="s">
        <v>289</v>
      </c>
      <c r="M6" s="162" t="s">
        <v>289</v>
      </c>
      <c r="N6" s="163" t="s">
        <v>289</v>
      </c>
      <c r="O6" s="162" t="s">
        <v>289</v>
      </c>
      <c r="P6" s="162" t="s">
        <v>289</v>
      </c>
      <c r="Q6" s="162" t="s">
        <v>289</v>
      </c>
      <c r="R6" s="162" t="s">
        <v>289</v>
      </c>
      <c r="S6" s="163" t="s">
        <v>289</v>
      </c>
      <c r="T6" s="162">
        <v>2</v>
      </c>
      <c r="U6" s="162">
        <v>2</v>
      </c>
      <c r="V6" s="162">
        <v>3</v>
      </c>
      <c r="W6" s="162">
        <v>2</v>
      </c>
      <c r="X6" s="163">
        <f>SUM(T6:W6)</f>
        <v>9</v>
      </c>
      <c r="Y6" s="162">
        <v>3</v>
      </c>
      <c r="Z6" s="162">
        <v>1</v>
      </c>
      <c r="AA6" s="162">
        <v>2</v>
      </c>
      <c r="AB6" s="162">
        <v>3</v>
      </c>
      <c r="AC6" s="163">
        <v>10</v>
      </c>
      <c r="AD6" s="162">
        <v>2</v>
      </c>
      <c r="AE6" s="162">
        <v>1</v>
      </c>
      <c r="AF6" s="162">
        <v>2</v>
      </c>
      <c r="AG6" s="162">
        <v>0</v>
      </c>
      <c r="AH6" s="163">
        <v>5</v>
      </c>
      <c r="AI6" s="162">
        <v>4</v>
      </c>
      <c r="AJ6" s="162">
        <v>2</v>
      </c>
      <c r="AK6" s="162">
        <v>1</v>
      </c>
      <c r="AL6" s="162">
        <v>0</v>
      </c>
      <c r="AM6" s="163">
        <v>7</v>
      </c>
    </row>
    <row r="7" spans="1:39" s="170" customFormat="1" ht="26.25">
      <c r="A7" s="179">
        <v>18</v>
      </c>
      <c r="B7" s="180" t="s">
        <v>816</v>
      </c>
      <c r="C7" s="150" t="s">
        <v>227</v>
      </c>
      <c r="D7" s="180" t="s">
        <v>879</v>
      </c>
      <c r="E7" s="52" t="s">
        <v>227</v>
      </c>
      <c r="F7" s="162" t="s">
        <v>289</v>
      </c>
      <c r="G7" s="162" t="s">
        <v>289</v>
      </c>
      <c r="H7" s="162" t="s">
        <v>289</v>
      </c>
      <c r="I7" s="163" t="s">
        <v>289</v>
      </c>
      <c r="J7" s="162" t="s">
        <v>289</v>
      </c>
      <c r="K7" s="162" t="s">
        <v>289</v>
      </c>
      <c r="L7" s="162" t="s">
        <v>289</v>
      </c>
      <c r="M7" s="162" t="s">
        <v>289</v>
      </c>
      <c r="N7" s="164">
        <v>1.8</v>
      </c>
      <c r="O7" s="162">
        <v>1.4</v>
      </c>
      <c r="P7" s="162">
        <v>1.6</v>
      </c>
      <c r="Q7" s="162">
        <v>2.2000000000000002</v>
      </c>
      <c r="R7" s="162">
        <v>1.7</v>
      </c>
      <c r="S7" s="164">
        <v>1.5</v>
      </c>
      <c r="T7" s="162">
        <v>1.4</v>
      </c>
      <c r="U7" s="162">
        <v>1.4</v>
      </c>
      <c r="V7" s="162">
        <v>1.6</v>
      </c>
      <c r="W7" s="162">
        <v>1.3</v>
      </c>
      <c r="X7" s="164">
        <v>1.44</v>
      </c>
      <c r="Y7" s="162">
        <v>1.39</v>
      </c>
      <c r="Z7" s="162">
        <v>1.1200000000000001</v>
      </c>
      <c r="AA7" s="162">
        <v>1.31</v>
      </c>
      <c r="AB7" s="162">
        <v>1.44</v>
      </c>
      <c r="AC7" s="164">
        <v>1.32</v>
      </c>
      <c r="AD7" s="162">
        <v>1.58</v>
      </c>
      <c r="AE7" s="162">
        <v>1.1200000000000001</v>
      </c>
      <c r="AF7" s="162">
        <v>1.95</v>
      </c>
      <c r="AG7" s="162">
        <v>1.32</v>
      </c>
      <c r="AH7" s="164">
        <v>1.51</v>
      </c>
      <c r="AI7" s="162">
        <v>1.78</v>
      </c>
      <c r="AJ7" s="162">
        <v>1.68</v>
      </c>
      <c r="AK7" s="162">
        <v>1.8</v>
      </c>
      <c r="AL7" s="162">
        <v>1.5</v>
      </c>
      <c r="AM7" s="164">
        <v>1.68</v>
      </c>
    </row>
    <row r="8" spans="1:39" s="170" customFormat="1" ht="26.25">
      <c r="A8" s="179"/>
      <c r="B8" s="180" t="s">
        <v>680</v>
      </c>
      <c r="C8" s="150" t="s">
        <v>692</v>
      </c>
      <c r="D8" s="180" t="s">
        <v>279</v>
      </c>
      <c r="E8" s="52" t="s">
        <v>280</v>
      </c>
      <c r="F8">
        <v>1</v>
      </c>
      <c r="G8">
        <v>0</v>
      </c>
      <c r="H8" s="162">
        <v>0</v>
      </c>
      <c r="I8" s="163">
        <v>1</v>
      </c>
      <c r="J8" s="162">
        <v>0</v>
      </c>
      <c r="K8" s="162">
        <v>0</v>
      </c>
      <c r="L8" s="162">
        <v>0</v>
      </c>
      <c r="M8" s="162">
        <v>0</v>
      </c>
      <c r="N8" s="163">
        <v>0</v>
      </c>
      <c r="O8" s="162">
        <v>0</v>
      </c>
      <c r="P8" s="162">
        <v>0</v>
      </c>
      <c r="Q8" s="162">
        <v>0</v>
      </c>
      <c r="R8" s="162">
        <v>0</v>
      </c>
      <c r="S8" s="164">
        <v>0</v>
      </c>
      <c r="T8" s="162">
        <v>0</v>
      </c>
      <c r="U8" s="162">
        <v>0</v>
      </c>
      <c r="V8" s="162">
        <v>1</v>
      </c>
      <c r="W8" s="162">
        <v>0</v>
      </c>
      <c r="X8" s="164">
        <v>1</v>
      </c>
      <c r="Y8" s="162">
        <v>0</v>
      </c>
      <c r="Z8" s="162">
        <v>0</v>
      </c>
      <c r="AA8" s="162">
        <v>0</v>
      </c>
      <c r="AB8" s="162">
        <v>0</v>
      </c>
      <c r="AC8" s="164">
        <v>0</v>
      </c>
      <c r="AD8" s="162">
        <v>0</v>
      </c>
      <c r="AE8" s="162">
        <v>0</v>
      </c>
      <c r="AF8" s="162">
        <v>0</v>
      </c>
      <c r="AG8" s="162">
        <v>0</v>
      </c>
      <c r="AH8" s="164">
        <v>0</v>
      </c>
      <c r="AI8" s="162">
        <v>0</v>
      </c>
      <c r="AJ8" s="162">
        <v>1</v>
      </c>
      <c r="AK8" s="162">
        <v>0</v>
      </c>
      <c r="AL8" s="162">
        <v>0</v>
      </c>
      <c r="AM8" s="164">
        <v>1</v>
      </c>
    </row>
    <row r="9" spans="1:39" s="170" customFormat="1" ht="27" thickBot="1">
      <c r="A9" s="179"/>
      <c r="B9" s="180" t="s">
        <v>1292</v>
      </c>
      <c r="C9" s="150" t="s">
        <v>692</v>
      </c>
      <c r="D9" s="180" t="s">
        <v>1293</v>
      </c>
      <c r="E9" s="52" t="s">
        <v>280</v>
      </c>
      <c r="F9" s="162">
        <v>2</v>
      </c>
      <c r="G9" s="162">
        <v>3</v>
      </c>
      <c r="H9" s="162">
        <v>1</v>
      </c>
      <c r="I9" s="163">
        <v>7</v>
      </c>
      <c r="J9" s="162">
        <v>0</v>
      </c>
      <c r="K9" s="162">
        <v>2</v>
      </c>
      <c r="L9" s="162">
        <v>0</v>
      </c>
      <c r="M9" s="162">
        <v>0</v>
      </c>
      <c r="N9" s="163">
        <v>3</v>
      </c>
      <c r="O9" s="162">
        <v>0</v>
      </c>
      <c r="P9" s="162">
        <v>1</v>
      </c>
      <c r="Q9" s="162">
        <v>3</v>
      </c>
      <c r="R9" s="162">
        <v>0</v>
      </c>
      <c r="S9" s="164">
        <v>5</v>
      </c>
      <c r="T9" s="162">
        <v>0</v>
      </c>
      <c r="U9" s="162">
        <v>0</v>
      </c>
      <c r="V9" s="162">
        <v>1</v>
      </c>
      <c r="W9" s="162">
        <v>4</v>
      </c>
      <c r="X9" s="164">
        <v>5</v>
      </c>
      <c r="Y9" s="162">
        <v>18</v>
      </c>
      <c r="Z9" s="162">
        <v>1</v>
      </c>
      <c r="AA9" s="162">
        <v>5</v>
      </c>
      <c r="AB9" s="162">
        <v>0</v>
      </c>
      <c r="AC9" s="164">
        <v>23</v>
      </c>
      <c r="AD9" s="162">
        <v>2</v>
      </c>
      <c r="AE9" s="162">
        <v>3</v>
      </c>
      <c r="AF9" s="162">
        <v>4</v>
      </c>
      <c r="AG9" s="162">
        <v>2</v>
      </c>
      <c r="AH9" s="164">
        <v>11</v>
      </c>
      <c r="AI9" s="162">
        <v>0</v>
      </c>
      <c r="AJ9" s="162">
        <v>2</v>
      </c>
      <c r="AK9" s="162">
        <v>1</v>
      </c>
      <c r="AL9" s="162">
        <v>1</v>
      </c>
      <c r="AM9" s="164">
        <v>4</v>
      </c>
    </row>
    <row r="10" spans="1:39" s="170" customFormat="1" ht="16.5" thickTop="1" thickBot="1">
      <c r="A10" s="179"/>
      <c r="B10" s="495" t="s">
        <v>686</v>
      </c>
      <c r="C10" s="496"/>
      <c r="D10" s="495" t="s">
        <v>281</v>
      </c>
      <c r="E10" s="496"/>
      <c r="F10" s="385"/>
      <c r="G10" s="385"/>
      <c r="H10" s="385"/>
      <c r="I10" s="403"/>
      <c r="J10" s="385"/>
      <c r="K10" s="385"/>
      <c r="L10" s="385"/>
      <c r="M10" s="385"/>
      <c r="N10" s="403"/>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row>
    <row r="11" spans="1:39" s="170" customFormat="1" ht="15.75" thickTop="1">
      <c r="A11" s="179"/>
      <c r="B11" s="180" t="s">
        <v>681</v>
      </c>
      <c r="C11" s="150" t="s">
        <v>694</v>
      </c>
      <c r="D11" s="180" t="s">
        <v>282</v>
      </c>
      <c r="E11" s="52" t="s">
        <v>357</v>
      </c>
      <c r="F11" s="386">
        <v>31568</v>
      </c>
      <c r="G11" s="386">
        <v>31496</v>
      </c>
      <c r="H11" s="386">
        <v>29592</v>
      </c>
      <c r="I11" s="163">
        <v>29592</v>
      </c>
      <c r="J11" s="386">
        <v>29047</v>
      </c>
      <c r="K11" s="386">
        <v>28988</v>
      </c>
      <c r="L11" s="386">
        <v>29017</v>
      </c>
      <c r="M11" s="386">
        <v>28497</v>
      </c>
      <c r="N11" s="163">
        <v>28497</v>
      </c>
      <c r="O11" s="386">
        <v>28470</v>
      </c>
      <c r="P11" s="386">
        <v>28382</v>
      </c>
      <c r="Q11" s="386">
        <v>28302</v>
      </c>
      <c r="R11" s="386">
        <v>27500</v>
      </c>
      <c r="S11" s="164">
        <v>27500</v>
      </c>
      <c r="T11" s="386">
        <v>27011</v>
      </c>
      <c r="U11" s="386">
        <v>26536</v>
      </c>
      <c r="V11" s="386">
        <v>26135</v>
      </c>
      <c r="W11" s="386">
        <v>25959</v>
      </c>
      <c r="X11" s="163">
        <v>25959</v>
      </c>
      <c r="Y11" s="386">
        <v>25354</v>
      </c>
      <c r="Z11" s="386">
        <v>25363</v>
      </c>
      <c r="AA11" s="386">
        <v>25326</v>
      </c>
      <c r="AB11" s="386">
        <v>24986</v>
      </c>
      <c r="AC11" s="163">
        <v>25959</v>
      </c>
      <c r="AD11" s="386">
        <v>25844</v>
      </c>
      <c r="AE11" s="386">
        <v>26067</v>
      </c>
      <c r="AF11" s="386">
        <v>26216</v>
      </c>
      <c r="AG11" s="386">
        <v>26046</v>
      </c>
      <c r="AH11" s="163">
        <v>26046</v>
      </c>
      <c r="AI11" s="386">
        <v>26059</v>
      </c>
      <c r="AJ11" s="386">
        <v>26255</v>
      </c>
      <c r="AK11" s="386">
        <v>26532</v>
      </c>
      <c r="AL11" s="386">
        <v>26264</v>
      </c>
      <c r="AM11" s="163">
        <v>26264</v>
      </c>
    </row>
    <row r="12" spans="1:39" s="170" customFormat="1">
      <c r="A12" s="179">
        <v>19</v>
      </c>
      <c r="B12" s="180" t="s">
        <v>688</v>
      </c>
      <c r="C12" s="150" t="s">
        <v>694</v>
      </c>
      <c r="D12" s="180" t="s">
        <v>880</v>
      </c>
      <c r="E12" s="52" t="s">
        <v>357</v>
      </c>
      <c r="F12" s="386">
        <v>2983</v>
      </c>
      <c r="G12" s="386">
        <v>2327</v>
      </c>
      <c r="H12" s="386">
        <v>2791</v>
      </c>
      <c r="I12" s="163">
        <v>2791</v>
      </c>
      <c r="J12" s="386">
        <v>2782</v>
      </c>
      <c r="K12" s="386">
        <v>2561</v>
      </c>
      <c r="L12" s="386">
        <v>2423</v>
      </c>
      <c r="M12" s="386">
        <v>2254</v>
      </c>
      <c r="N12" s="163">
        <v>2254</v>
      </c>
      <c r="O12" s="386">
        <v>2196</v>
      </c>
      <c r="P12" s="386">
        <v>1837</v>
      </c>
      <c r="Q12" s="386">
        <v>1305</v>
      </c>
      <c r="R12" s="386">
        <v>2383</v>
      </c>
      <c r="S12" s="164">
        <v>2383</v>
      </c>
      <c r="T12" s="386">
        <v>2493</v>
      </c>
      <c r="U12" s="386">
        <v>2837</v>
      </c>
      <c r="V12" s="386">
        <v>3394</v>
      </c>
      <c r="W12" s="386">
        <v>3229</v>
      </c>
      <c r="X12" s="163">
        <v>3229</v>
      </c>
      <c r="Y12" s="386">
        <v>4754</v>
      </c>
      <c r="Z12" s="386">
        <v>4129</v>
      </c>
      <c r="AA12" s="386">
        <v>3653</v>
      </c>
      <c r="AB12" s="386">
        <v>3450</v>
      </c>
      <c r="AC12" s="163">
        <v>3100</v>
      </c>
      <c r="AD12" s="386">
        <v>2760</v>
      </c>
      <c r="AE12" s="386">
        <v>2446</v>
      </c>
      <c r="AF12" s="386">
        <v>2362</v>
      </c>
      <c r="AG12" s="386">
        <v>2638</v>
      </c>
      <c r="AH12" s="163">
        <v>2638</v>
      </c>
      <c r="AI12" s="386">
        <v>2872</v>
      </c>
      <c r="AJ12" s="386">
        <v>2921</v>
      </c>
      <c r="AK12" s="386">
        <v>2879</v>
      </c>
      <c r="AL12" s="386">
        <v>3070</v>
      </c>
      <c r="AM12" s="163">
        <v>3070</v>
      </c>
    </row>
    <row r="13" spans="1:39" s="170" customFormat="1" ht="15.75" thickBot="1">
      <c r="A13" s="179">
        <v>19</v>
      </c>
      <c r="B13" s="180" t="s">
        <v>689</v>
      </c>
      <c r="C13" s="150" t="s">
        <v>283</v>
      </c>
      <c r="D13" s="180" t="s">
        <v>881</v>
      </c>
      <c r="E13" s="52" t="s">
        <v>283</v>
      </c>
      <c r="F13" s="162">
        <v>9.4499999999999993</v>
      </c>
      <c r="G13" s="162">
        <v>7.39</v>
      </c>
      <c r="H13" s="162">
        <v>9.4</v>
      </c>
      <c r="I13" s="163">
        <v>9.4</v>
      </c>
      <c r="J13" s="162">
        <v>9.58</v>
      </c>
      <c r="K13" s="162">
        <v>8.83</v>
      </c>
      <c r="L13" s="162">
        <v>8.4</v>
      </c>
      <c r="M13" s="162">
        <v>7.9</v>
      </c>
      <c r="N13" s="163">
        <v>7.9</v>
      </c>
      <c r="O13" s="162">
        <v>7.7</v>
      </c>
      <c r="P13" s="162">
        <v>6.5</v>
      </c>
      <c r="Q13" s="162">
        <v>10.4</v>
      </c>
      <c r="R13" s="162">
        <v>8.6999999999999993</v>
      </c>
      <c r="S13" s="164">
        <v>8.6999999999999993</v>
      </c>
      <c r="T13" s="162">
        <v>9</v>
      </c>
      <c r="U13" s="162">
        <v>10.7</v>
      </c>
      <c r="V13" s="162">
        <v>13</v>
      </c>
      <c r="W13" s="162">
        <v>13.5</v>
      </c>
      <c r="X13" s="163">
        <v>12.4</v>
      </c>
      <c r="Y13" s="162">
        <v>18.75</v>
      </c>
      <c r="Z13" s="162">
        <v>16.28</v>
      </c>
      <c r="AA13" s="162">
        <v>14.4</v>
      </c>
      <c r="AB13" s="162">
        <v>13.8</v>
      </c>
      <c r="AC13" s="163">
        <v>11.9</v>
      </c>
      <c r="AD13" s="162">
        <v>10.7</v>
      </c>
      <c r="AE13" s="162">
        <v>9.4</v>
      </c>
      <c r="AF13" s="162">
        <v>10.1</v>
      </c>
      <c r="AG13" s="162">
        <v>10.1</v>
      </c>
      <c r="AH13" s="163">
        <v>10.1</v>
      </c>
      <c r="AI13" s="162">
        <v>11</v>
      </c>
      <c r="AJ13" s="162">
        <v>11.1</v>
      </c>
      <c r="AK13" s="162">
        <v>10.9</v>
      </c>
      <c r="AL13" s="162">
        <v>11.7</v>
      </c>
      <c r="AM13" s="164">
        <v>11.7</v>
      </c>
    </row>
    <row r="14" spans="1:39" s="170" customFormat="1" ht="16.5" thickTop="1" thickBot="1">
      <c r="A14" s="179"/>
      <c r="B14" s="495" t="s">
        <v>687</v>
      </c>
      <c r="C14" s="496"/>
      <c r="D14" s="495" t="s">
        <v>284</v>
      </c>
      <c r="E14" s="496"/>
      <c r="F14" s="385"/>
      <c r="G14" s="385"/>
      <c r="H14" s="385"/>
      <c r="I14" s="403"/>
      <c r="J14" s="385"/>
      <c r="K14" s="385"/>
      <c r="L14" s="385"/>
      <c r="M14" s="385"/>
      <c r="N14" s="403"/>
      <c r="O14" s="385"/>
      <c r="P14" s="385"/>
      <c r="Q14" s="385"/>
      <c r="R14" s="385"/>
      <c r="S14" s="385"/>
      <c r="T14" s="385"/>
      <c r="U14" s="385"/>
      <c r="V14" s="385"/>
      <c r="W14" s="385"/>
      <c r="X14" s="403"/>
      <c r="Y14" s="385"/>
      <c r="Z14" s="385"/>
      <c r="AA14" s="385"/>
      <c r="AB14" s="385"/>
      <c r="AC14" s="403"/>
      <c r="AD14" s="385"/>
      <c r="AE14" s="385"/>
      <c r="AF14" s="385"/>
      <c r="AG14" s="385"/>
      <c r="AH14" s="403"/>
      <c r="AI14" s="385"/>
      <c r="AJ14" s="385"/>
      <c r="AK14" s="385"/>
      <c r="AL14" s="385"/>
      <c r="AM14" s="403"/>
    </row>
    <row r="15" spans="1:39" s="170" customFormat="1" ht="15.75" thickTop="1">
      <c r="A15" s="179" t="s">
        <v>933</v>
      </c>
      <c r="B15" s="180" t="s">
        <v>682</v>
      </c>
      <c r="C15" s="150" t="s">
        <v>695</v>
      </c>
      <c r="D15" s="180" t="s">
        <v>947</v>
      </c>
      <c r="E15" s="52" t="s">
        <v>285</v>
      </c>
      <c r="F15" s="162" t="s">
        <v>289</v>
      </c>
      <c r="G15" s="162" t="s">
        <v>289</v>
      </c>
      <c r="H15" s="162" t="s">
        <v>289</v>
      </c>
      <c r="I15" s="163">
        <v>5622</v>
      </c>
      <c r="J15" s="162">
        <v>244</v>
      </c>
      <c r="K15" s="162">
        <v>1816</v>
      </c>
      <c r="L15" s="162">
        <v>1044</v>
      </c>
      <c r="M15" s="162">
        <v>3479</v>
      </c>
      <c r="N15" s="163">
        <v>6670</v>
      </c>
      <c r="O15" s="162">
        <v>177</v>
      </c>
      <c r="P15" s="162">
        <v>201</v>
      </c>
      <c r="Q15" s="162">
        <v>133</v>
      </c>
      <c r="R15" s="162">
        <v>4294</v>
      </c>
      <c r="S15" s="164">
        <v>4806</v>
      </c>
      <c r="T15" s="162">
        <v>282</v>
      </c>
      <c r="U15" s="162">
        <v>130</v>
      </c>
      <c r="V15" s="162">
        <v>278</v>
      </c>
      <c r="W15" s="162">
        <v>1140</v>
      </c>
      <c r="X15" s="163">
        <v>1830</v>
      </c>
      <c r="Y15" s="162">
        <v>108</v>
      </c>
      <c r="Z15" s="162">
        <v>250</v>
      </c>
      <c r="AA15" s="162">
        <v>217</v>
      </c>
      <c r="AB15" s="162">
        <v>1162.8</v>
      </c>
      <c r="AC15" s="163">
        <v>1737.8</v>
      </c>
      <c r="AD15" s="162">
        <v>82</v>
      </c>
      <c r="AE15" s="162">
        <v>160</v>
      </c>
      <c r="AF15" s="162">
        <v>161.60000000000002</v>
      </c>
      <c r="AG15" s="162">
        <v>1076.7</v>
      </c>
      <c r="AH15" s="163">
        <v>1480.3</v>
      </c>
      <c r="AI15" s="162">
        <v>81.8</v>
      </c>
      <c r="AJ15" s="162">
        <v>133</v>
      </c>
      <c r="AK15" s="162">
        <v>238.6</v>
      </c>
      <c r="AL15" s="162">
        <v>1098.9000000000001</v>
      </c>
      <c r="AM15" s="163">
        <v>1552</v>
      </c>
    </row>
    <row r="16" spans="1:39" s="170" customFormat="1">
      <c r="A16" s="179"/>
      <c r="B16" s="180" t="s">
        <v>683</v>
      </c>
      <c r="C16" s="150" t="s">
        <v>692</v>
      </c>
      <c r="D16" s="180" t="s">
        <v>286</v>
      </c>
      <c r="E16" s="52" t="s">
        <v>280</v>
      </c>
      <c r="F16" s="386">
        <v>8</v>
      </c>
      <c r="G16" s="386">
        <v>13</v>
      </c>
      <c r="H16" s="386">
        <v>9</v>
      </c>
      <c r="I16" s="163">
        <v>49</v>
      </c>
      <c r="J16" s="386">
        <v>13</v>
      </c>
      <c r="K16" s="386">
        <v>13</v>
      </c>
      <c r="L16" s="386">
        <v>11</v>
      </c>
      <c r="M16" s="386">
        <v>12</v>
      </c>
      <c r="N16" s="163">
        <v>81</v>
      </c>
      <c r="O16" s="386">
        <v>28</v>
      </c>
      <c r="P16" s="386">
        <v>24</v>
      </c>
      <c r="Q16" s="386">
        <v>17</v>
      </c>
      <c r="R16" s="386">
        <v>13</v>
      </c>
      <c r="S16" s="164">
        <v>112</v>
      </c>
      <c r="T16" s="386">
        <v>14</v>
      </c>
      <c r="U16" s="386">
        <v>32</v>
      </c>
      <c r="V16" s="386">
        <v>27</v>
      </c>
      <c r="W16" s="386">
        <v>17</v>
      </c>
      <c r="X16" s="163">
        <v>90</v>
      </c>
      <c r="Y16" s="386">
        <v>25</v>
      </c>
      <c r="Z16" s="386">
        <v>18</v>
      </c>
      <c r="AA16" s="386">
        <v>21</v>
      </c>
      <c r="AB16" s="386">
        <v>29</v>
      </c>
      <c r="AC16" s="163">
        <v>93</v>
      </c>
      <c r="AD16" s="386">
        <v>32</v>
      </c>
      <c r="AE16" s="386">
        <v>39</v>
      </c>
      <c r="AF16" s="386">
        <v>41</v>
      </c>
      <c r="AG16" s="386">
        <v>24</v>
      </c>
      <c r="AH16" s="163">
        <v>137</v>
      </c>
      <c r="AI16" s="386">
        <v>28</v>
      </c>
      <c r="AJ16" s="386">
        <v>38</v>
      </c>
      <c r="AK16" s="386">
        <v>34</v>
      </c>
      <c r="AL16" s="386">
        <v>25</v>
      </c>
      <c r="AM16" s="163">
        <v>126</v>
      </c>
    </row>
    <row r="17" spans="1:39" s="170" customFormat="1">
      <c r="A17" s="179"/>
      <c r="B17" s="180" t="s">
        <v>684</v>
      </c>
      <c r="C17" s="150" t="s">
        <v>692</v>
      </c>
      <c r="D17" s="180" t="s">
        <v>287</v>
      </c>
      <c r="E17" s="52" t="s">
        <v>280</v>
      </c>
      <c r="F17" s="386">
        <v>2</v>
      </c>
      <c r="G17" s="386">
        <v>4</v>
      </c>
      <c r="H17" s="386">
        <v>7</v>
      </c>
      <c r="I17" s="163">
        <v>13</v>
      </c>
      <c r="J17" s="386">
        <v>4</v>
      </c>
      <c r="K17" s="386">
        <v>2</v>
      </c>
      <c r="L17" s="386">
        <v>5</v>
      </c>
      <c r="M17" s="386">
        <v>1</v>
      </c>
      <c r="N17" s="163">
        <v>24</v>
      </c>
      <c r="O17" s="386">
        <v>6</v>
      </c>
      <c r="P17" s="386">
        <v>2</v>
      </c>
      <c r="Q17" s="386">
        <v>2</v>
      </c>
      <c r="R17" s="386">
        <v>2</v>
      </c>
      <c r="S17" s="164">
        <v>19</v>
      </c>
      <c r="T17" s="386">
        <v>4</v>
      </c>
      <c r="U17" s="386">
        <v>5</v>
      </c>
      <c r="V17" s="386">
        <v>2</v>
      </c>
      <c r="W17" s="386">
        <v>7</v>
      </c>
      <c r="X17" s="163">
        <v>25</v>
      </c>
      <c r="Y17" s="386">
        <v>4</v>
      </c>
      <c r="Z17" s="386">
        <v>5</v>
      </c>
      <c r="AA17" s="386">
        <v>4</v>
      </c>
      <c r="AB17" s="386">
        <v>7</v>
      </c>
      <c r="AC17" s="163">
        <v>24</v>
      </c>
      <c r="AD17" s="386">
        <v>9</v>
      </c>
      <c r="AE17" s="386">
        <v>7</v>
      </c>
      <c r="AF17" s="386">
        <v>17</v>
      </c>
      <c r="AG17" s="386">
        <v>6</v>
      </c>
      <c r="AH17" s="163">
        <v>47</v>
      </c>
      <c r="AI17" s="386">
        <v>11</v>
      </c>
      <c r="AJ17" s="386">
        <v>9</v>
      </c>
      <c r="AK17" s="386">
        <v>8</v>
      </c>
      <c r="AL17" s="386">
        <v>9</v>
      </c>
      <c r="AM17" s="163">
        <v>37</v>
      </c>
    </row>
  </sheetData>
  <mergeCells count="6">
    <mergeCell ref="B5:C5"/>
    <mergeCell ref="D5:E5"/>
    <mergeCell ref="B10:C10"/>
    <mergeCell ref="D10:E10"/>
    <mergeCell ref="B14:C14"/>
    <mergeCell ref="D14:E14"/>
  </mergeCells>
  <pageMargins left="0.7" right="0.7" top="0.75" bottom="0.75" header="0.3" footer="0.3"/>
  <pageSetup paperSize="9" scale="63" orientation="landscape" r:id="rId1"/>
  <headerFooter>
    <oddHeader>&amp;C&amp;A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2:AL73"/>
  <sheetViews>
    <sheetView view="pageBreakPreview" zoomScale="85" zoomScaleNormal="80" zoomScaleSheetLayoutView="85" workbookViewId="0">
      <pane xSplit="3" ySplit="2" topLeftCell="H12" activePane="bottomRight" state="frozen"/>
      <selection activeCell="AL35" activeCellId="1" sqref="B36 AL35"/>
      <selection pane="topRight" activeCell="AL35" activeCellId="1" sqref="B36 AL35"/>
      <selection pane="bottomLeft" activeCell="AL35" activeCellId="1" sqref="B36 AL35"/>
      <selection pane="bottomRight" activeCell="B2" sqref="B2"/>
    </sheetView>
  </sheetViews>
  <sheetFormatPr defaultRowHeight="15" outlineLevelCol="2"/>
  <cols>
    <col min="1" max="1" width="4.7109375" bestFit="1" customWidth="1"/>
    <col min="2" max="2" width="47.5703125" bestFit="1" customWidth="1"/>
    <col min="3" max="3" width="38.85546875" customWidth="1"/>
    <col min="4" max="7" width="10.7109375" hidden="1" customWidth="1" outlineLevel="2"/>
    <col min="8" max="8" width="10.7109375" hidden="1" customWidth="1" outlineLevel="1" collapsed="1"/>
    <col min="9" max="12" width="10.7109375" hidden="1" customWidth="1" outlineLevel="2"/>
    <col min="13" max="13" width="10.7109375" hidden="1" customWidth="1" outlineLevel="1" collapsed="1"/>
    <col min="14" max="17" width="10.7109375" hidden="1" customWidth="1" outlineLevel="2"/>
    <col min="18" max="18" width="10.7109375" hidden="1" customWidth="1" outlineLevel="1" collapsed="1"/>
    <col min="19" max="22" width="10.7109375" hidden="1" customWidth="1" outlineLevel="2"/>
    <col min="23" max="28" width="10.7109375" hidden="1" customWidth="1" outlineLevel="1"/>
    <col min="29" max="29" width="10.7109375" customWidth="1" collapsed="1"/>
    <col min="34" max="34" width="10.7109375" customWidth="1"/>
  </cols>
  <sheetData>
    <row r="2" spans="1:38" s="170" customFormat="1" ht="25.5">
      <c r="A2" s="179" t="s">
        <v>854</v>
      </c>
      <c r="B2" s="115" t="s">
        <v>444</v>
      </c>
      <c r="C2" s="5" t="s">
        <v>0</v>
      </c>
      <c r="D2" s="18" t="s">
        <v>2</v>
      </c>
      <c r="E2" s="18" t="s">
        <v>4</v>
      </c>
      <c r="F2" s="18" t="s">
        <v>6</v>
      </c>
      <c r="G2" s="18" t="s">
        <v>8</v>
      </c>
      <c r="H2" s="18" t="s">
        <v>10</v>
      </c>
      <c r="I2" s="18" t="s">
        <v>12</v>
      </c>
      <c r="J2" s="18" t="s">
        <v>14</v>
      </c>
      <c r="K2" s="18" t="s">
        <v>15</v>
      </c>
      <c r="L2" s="18" t="s">
        <v>16</v>
      </c>
      <c r="M2" s="18" t="s">
        <v>17</v>
      </c>
      <c r="N2" s="18" t="s">
        <v>32</v>
      </c>
      <c r="O2" s="18" t="s">
        <v>226</v>
      </c>
      <c r="P2" s="18" t="s">
        <v>303</v>
      </c>
      <c r="Q2" s="18" t="s">
        <v>304</v>
      </c>
      <c r="R2" s="18" t="s">
        <v>305</v>
      </c>
      <c r="S2" s="18" t="s">
        <v>343</v>
      </c>
      <c r="T2" s="18" t="s">
        <v>342</v>
      </c>
      <c r="U2" s="18" t="s">
        <v>340</v>
      </c>
      <c r="V2" s="18" t="s">
        <v>361</v>
      </c>
      <c r="W2" s="18" t="s">
        <v>1112</v>
      </c>
      <c r="X2" s="18" t="s">
        <v>953</v>
      </c>
      <c r="Y2" s="18" t="s">
        <v>954</v>
      </c>
      <c r="Z2" s="18" t="s">
        <v>1113</v>
      </c>
      <c r="AA2" s="18" t="s">
        <v>1219</v>
      </c>
      <c r="AB2" s="18" t="s">
        <v>1220</v>
      </c>
      <c r="AC2" s="18" t="s">
        <v>1258</v>
      </c>
      <c r="AD2" s="18" t="s">
        <v>1259</v>
      </c>
      <c r="AE2" s="18" t="s">
        <v>1257</v>
      </c>
      <c r="AF2" s="18" t="s">
        <v>1272</v>
      </c>
      <c r="AG2" s="18" t="s">
        <v>1273</v>
      </c>
      <c r="AH2" s="18" t="s">
        <v>1286</v>
      </c>
      <c r="AI2" s="18" t="s">
        <v>1294</v>
      </c>
      <c r="AJ2" s="18" t="s">
        <v>1315</v>
      </c>
      <c r="AK2" s="18" t="s">
        <v>1328</v>
      </c>
      <c r="AL2" s="18" t="s">
        <v>1329</v>
      </c>
    </row>
    <row r="3" spans="1:38" s="170" customFormat="1">
      <c r="A3" s="179"/>
      <c r="B3" s="116" t="s">
        <v>430</v>
      </c>
      <c r="C3" s="28" t="s">
        <v>21</v>
      </c>
      <c r="D3" s="94">
        <v>1347.2</v>
      </c>
      <c r="E3" s="94">
        <v>1318.798</v>
      </c>
      <c r="F3" s="94">
        <v>1431.9110000000001</v>
      </c>
      <c r="G3" s="94">
        <v>1422.4</v>
      </c>
      <c r="H3" s="95">
        <v>5521.3270000000002</v>
      </c>
      <c r="I3" s="94">
        <v>1293.242</v>
      </c>
      <c r="J3" s="94">
        <v>1319.9929999999999</v>
      </c>
      <c r="K3" s="94">
        <v>1428.9269999999999</v>
      </c>
      <c r="L3" s="94">
        <v>1358.2550000000001</v>
      </c>
      <c r="M3" s="95">
        <v>5400.4170000000004</v>
      </c>
      <c r="N3" s="94">
        <v>1120.9000000000001</v>
      </c>
      <c r="O3" s="94">
        <v>1232.2</v>
      </c>
      <c r="P3" s="94">
        <v>1341.856</v>
      </c>
      <c r="Q3" s="94">
        <v>1171.7</v>
      </c>
      <c r="R3" s="95">
        <v>4866.6000000000004</v>
      </c>
      <c r="S3" s="94">
        <v>919.30143506000002</v>
      </c>
      <c r="T3" s="94">
        <v>1125.44392763</v>
      </c>
      <c r="U3" s="94">
        <v>1119.0832816270001</v>
      </c>
      <c r="V3" s="94">
        <v>926.8336815089998</v>
      </c>
      <c r="W3" s="95">
        <v>4090.6623258260001</v>
      </c>
      <c r="X3" s="94">
        <v>697.23396810000008</v>
      </c>
      <c r="Y3" s="94">
        <v>910.3406659179999</v>
      </c>
      <c r="Z3" s="94">
        <v>962.34976137499996</v>
      </c>
      <c r="AA3" s="94">
        <v>983.08034428700012</v>
      </c>
      <c r="AB3" s="95">
        <v>3553.0047396800001</v>
      </c>
      <c r="AC3" s="94">
        <v>955.29935544600005</v>
      </c>
      <c r="AD3" s="94">
        <v>1008.364212102</v>
      </c>
      <c r="AE3" s="94">
        <v>1045.9797704729999</v>
      </c>
      <c r="AF3" s="94">
        <v>1120.676370404</v>
      </c>
      <c r="AG3" s="95">
        <v>4130.3197084249996</v>
      </c>
      <c r="AH3" s="94">
        <v>1001.96836224</v>
      </c>
      <c r="AI3" s="94">
        <v>1333.7178877599999</v>
      </c>
      <c r="AJ3" s="94">
        <v>1449.0179035570002</v>
      </c>
      <c r="AK3" s="94">
        <v>1383.9635417129998</v>
      </c>
      <c r="AL3" s="95">
        <v>5168.66769527</v>
      </c>
    </row>
    <row r="4" spans="1:38" s="170" customFormat="1">
      <c r="A4" s="179"/>
      <c r="B4" s="116" t="s">
        <v>431</v>
      </c>
      <c r="C4" s="28" t="s">
        <v>22</v>
      </c>
      <c r="D4" s="94">
        <v>157.39500000000001</v>
      </c>
      <c r="E4" s="94">
        <v>75.094000000000008</v>
      </c>
      <c r="F4" s="94">
        <v>173.58600000000001</v>
      </c>
      <c r="G4" s="94">
        <v>130</v>
      </c>
      <c r="H4" s="95">
        <v>524.70000000000005</v>
      </c>
      <c r="I4" s="94">
        <v>144.334</v>
      </c>
      <c r="J4" s="94">
        <v>91</v>
      </c>
      <c r="K4" s="94">
        <v>157.679</v>
      </c>
      <c r="L4" s="94">
        <v>128.08799999999999</v>
      </c>
      <c r="M4" s="95">
        <v>521.05799999999999</v>
      </c>
      <c r="N4" s="94">
        <v>114.2</v>
      </c>
      <c r="O4" s="94">
        <v>99.1</v>
      </c>
      <c r="P4" s="94">
        <v>157.14499999999998</v>
      </c>
      <c r="Q4" s="94">
        <v>37.9</v>
      </c>
      <c r="R4" s="95">
        <v>408.4</v>
      </c>
      <c r="S4" s="94">
        <v>139.86765508100009</v>
      </c>
      <c r="T4" s="94">
        <v>193.05178103799989</v>
      </c>
      <c r="U4" s="94">
        <v>158.81171545700022</v>
      </c>
      <c r="V4" s="94">
        <v>151.64709833599977</v>
      </c>
      <c r="W4" s="95">
        <v>643.37824991199989</v>
      </c>
      <c r="X4" s="94">
        <v>127.70394632900005</v>
      </c>
      <c r="Y4" s="94">
        <v>179.90685255299991</v>
      </c>
      <c r="Z4" s="94">
        <v>166.71992841199986</v>
      </c>
      <c r="AA4" s="94">
        <v>149.05679370000013</v>
      </c>
      <c r="AB4" s="95">
        <v>623.38752099400062</v>
      </c>
      <c r="AC4" s="94">
        <v>191.14911210899996</v>
      </c>
      <c r="AD4" s="94">
        <v>178.200970617</v>
      </c>
      <c r="AE4" s="94">
        <v>138.61438418500006</v>
      </c>
      <c r="AF4" s="94">
        <v>164.61876666100028</v>
      </c>
      <c r="AG4" s="95">
        <v>672.58323357200049</v>
      </c>
      <c r="AH4" s="94">
        <v>154.28807001300004</v>
      </c>
      <c r="AI4" s="94">
        <v>209.71789385618723</v>
      </c>
      <c r="AJ4" s="94">
        <v>213.75926770181249</v>
      </c>
      <c r="AK4" s="94">
        <v>186.44817814799956</v>
      </c>
      <c r="AL4" s="95">
        <v>764.21340971900008</v>
      </c>
    </row>
    <row r="5" spans="1:38" s="170" customFormat="1">
      <c r="A5" s="179"/>
      <c r="B5" s="116" t="s">
        <v>437</v>
      </c>
      <c r="C5" s="28" t="s">
        <v>41</v>
      </c>
      <c r="D5" s="94">
        <v>175.15700000000001</v>
      </c>
      <c r="E5" s="94">
        <v>93.628</v>
      </c>
      <c r="F5" s="94">
        <v>187.73099999999999</v>
      </c>
      <c r="G5" s="94">
        <v>126.776</v>
      </c>
      <c r="H5" s="95">
        <v>571.89099999999996</v>
      </c>
      <c r="I5" s="94">
        <v>140.91399999999999</v>
      </c>
      <c r="J5" s="94">
        <v>90.956999999999994</v>
      </c>
      <c r="K5" s="94">
        <v>152.19999999999999</v>
      </c>
      <c r="L5" s="94">
        <v>110.178</v>
      </c>
      <c r="M5" s="95">
        <v>494.2</v>
      </c>
      <c r="N5" s="94">
        <v>101.5</v>
      </c>
      <c r="O5" s="94">
        <v>96.4</v>
      </c>
      <c r="P5" s="94">
        <v>150.69999999999999</v>
      </c>
      <c r="Q5" s="94">
        <v>61.6</v>
      </c>
      <c r="R5" s="95">
        <v>410.2</v>
      </c>
      <c r="S5" s="94">
        <v>139.86765508100001</v>
      </c>
      <c r="T5" s="94">
        <v>193.051781038</v>
      </c>
      <c r="U5" s="94">
        <v>158.81171545700002</v>
      </c>
      <c r="V5" s="94">
        <v>118.4740866787898</v>
      </c>
      <c r="W5" s="95">
        <v>610.20523825478972</v>
      </c>
      <c r="X5" s="94">
        <v>127.703946329</v>
      </c>
      <c r="Y5" s="94">
        <v>179.90685255299999</v>
      </c>
      <c r="Z5" s="94">
        <v>166.719928412</v>
      </c>
      <c r="AA5" s="94">
        <v>155.63496688728495</v>
      </c>
      <c r="AB5" s="95">
        <v>629.96569418128502</v>
      </c>
      <c r="AC5" s="94">
        <v>191.14911210900001</v>
      </c>
      <c r="AD5" s="94">
        <v>173.59297832320803</v>
      </c>
      <c r="AE5" s="94">
        <v>145.48832511799998</v>
      </c>
      <c r="AF5" s="94">
        <v>169.37425460336965</v>
      </c>
      <c r="AG5" s="95">
        <v>679.60467015357767</v>
      </c>
      <c r="AH5" s="94">
        <v>154.28807001299998</v>
      </c>
      <c r="AI5" s="94">
        <v>205.20783799305465</v>
      </c>
      <c r="AJ5" s="94">
        <v>213.75921411494534</v>
      </c>
      <c r="AK5" s="94">
        <v>173.74897122899998</v>
      </c>
      <c r="AL5" s="95">
        <v>747.00409334999983</v>
      </c>
    </row>
    <row r="6" spans="1:38" s="170" customFormat="1">
      <c r="A6" s="179" t="s">
        <v>855</v>
      </c>
      <c r="B6" s="117" t="s">
        <v>846</v>
      </c>
      <c r="C6" s="97" t="s">
        <v>847</v>
      </c>
      <c r="D6" s="94">
        <v>134.52026943887245</v>
      </c>
      <c r="E6" s="94">
        <v>146.19798273356906</v>
      </c>
      <c r="F6" s="94">
        <v>149.14365022380551</v>
      </c>
      <c r="G6" s="94">
        <v>139.00795886475234</v>
      </c>
      <c r="H6" s="95">
        <v>568.8698612609993</v>
      </c>
      <c r="I6" s="94">
        <v>140.64788272714503</v>
      </c>
      <c r="J6" s="94">
        <v>114.69322112866234</v>
      </c>
      <c r="K6" s="94">
        <v>138.49056704749523</v>
      </c>
      <c r="L6" s="94">
        <v>122.64271568605743</v>
      </c>
      <c r="M6" s="95">
        <v>516.47438658936005</v>
      </c>
      <c r="N6" s="94">
        <v>104.55691442552366</v>
      </c>
      <c r="O6" s="94">
        <v>95.056692314639875</v>
      </c>
      <c r="P6" s="94">
        <v>164.51912624226048</v>
      </c>
      <c r="Q6" s="94">
        <v>146.47460727330474</v>
      </c>
      <c r="R6" s="95">
        <v>510.60734025572867</v>
      </c>
      <c r="S6" s="94">
        <v>156.12762068943465</v>
      </c>
      <c r="T6" s="94">
        <v>177.37512835766935</v>
      </c>
      <c r="U6" s="94">
        <v>203.22682181660608</v>
      </c>
      <c r="V6" s="94">
        <v>150.28410093603154</v>
      </c>
      <c r="W6" s="95">
        <v>687.01367179974159</v>
      </c>
      <c r="X6" s="94">
        <v>143.4110834486622</v>
      </c>
      <c r="Y6" s="94">
        <v>158.54814378446045</v>
      </c>
      <c r="Z6" s="94">
        <v>163.90818245551978</v>
      </c>
      <c r="AA6" s="94">
        <v>139.55450133740112</v>
      </c>
      <c r="AB6" s="95">
        <v>605.42191102604352</v>
      </c>
      <c r="AC6" s="94">
        <v>178.03209415307612</v>
      </c>
      <c r="AD6" s="94">
        <v>192.69291661598098</v>
      </c>
      <c r="AE6" s="94">
        <v>150.03858963372858</v>
      </c>
      <c r="AF6" s="94">
        <v>151.87712263079322</v>
      </c>
      <c r="AG6" s="95">
        <v>672.70228775790235</v>
      </c>
      <c r="AH6" s="94">
        <v>158.1132194192985</v>
      </c>
      <c r="AI6" s="94">
        <v>178.51104084823533</v>
      </c>
      <c r="AJ6" s="94">
        <v>197.4362567068861</v>
      </c>
      <c r="AK6" s="94">
        <v>194.12262114157835</v>
      </c>
      <c r="AL6" s="95">
        <v>728.18313811599819</v>
      </c>
    </row>
    <row r="7" spans="1:38" s="170" customFormat="1">
      <c r="A7" s="179"/>
      <c r="B7" s="118" t="s">
        <v>432</v>
      </c>
      <c r="C7" s="29" t="s">
        <v>23</v>
      </c>
      <c r="D7" s="98">
        <v>83.343000000000004</v>
      </c>
      <c r="E7" s="98">
        <v>0.7</v>
      </c>
      <c r="F7" s="98">
        <v>103.01</v>
      </c>
      <c r="G7" s="98">
        <v>29.6</v>
      </c>
      <c r="H7" s="99">
        <v>205.3</v>
      </c>
      <c r="I7" s="98">
        <v>67.424999999999997</v>
      </c>
      <c r="J7" s="98">
        <v>12.7</v>
      </c>
      <c r="K7" s="98">
        <v>-56.972000000000008</v>
      </c>
      <c r="L7" s="98">
        <v>-41.743000000000002</v>
      </c>
      <c r="M7" s="99">
        <v>-18.628</v>
      </c>
      <c r="N7" s="98">
        <v>46.4</v>
      </c>
      <c r="O7" s="98">
        <v>32.700000000000003</v>
      </c>
      <c r="P7" s="98">
        <v>90.855999999999995</v>
      </c>
      <c r="Q7" s="98">
        <v>-129.9</v>
      </c>
      <c r="R7" s="99">
        <v>40.1</v>
      </c>
      <c r="S7" s="100">
        <v>65.569609325000087</v>
      </c>
      <c r="T7" s="100">
        <v>108.2624146149999</v>
      </c>
      <c r="U7" s="100">
        <v>76.540898511000208</v>
      </c>
      <c r="V7" s="100">
        <v>-467.60356477500034</v>
      </c>
      <c r="W7" s="99">
        <v>-217.23064232400014</v>
      </c>
      <c r="X7" s="100">
        <v>56.540130830000038</v>
      </c>
      <c r="Y7" s="100">
        <v>101.08896332899994</v>
      </c>
      <c r="Z7" s="100">
        <v>92.40119281799987</v>
      </c>
      <c r="AA7" s="100">
        <v>57.874670167000147</v>
      </c>
      <c r="AB7" s="99">
        <v>307.90495714400055</v>
      </c>
      <c r="AC7" s="100">
        <v>120.00368315099995</v>
      </c>
      <c r="AD7" s="100">
        <v>106.41211374499998</v>
      </c>
      <c r="AE7" s="100">
        <v>66.104566728000066</v>
      </c>
      <c r="AF7" s="100">
        <v>61.846638367000267</v>
      </c>
      <c r="AG7" s="99">
        <v>354.36700199100051</v>
      </c>
      <c r="AH7" s="100">
        <v>68.648202032000057</v>
      </c>
      <c r="AI7" s="100">
        <v>119.39430871218723</v>
      </c>
      <c r="AJ7" s="100">
        <v>121.40373580281251</v>
      </c>
      <c r="AK7" s="100">
        <v>43.42955914399959</v>
      </c>
      <c r="AL7" s="99">
        <v>352.8758056910001</v>
      </c>
    </row>
    <row r="8" spans="1:38" s="170" customFormat="1">
      <c r="A8" s="179"/>
      <c r="B8" s="118" t="s">
        <v>439</v>
      </c>
      <c r="C8" s="97" t="s">
        <v>1237</v>
      </c>
      <c r="D8" s="324">
        <v>101.151</v>
      </c>
      <c r="E8" s="324">
        <v>19.195</v>
      </c>
      <c r="F8" s="324">
        <v>117.155</v>
      </c>
      <c r="G8" s="324">
        <v>43.942999999999998</v>
      </c>
      <c r="H8" s="95">
        <v>270.04300000000001</v>
      </c>
      <c r="I8" s="94">
        <v>64.004999999999995</v>
      </c>
      <c r="J8" s="94">
        <v>12.662000000000001</v>
      </c>
      <c r="K8" s="94">
        <v>61.338999999999999</v>
      </c>
      <c r="L8" s="94">
        <v>10.457000000000001</v>
      </c>
      <c r="M8" s="95">
        <v>148.46299999999999</v>
      </c>
      <c r="N8" s="94">
        <v>33.700000000000003</v>
      </c>
      <c r="O8" s="94">
        <v>30.036000000000001</v>
      </c>
      <c r="P8" s="94">
        <v>84.44</v>
      </c>
      <c r="Q8" s="94">
        <v>-39.1</v>
      </c>
      <c r="R8" s="95">
        <v>109.1</v>
      </c>
      <c r="S8" s="94">
        <v>65.569609325000002</v>
      </c>
      <c r="T8" s="94">
        <v>108.26241461499998</v>
      </c>
      <c r="U8" s="94">
        <v>78.191298510999985</v>
      </c>
      <c r="V8" s="94">
        <v>11.561102213444089</v>
      </c>
      <c r="W8" s="95">
        <v>263.58442466444404</v>
      </c>
      <c r="X8" s="94">
        <v>56.540130829999995</v>
      </c>
      <c r="Y8" s="94">
        <v>101.08896332900001</v>
      </c>
      <c r="Z8" s="94">
        <v>97.883192817999984</v>
      </c>
      <c r="AA8" s="94">
        <v>75.360799858284977</v>
      </c>
      <c r="AB8" s="95">
        <v>330.87308683528494</v>
      </c>
      <c r="AC8" s="94">
        <v>120.00368315099999</v>
      </c>
      <c r="AD8" s="94">
        <v>101.804121451208</v>
      </c>
      <c r="AE8" s="94">
        <v>72.978507660999981</v>
      </c>
      <c r="AF8" s="94">
        <v>89.133199988508622</v>
      </c>
      <c r="AG8" s="95">
        <v>383.91951225171664</v>
      </c>
      <c r="AH8" s="94">
        <v>68.648202032</v>
      </c>
      <c r="AI8" s="94">
        <v>114.88426151604689</v>
      </c>
      <c r="AJ8" s="94">
        <v>121.40367354895312</v>
      </c>
      <c r="AK8" s="94">
        <v>57.787529746490982</v>
      </c>
      <c r="AL8" s="95">
        <v>362.723666843491</v>
      </c>
    </row>
    <row r="9" spans="1:38" s="170" customFormat="1" ht="26.25">
      <c r="A9" s="179"/>
      <c r="B9" s="118" t="s">
        <v>848</v>
      </c>
      <c r="C9" s="180" t="s">
        <v>849</v>
      </c>
      <c r="D9" s="94">
        <v>60.514269438872446</v>
      </c>
      <c r="E9" s="94">
        <v>71.764982733569056</v>
      </c>
      <c r="F9" s="94">
        <v>78.567650223805515</v>
      </c>
      <c r="G9" s="94">
        <v>56.174958864752355</v>
      </c>
      <c r="H9" s="95">
        <v>267.02186126099934</v>
      </c>
      <c r="I9" s="94">
        <v>63.73888272714504</v>
      </c>
      <c r="J9" s="94">
        <v>36.398221128662357</v>
      </c>
      <c r="K9" s="94">
        <v>47.629567047495243</v>
      </c>
      <c r="L9" s="94">
        <v>22.921715686057439</v>
      </c>
      <c r="M9" s="95">
        <v>170.68838658936008</v>
      </c>
      <c r="N9" s="94">
        <v>36.756914425523661</v>
      </c>
      <c r="O9" s="94">
        <v>28.692692314639871</v>
      </c>
      <c r="P9" s="94">
        <v>98.259126242260493</v>
      </c>
      <c r="Q9" s="94">
        <v>45.774607273304746</v>
      </c>
      <c r="R9" s="95">
        <v>209.48334025572876</v>
      </c>
      <c r="S9" s="94">
        <v>81.829574933434671</v>
      </c>
      <c r="T9" s="94">
        <v>92.585761934669335</v>
      </c>
      <c r="U9" s="94">
        <v>122.6064048706061</v>
      </c>
      <c r="V9" s="94">
        <v>43.37082340743865</v>
      </c>
      <c r="W9" s="95">
        <v>340.3925651461488</v>
      </c>
      <c r="X9" s="94">
        <v>72.247267949662202</v>
      </c>
      <c r="Y9" s="94">
        <v>79.730254560460438</v>
      </c>
      <c r="Z9" s="94">
        <v>95.071446861519803</v>
      </c>
      <c r="AA9" s="94">
        <v>59.280334308401144</v>
      </c>
      <c r="AB9" s="95">
        <v>306.32930368004361</v>
      </c>
      <c r="AC9" s="94">
        <v>106.88666519507612</v>
      </c>
      <c r="AD9" s="94">
        <v>120.90405974398101</v>
      </c>
      <c r="AE9" s="94">
        <v>77.528772176728467</v>
      </c>
      <c r="AF9" s="94">
        <v>71.636068027912586</v>
      </c>
      <c r="AG9" s="95">
        <v>377.0171298680217</v>
      </c>
      <c r="AH9" s="94">
        <v>72.473351438298494</v>
      </c>
      <c r="AI9" s="94">
        <v>88.187459166235413</v>
      </c>
      <c r="AJ9" s="94">
        <v>105.08072134588605</v>
      </c>
      <c r="AK9" s="94">
        <v>78.16125495006942</v>
      </c>
      <c r="AL9" s="95">
        <v>343.90278690048933</v>
      </c>
    </row>
    <row r="10" spans="1:38" s="170" customFormat="1">
      <c r="A10" s="179"/>
      <c r="B10" s="116" t="s">
        <v>433</v>
      </c>
      <c r="C10" s="28" t="s">
        <v>341</v>
      </c>
      <c r="D10" s="94">
        <v>-5</v>
      </c>
      <c r="E10" s="94">
        <v>-18.5</v>
      </c>
      <c r="F10" s="94">
        <v>-4.9969999999999999</v>
      </c>
      <c r="G10" s="94">
        <v>-16.100000000000001</v>
      </c>
      <c r="H10" s="95">
        <v>-33.200000000000003</v>
      </c>
      <c r="I10" s="94">
        <v>-17.321999999999999</v>
      </c>
      <c r="J10" s="94">
        <v>-11.8</v>
      </c>
      <c r="K10" s="94">
        <v>-15.3</v>
      </c>
      <c r="L10" s="94">
        <v>-13.8</v>
      </c>
      <c r="M10" s="95">
        <v>-58.344000000000001</v>
      </c>
      <c r="N10" s="94">
        <v>-20.2</v>
      </c>
      <c r="O10" s="94">
        <v>-11.4</v>
      </c>
      <c r="P10" s="94">
        <v>-40.85</v>
      </c>
      <c r="Q10" s="94">
        <v>-32.1</v>
      </c>
      <c r="R10" s="95">
        <v>-104.5</v>
      </c>
      <c r="S10" s="94">
        <v>-39.192803501999997</v>
      </c>
      <c r="T10" s="94">
        <v>-14.524935370000003</v>
      </c>
      <c r="U10" s="94">
        <v>-9.7635962099999958</v>
      </c>
      <c r="V10" s="94">
        <v>-29.145121122000027</v>
      </c>
      <c r="W10" s="95">
        <v>-92.626456204000021</v>
      </c>
      <c r="X10" s="94">
        <v>-0.69152239200000076</v>
      </c>
      <c r="Y10" s="94">
        <v>-10.550774282000001</v>
      </c>
      <c r="Z10" s="94">
        <v>-6.125463205</v>
      </c>
      <c r="AA10" s="94">
        <v>-32.384474431000008</v>
      </c>
      <c r="AB10" s="95">
        <v>-49.752234309999999</v>
      </c>
      <c r="AC10" s="94">
        <v>-3.6580344050000004</v>
      </c>
      <c r="AD10" s="94">
        <v>5.2266475519999984</v>
      </c>
      <c r="AE10" s="94">
        <v>-5.0088642899999973</v>
      </c>
      <c r="AF10" s="94">
        <v>-3.2324311020000023</v>
      </c>
      <c r="AG10" s="95">
        <v>-6.6726822449999892</v>
      </c>
      <c r="AH10" s="94">
        <v>-1.8560563299999995</v>
      </c>
      <c r="AI10" s="94">
        <v>-24.291755895341801</v>
      </c>
      <c r="AJ10" s="94">
        <v>-3.6858730096582111</v>
      </c>
      <c r="AK10" s="94">
        <v>-6.7053125899999904</v>
      </c>
      <c r="AL10" s="95">
        <v>-36.538997824999981</v>
      </c>
    </row>
    <row r="11" spans="1:38" s="170" customFormat="1" ht="26.25">
      <c r="A11" s="179"/>
      <c r="B11" s="118" t="s">
        <v>434</v>
      </c>
      <c r="C11" s="29" t="s">
        <v>964</v>
      </c>
      <c r="D11" s="98">
        <v>73.900000000000006</v>
      </c>
      <c r="E11" s="98">
        <v>0.5</v>
      </c>
      <c r="F11" s="98">
        <v>67.626999999999995</v>
      </c>
      <c r="G11" s="98">
        <v>9.5</v>
      </c>
      <c r="H11" s="99">
        <v>151.5</v>
      </c>
      <c r="I11" s="98">
        <v>27.81</v>
      </c>
      <c r="J11" s="98">
        <v>18.899999999999999</v>
      </c>
      <c r="K11" s="98">
        <v>-29.991000000000007</v>
      </c>
      <c r="L11" s="98">
        <v>5.2</v>
      </c>
      <c r="M11" s="99">
        <v>21.9</v>
      </c>
      <c r="N11" s="98">
        <v>20.8</v>
      </c>
      <c r="O11" s="98">
        <v>24</v>
      </c>
      <c r="P11" s="98">
        <v>28.535</v>
      </c>
      <c r="Q11" s="98">
        <v>-69.3</v>
      </c>
      <c r="R11" s="99">
        <v>4.0999999999999996</v>
      </c>
      <c r="S11" s="100">
        <v>28.660331840999998</v>
      </c>
      <c r="T11" s="100">
        <v>56.286239189000007</v>
      </c>
      <c r="U11" s="100">
        <v>89.352284118</v>
      </c>
      <c r="V11" s="100">
        <v>-435.29809304900004</v>
      </c>
      <c r="W11" s="99">
        <v>-260.99923790099996</v>
      </c>
      <c r="X11" s="100">
        <v>73.563507119000008</v>
      </c>
      <c r="Y11" s="100">
        <v>79.133724716999993</v>
      </c>
      <c r="Z11" s="100">
        <v>67.336681005000017</v>
      </c>
      <c r="AA11" s="100">
        <v>43.463105275999986</v>
      </c>
      <c r="AB11" s="99">
        <v>263.49701811699998</v>
      </c>
      <c r="AC11" s="100">
        <v>93.875777189000004</v>
      </c>
      <c r="AD11" s="100">
        <v>88.794262359000001</v>
      </c>
      <c r="AE11" s="100">
        <v>47.674909904000003</v>
      </c>
      <c r="AF11" s="100">
        <v>76.606975836000032</v>
      </c>
      <c r="AG11" s="99">
        <v>306.95192528800004</v>
      </c>
      <c r="AH11" s="100">
        <v>60.262286565000004</v>
      </c>
      <c r="AI11" s="100">
        <v>72.934916560000005</v>
      </c>
      <c r="AJ11" s="100">
        <v>89.955114297999998</v>
      </c>
      <c r="AK11" s="100">
        <v>78.044491426999969</v>
      </c>
      <c r="AL11" s="99">
        <v>301.19680884999997</v>
      </c>
    </row>
    <row r="12" spans="1:38" s="170" customFormat="1">
      <c r="A12" s="179"/>
      <c r="B12" s="314"/>
      <c r="C12" s="315"/>
      <c r="D12" s="316"/>
      <c r="E12" s="316"/>
      <c r="F12" s="316"/>
      <c r="G12" s="316"/>
      <c r="H12" s="316"/>
      <c r="I12" s="316"/>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6"/>
    </row>
    <row r="13" spans="1:38" s="170" customFormat="1">
      <c r="A13" s="179"/>
      <c r="B13" s="116" t="s">
        <v>441</v>
      </c>
      <c r="C13" s="28" t="s">
        <v>24</v>
      </c>
      <c r="D13" s="94">
        <v>-10.5</v>
      </c>
      <c r="E13" s="94">
        <v>162.19999999999999</v>
      </c>
      <c r="F13" s="94">
        <v>204.9</v>
      </c>
      <c r="G13" s="94">
        <v>97.4</v>
      </c>
      <c r="H13" s="95">
        <v>454</v>
      </c>
      <c r="I13" s="94">
        <v>57.3</v>
      </c>
      <c r="J13" s="94">
        <v>238.4</v>
      </c>
      <c r="K13" s="94">
        <v>68.400000000000006</v>
      </c>
      <c r="L13" s="94">
        <v>250.59100000000001</v>
      </c>
      <c r="M13" s="95">
        <v>614.68499999999995</v>
      </c>
      <c r="N13" s="94">
        <v>11.7</v>
      </c>
      <c r="O13" s="94">
        <v>129.4</v>
      </c>
      <c r="P13" s="94">
        <v>141.30000000000001</v>
      </c>
      <c r="Q13" s="94">
        <v>152.1</v>
      </c>
      <c r="R13" s="95">
        <v>434.5</v>
      </c>
      <c r="S13" s="94">
        <v>60.241170009000001</v>
      </c>
      <c r="T13" s="94">
        <v>120.24787905700001</v>
      </c>
      <c r="U13" s="94">
        <v>255.44377278500002</v>
      </c>
      <c r="V13" s="94">
        <v>150.87038522999995</v>
      </c>
      <c r="W13" s="95">
        <v>586.80320708099998</v>
      </c>
      <c r="X13" s="94">
        <v>73.726094056000008</v>
      </c>
      <c r="Y13" s="94">
        <v>132.655269675</v>
      </c>
      <c r="Z13" s="94">
        <v>130.35376228999999</v>
      </c>
      <c r="AA13" s="94">
        <v>182.64997485000001</v>
      </c>
      <c r="AB13" s="95">
        <v>519.38510087099996</v>
      </c>
      <c r="AC13" s="94">
        <v>39.900313082999993</v>
      </c>
      <c r="AD13" s="94">
        <v>210.51263533600002</v>
      </c>
      <c r="AE13" s="94">
        <v>184.06389235100002</v>
      </c>
      <c r="AF13" s="94">
        <v>125.218730369</v>
      </c>
      <c r="AG13" s="95">
        <v>559.69557113899998</v>
      </c>
      <c r="AH13" s="94">
        <v>50.446935414999999</v>
      </c>
      <c r="AI13" s="94">
        <v>228.74087708499999</v>
      </c>
      <c r="AJ13" s="94">
        <v>123.31844579700002</v>
      </c>
      <c r="AK13" s="94">
        <v>193.55199119799997</v>
      </c>
      <c r="AL13" s="95">
        <v>596.05824949500004</v>
      </c>
    </row>
    <row r="14" spans="1:38" s="170" customFormat="1" ht="25.5">
      <c r="A14" s="179"/>
      <c r="B14" s="116" t="s">
        <v>442</v>
      </c>
      <c r="C14" s="183" t="s">
        <v>154</v>
      </c>
      <c r="D14" s="94">
        <v>158.58000000000001</v>
      </c>
      <c r="E14" s="94">
        <v>91.893000000000001</v>
      </c>
      <c r="F14" s="94">
        <v>167.523</v>
      </c>
      <c r="G14" s="94">
        <v>129.17099999999999</v>
      </c>
      <c r="H14" s="95">
        <v>538.14200000000005</v>
      </c>
      <c r="I14" s="94">
        <v>145.58799999999999</v>
      </c>
      <c r="J14" s="94">
        <v>98.159000000000006</v>
      </c>
      <c r="K14" s="94">
        <v>152.84</v>
      </c>
      <c r="L14" s="94">
        <v>104.137</v>
      </c>
      <c r="M14" s="95">
        <v>500.72399999999999</v>
      </c>
      <c r="N14" s="94">
        <v>99.5</v>
      </c>
      <c r="O14" s="94">
        <v>101.9</v>
      </c>
      <c r="P14" s="94">
        <v>156.4</v>
      </c>
      <c r="Q14" s="94">
        <v>64</v>
      </c>
      <c r="R14" s="95">
        <v>421.9</v>
      </c>
      <c r="S14" s="94">
        <v>114.427969797</v>
      </c>
      <c r="T14" s="94">
        <v>183.18687477200001</v>
      </c>
      <c r="U14" s="94">
        <v>168.93451384600002</v>
      </c>
      <c r="V14" s="94">
        <v>149.03305135700001</v>
      </c>
      <c r="W14" s="95">
        <v>615.58240977200001</v>
      </c>
      <c r="X14" s="94">
        <v>106.88717341499999</v>
      </c>
      <c r="Y14" s="94">
        <v>151.55006810100002</v>
      </c>
      <c r="Z14" s="94">
        <v>149.109081266</v>
      </c>
      <c r="AA14" s="94">
        <v>139.72296030300001</v>
      </c>
      <c r="AB14" s="95">
        <v>547.26928308499998</v>
      </c>
      <c r="AC14" s="94">
        <v>170.81145356100001</v>
      </c>
      <c r="AD14" s="94">
        <v>149.32082886200001</v>
      </c>
      <c r="AE14" s="94">
        <v>141.21335854200001</v>
      </c>
      <c r="AF14" s="94">
        <v>182.45027313599991</v>
      </c>
      <c r="AG14" s="95">
        <v>643.79591410099999</v>
      </c>
      <c r="AH14" s="94">
        <v>140.30373057700001</v>
      </c>
      <c r="AI14" s="94">
        <v>211.91342567299998</v>
      </c>
      <c r="AJ14" s="94">
        <v>211.33206295199994</v>
      </c>
      <c r="AK14" s="94">
        <v>140.56429863400001</v>
      </c>
      <c r="AL14" s="95">
        <v>704.11351783599991</v>
      </c>
    </row>
    <row r="15" spans="1:38" s="170" customFormat="1">
      <c r="A15" s="179"/>
      <c r="B15" s="116" t="s">
        <v>965</v>
      </c>
      <c r="C15" s="28" t="s">
        <v>823</v>
      </c>
      <c r="D15" s="94">
        <v>105.25</v>
      </c>
      <c r="E15" s="94">
        <v>0.75</v>
      </c>
      <c r="F15" s="94">
        <v>96.125</v>
      </c>
      <c r="G15" s="94">
        <v>13.5</v>
      </c>
      <c r="H15" s="95">
        <v>215.375</v>
      </c>
      <c r="I15" s="94">
        <v>36.75</v>
      </c>
      <c r="J15" s="94">
        <v>24.25</v>
      </c>
      <c r="K15" s="94">
        <v>-44.875</v>
      </c>
      <c r="L15" s="94">
        <v>4.75</v>
      </c>
      <c r="M15" s="95">
        <v>19.5</v>
      </c>
      <c r="N15" s="94">
        <v>26.125</v>
      </c>
      <c r="O15" s="94">
        <v>30.625</v>
      </c>
      <c r="P15" s="94">
        <v>36.75</v>
      </c>
      <c r="Q15" s="94">
        <v>-98.25</v>
      </c>
      <c r="R15" s="95">
        <v>-4.875</v>
      </c>
      <c r="S15" s="94">
        <v>36.701626724383324</v>
      </c>
      <c r="T15" s="94">
        <v>73.909819673039252</v>
      </c>
      <c r="U15" s="94">
        <v>118.87338822170273</v>
      </c>
      <c r="V15" s="94">
        <v>-594.25912396569538</v>
      </c>
      <c r="W15" s="95">
        <v>-365.65524204224886</v>
      </c>
      <c r="X15" s="94">
        <v>97.405441822694115</v>
      </c>
      <c r="Y15" s="94">
        <v>107.53868830316888</v>
      </c>
      <c r="Z15" s="94">
        <v>92.831060930451869</v>
      </c>
      <c r="AA15" s="94">
        <v>60.548414759049557</v>
      </c>
      <c r="AB15" s="95">
        <v>359.01460497156438</v>
      </c>
      <c r="AC15" s="94">
        <v>133.35839790691199</v>
      </c>
      <c r="AD15" s="94">
        <v>126.3955473423192</v>
      </c>
      <c r="AE15" s="94">
        <v>67.792553546620169</v>
      </c>
      <c r="AF15" s="94">
        <v>109.21028740788897</v>
      </c>
      <c r="AG15" s="95">
        <v>436.76504946463007</v>
      </c>
      <c r="AH15" s="94">
        <v>86.434595711996977</v>
      </c>
      <c r="AI15" s="94">
        <v>104.59678036300222</v>
      </c>
      <c r="AJ15" s="94">
        <v>128.99564680289669</v>
      </c>
      <c r="AK15" s="94">
        <v>111.52622577044978</v>
      </c>
      <c r="AL15" s="95">
        <v>431.56722583298222</v>
      </c>
    </row>
    <row r="16" spans="1:38" s="170" customFormat="1">
      <c r="A16" s="179"/>
      <c r="B16" s="116" t="s">
        <v>966</v>
      </c>
      <c r="C16" s="28" t="s">
        <v>824</v>
      </c>
      <c r="D16" s="94">
        <v>118.875</v>
      </c>
      <c r="E16" s="94">
        <v>6.875</v>
      </c>
      <c r="F16" s="94">
        <v>110.375</v>
      </c>
      <c r="G16" s="94">
        <v>16.875</v>
      </c>
      <c r="H16" s="95">
        <v>260.75</v>
      </c>
      <c r="I16" s="94">
        <v>19.625</v>
      </c>
      <c r="J16" s="94">
        <v>30.375</v>
      </c>
      <c r="K16" s="94">
        <v>56.125</v>
      </c>
      <c r="L16" s="94">
        <v>17.75</v>
      </c>
      <c r="M16" s="95">
        <v>137</v>
      </c>
      <c r="N16" s="94">
        <v>8.625</v>
      </c>
      <c r="O16" s="94">
        <v>29.125</v>
      </c>
      <c r="P16" s="94">
        <v>31.5</v>
      </c>
      <c r="Q16" s="94">
        <v>-47.75</v>
      </c>
      <c r="R16" s="95">
        <v>21.375</v>
      </c>
      <c r="S16" s="94">
        <v>36.701626724383324</v>
      </c>
      <c r="T16" s="94">
        <v>73.909819673039252</v>
      </c>
      <c r="U16" s="94">
        <v>119.75416383114062</v>
      </c>
      <c r="V16" s="94">
        <v>-35.143755390925961</v>
      </c>
      <c r="W16" s="95">
        <v>195.29849414567155</v>
      </c>
      <c r="X16" s="94">
        <v>97.405441822694115</v>
      </c>
      <c r="Y16" s="94">
        <v>107.53868830316888</v>
      </c>
      <c r="Z16" s="94">
        <v>95.798575615411792</v>
      </c>
      <c r="AA16" s="94">
        <v>74.34283471426248</v>
      </c>
      <c r="AB16" s="95">
        <v>375.5625</v>
      </c>
      <c r="AC16" s="94">
        <v>133.35839790691199</v>
      </c>
      <c r="AD16" s="94">
        <v>119.83623041519351</v>
      </c>
      <c r="AE16" s="94">
        <v>74.63475643280384</v>
      </c>
      <c r="AF16" s="94">
        <v>148.10978976440472</v>
      </c>
      <c r="AG16" s="95">
        <v>475.88131970491202</v>
      </c>
      <c r="AH16" s="94">
        <v>86.434595711996977</v>
      </c>
      <c r="AI16" s="94">
        <v>98.128781908974105</v>
      </c>
      <c r="AJ16" s="94">
        <v>128.99564680289669</v>
      </c>
      <c r="AK16" s="94">
        <v>128.32342289613226</v>
      </c>
      <c r="AL16" s="95">
        <v>441.94720665840316</v>
      </c>
    </row>
    <row r="17" spans="1:38" s="170" customFormat="1">
      <c r="A17" s="179"/>
      <c r="B17" s="116" t="s">
        <v>443</v>
      </c>
      <c r="C17" s="28" t="s">
        <v>28</v>
      </c>
      <c r="D17" s="94">
        <v>1.6</v>
      </c>
      <c r="E17" s="94">
        <v>1.67</v>
      </c>
      <c r="F17" s="94">
        <v>1.365</v>
      </c>
      <c r="G17" s="94">
        <v>1.4159999999999999</v>
      </c>
      <c r="H17" s="95">
        <v>1.42</v>
      </c>
      <c r="I17" s="94">
        <v>1.5</v>
      </c>
      <c r="J17" s="94">
        <v>1.1599999999999999</v>
      </c>
      <c r="K17" s="94">
        <v>1.1000000000000001</v>
      </c>
      <c r="L17" s="94">
        <v>0.79</v>
      </c>
      <c r="M17" s="95">
        <v>0.79</v>
      </c>
      <c r="N17" s="94">
        <v>1.02</v>
      </c>
      <c r="O17" s="94">
        <v>1.01</v>
      </c>
      <c r="P17" s="94">
        <v>0.95499999999999996</v>
      </c>
      <c r="Q17" s="94">
        <v>1.31</v>
      </c>
      <c r="R17" s="317">
        <v>1.31</v>
      </c>
      <c r="S17" s="318">
        <v>1.4074861774054916</v>
      </c>
      <c r="T17" s="318">
        <v>1.188223015223093</v>
      </c>
      <c r="U17" s="318">
        <v>0.98143613147414899</v>
      </c>
      <c r="V17" s="318">
        <v>0.73597452208675962</v>
      </c>
      <c r="W17" s="317">
        <v>0.73597452208675973</v>
      </c>
      <c r="X17" s="318">
        <v>1.0555159245469878</v>
      </c>
      <c r="Y17" s="318">
        <v>1.0897461809923465</v>
      </c>
      <c r="Z17" s="318">
        <v>1.0807794977707226</v>
      </c>
      <c r="AA17" s="318">
        <v>0.97283949321442542</v>
      </c>
      <c r="AB17" s="317">
        <v>0.97283949321442453</v>
      </c>
      <c r="AC17" s="318">
        <v>0.87709861746609596</v>
      </c>
      <c r="AD17" s="318">
        <v>0.74956051401525414</v>
      </c>
      <c r="AE17" s="318">
        <v>0.62809230802704241</v>
      </c>
      <c r="AF17" s="318">
        <v>0.64702475214677502</v>
      </c>
      <c r="AG17" s="317">
        <v>0.6470247521467748</v>
      </c>
      <c r="AH17" s="318">
        <v>0.72083687834782728</v>
      </c>
      <c r="AI17" s="318">
        <v>0.56572073140694734</v>
      </c>
      <c r="AJ17" s="318">
        <v>0.46050292141825411</v>
      </c>
      <c r="AK17" s="318">
        <v>0.41113384822117799</v>
      </c>
      <c r="AL17" s="317">
        <v>0.4111338482211776</v>
      </c>
    </row>
    <row r="18" spans="1:38" s="170" customFormat="1">
      <c r="A18" s="179" t="s">
        <v>1299</v>
      </c>
      <c r="B18" s="116" t="s">
        <v>850</v>
      </c>
      <c r="C18" s="28" t="s">
        <v>851</v>
      </c>
      <c r="D18" s="94">
        <v>29.1</v>
      </c>
      <c r="E18" s="94">
        <v>27.9</v>
      </c>
      <c r="F18" s="94">
        <v>24.5</v>
      </c>
      <c r="G18" s="94">
        <v>24.9</v>
      </c>
      <c r="H18" s="95">
        <v>24.9</v>
      </c>
      <c r="I18" s="94">
        <v>25.1</v>
      </c>
      <c r="J18" s="94">
        <v>21.3</v>
      </c>
      <c r="K18" s="94">
        <v>20.7</v>
      </c>
      <c r="L18" s="94">
        <v>16</v>
      </c>
      <c r="M18" s="95">
        <v>16</v>
      </c>
      <c r="N18" s="94">
        <v>18.3</v>
      </c>
      <c r="O18" s="94">
        <v>18.5</v>
      </c>
      <c r="P18" s="94">
        <v>17.100000000000001</v>
      </c>
      <c r="Q18" s="94">
        <v>19.600000000000001</v>
      </c>
      <c r="R18" s="95">
        <v>19.600000000000001</v>
      </c>
      <c r="S18" s="470">
        <v>0.21775196836484942</v>
      </c>
      <c r="T18" s="470">
        <v>0.21424937337141089</v>
      </c>
      <c r="U18" s="470">
        <v>0.18178107996015339</v>
      </c>
      <c r="V18" s="470">
        <v>0.20676588195955697</v>
      </c>
      <c r="W18" s="471">
        <v>0.20676588195955697</v>
      </c>
      <c r="X18" s="319">
        <v>0.28121654453689021</v>
      </c>
      <c r="Y18" s="319">
        <v>0.27868886663203518</v>
      </c>
      <c r="Z18" s="319">
        <v>0.27405118851804733</v>
      </c>
      <c r="AA18" s="319">
        <v>0.25184193278476119</v>
      </c>
      <c r="AB18" s="320">
        <v>0.25184193278476119</v>
      </c>
      <c r="AC18" s="319">
        <v>0.24118765116182575</v>
      </c>
      <c r="AD18" s="319">
        <v>0.20987974461928119</v>
      </c>
      <c r="AE18" s="319">
        <v>0.17189900777853184</v>
      </c>
      <c r="AF18" s="319">
        <v>0.17470370969315277</v>
      </c>
      <c r="AG18" s="320">
        <v>0.17470370969315277</v>
      </c>
      <c r="AH18" s="319">
        <v>0.17719953423560481</v>
      </c>
      <c r="AI18" s="319">
        <v>0.14753520572824527</v>
      </c>
      <c r="AJ18" s="319">
        <v>0.13190964472101624</v>
      </c>
      <c r="AK18" s="319">
        <v>0.11973218327594255</v>
      </c>
      <c r="AL18" s="320">
        <v>0.11973218327594255</v>
      </c>
    </row>
    <row r="19" spans="1:38" s="170" customFormat="1">
      <c r="A19" s="179"/>
      <c r="B19" s="321"/>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H19" s="90"/>
    </row>
    <row r="20" spans="1:38" s="170" customFormat="1">
      <c r="A20" s="179"/>
      <c r="B20" s="321"/>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H20" s="90"/>
    </row>
    <row r="21" spans="1:38" s="170" customFormat="1">
      <c r="A21" s="179"/>
      <c r="B21" s="119"/>
      <c r="C21" s="96"/>
      <c r="D21" s="96"/>
      <c r="E21" s="96"/>
      <c r="F21" s="96"/>
      <c r="G21" s="96"/>
      <c r="H21" s="96"/>
      <c r="I21" s="96"/>
      <c r="J21" s="96"/>
      <c r="K21" s="96"/>
      <c r="L21" s="96"/>
      <c r="M21" s="96"/>
      <c r="N21" s="96"/>
      <c r="O21" s="96"/>
      <c r="P21" s="96"/>
      <c r="Q21" s="96"/>
      <c r="R21" s="322"/>
      <c r="S21" s="234"/>
      <c r="T21" s="234"/>
      <c r="U21" s="234"/>
      <c r="V21" s="234"/>
      <c r="W21" s="322"/>
      <c r="X21" s="234"/>
      <c r="Y21" s="234"/>
      <c r="Z21" s="96"/>
      <c r="AA21" s="91"/>
      <c r="AB21" s="322"/>
      <c r="AC21" s="234"/>
      <c r="AH21" s="234"/>
    </row>
    <row r="22" spans="1:38" s="170" customFormat="1">
      <c r="A22" s="179"/>
      <c r="B22" s="323"/>
      <c r="C22" s="268" t="s">
        <v>33</v>
      </c>
      <c r="D22" s="324"/>
      <c r="E22" s="324"/>
      <c r="F22" s="324"/>
      <c r="G22" s="324"/>
      <c r="H22" s="324"/>
      <c r="I22" s="324"/>
      <c r="J22" s="324"/>
      <c r="K22" s="324"/>
      <c r="L22" s="324"/>
      <c r="M22" s="324"/>
      <c r="N22" s="324"/>
      <c r="O22" s="324"/>
      <c r="P22" s="324"/>
      <c r="Q22" s="324"/>
      <c r="R22" s="324"/>
      <c r="S22" s="324"/>
      <c r="T22" s="324"/>
      <c r="U22" s="324"/>
      <c r="V22" s="324"/>
      <c r="W22" s="324"/>
      <c r="X22" s="324"/>
      <c r="Y22" s="324"/>
      <c r="Z22" s="96"/>
      <c r="AA22" s="324"/>
      <c r="AB22" s="324"/>
      <c r="AC22" s="324"/>
      <c r="AH22" s="324"/>
    </row>
    <row r="23" spans="1:38" s="170" customFormat="1" ht="25.5">
      <c r="A23" s="179"/>
      <c r="B23" s="115" t="s">
        <v>445</v>
      </c>
      <c r="C23" s="5" t="s">
        <v>31</v>
      </c>
      <c r="D23" s="18" t="s">
        <v>2</v>
      </c>
      <c r="E23" s="18" t="s">
        <v>4</v>
      </c>
      <c r="F23" s="18" t="s">
        <v>6</v>
      </c>
      <c r="G23" s="18" t="s">
        <v>7</v>
      </c>
      <c r="H23" s="18" t="s">
        <v>10</v>
      </c>
      <c r="I23" s="18" t="s">
        <v>12</v>
      </c>
      <c r="J23" s="18" t="s">
        <v>14</v>
      </c>
      <c r="K23" s="18" t="s">
        <v>15</v>
      </c>
      <c r="L23" s="18" t="s">
        <v>16</v>
      </c>
      <c r="M23" s="18" t="s">
        <v>17</v>
      </c>
      <c r="N23" s="18" t="s">
        <v>32</v>
      </c>
      <c r="O23" s="18" t="s">
        <v>226</v>
      </c>
      <c r="P23" s="18" t="s">
        <v>303</v>
      </c>
      <c r="Q23" s="18" t="s">
        <v>304</v>
      </c>
      <c r="R23" s="18" t="s">
        <v>305</v>
      </c>
      <c r="S23" s="18" t="s">
        <v>343</v>
      </c>
      <c r="T23" s="18" t="s">
        <v>342</v>
      </c>
      <c r="U23" s="18" t="s">
        <v>340</v>
      </c>
      <c r="V23" s="18" t="s">
        <v>361</v>
      </c>
      <c r="W23" s="18" t="s">
        <v>1112</v>
      </c>
      <c r="X23" s="18" t="s">
        <v>953</v>
      </c>
      <c r="Y23" s="18" t="s">
        <v>954</v>
      </c>
      <c r="Z23" s="18" t="s">
        <v>1113</v>
      </c>
      <c r="AA23" s="18" t="s">
        <v>1219</v>
      </c>
      <c r="AB23" s="18" t="s">
        <v>1220</v>
      </c>
      <c r="AC23" s="18" t="s">
        <v>1258</v>
      </c>
      <c r="AD23" s="18" t="s">
        <v>1259</v>
      </c>
      <c r="AE23" s="18" t="s">
        <v>1257</v>
      </c>
      <c r="AF23" s="18" t="s">
        <v>1272</v>
      </c>
      <c r="AG23" s="18" t="s">
        <v>1273</v>
      </c>
      <c r="AH23" s="18" t="s">
        <v>1286</v>
      </c>
      <c r="AI23" s="18" t="s">
        <v>1294</v>
      </c>
      <c r="AJ23" s="18" t="s">
        <v>1315</v>
      </c>
      <c r="AK23" s="18" t="s">
        <v>1328</v>
      </c>
      <c r="AL23" s="18" t="s">
        <v>1329</v>
      </c>
    </row>
    <row r="24" spans="1:38" s="170" customFormat="1">
      <c r="A24" s="179" t="s">
        <v>852</v>
      </c>
      <c r="B24" s="116" t="s">
        <v>430</v>
      </c>
      <c r="C24" s="28" t="s">
        <v>21</v>
      </c>
      <c r="D24" s="113">
        <v>5952.8035320088302</v>
      </c>
      <c r="E24" s="113">
        <v>5744</v>
      </c>
      <c r="F24" s="113">
        <v>6324.6952296819782</v>
      </c>
      <c r="G24" s="113">
        <v>6510</v>
      </c>
      <c r="H24" s="112">
        <v>24495.683229813665</v>
      </c>
      <c r="I24" s="113">
        <v>5760.5434298440978</v>
      </c>
      <c r="J24" s="113">
        <v>5830.3577738515896</v>
      </c>
      <c r="K24" s="113">
        <v>6350.786666666666</v>
      </c>
      <c r="L24" s="113">
        <v>6210.5852766346597</v>
      </c>
      <c r="M24" s="112">
        <v>24141.336611533305</v>
      </c>
      <c r="N24" s="113">
        <v>4987</v>
      </c>
      <c r="O24" s="113">
        <v>5523</v>
      </c>
      <c r="P24" s="113">
        <v>5699</v>
      </c>
      <c r="Q24" s="113">
        <v>4755</v>
      </c>
      <c r="R24" s="112">
        <v>20964</v>
      </c>
      <c r="S24" s="113">
        <v>3345.4</v>
      </c>
      <c r="T24" s="113">
        <v>4064.7000000000003</v>
      </c>
      <c r="U24" s="113">
        <v>3987.8999999999996</v>
      </c>
      <c r="V24" s="113">
        <v>3251.7000000000007</v>
      </c>
      <c r="W24" s="112">
        <v>14649.7</v>
      </c>
      <c r="X24" s="113">
        <v>2464.09267183151</v>
      </c>
      <c r="Y24" s="113">
        <v>3280.4651196134796</v>
      </c>
      <c r="Z24" s="113">
        <v>3451.5534391029396</v>
      </c>
      <c r="AA24" s="113">
        <v>3428.2756009753703</v>
      </c>
      <c r="AB24" s="112">
        <v>12624.386831523299</v>
      </c>
      <c r="AC24" s="113">
        <v>3291.2740528251102</v>
      </c>
      <c r="AD24" s="113">
        <v>3578.6480106879594</v>
      </c>
      <c r="AE24" s="113">
        <v>4009.429859557431</v>
      </c>
      <c r="AF24" s="113">
        <v>4234.3587890617</v>
      </c>
      <c r="AG24" s="112">
        <v>15113.710712132201</v>
      </c>
      <c r="AH24" s="113">
        <v>3959.66572319123</v>
      </c>
      <c r="AI24" s="113">
        <v>5006.9534174337696</v>
      </c>
      <c r="AJ24" s="113">
        <v>5199.3574706412001</v>
      </c>
      <c r="AK24" s="113">
        <v>4888.4074470896012</v>
      </c>
      <c r="AL24" s="112">
        <v>19054.384058355801</v>
      </c>
    </row>
    <row r="25" spans="1:38" s="170" customFormat="1">
      <c r="A25" s="179" t="s">
        <v>852</v>
      </c>
      <c r="B25" s="116" t="s">
        <v>431</v>
      </c>
      <c r="C25" s="28" t="s">
        <v>22</v>
      </c>
      <c r="D25" s="113">
        <v>694.90066225165572</v>
      </c>
      <c r="E25" s="113">
        <v>327</v>
      </c>
      <c r="F25" s="113">
        <v>766.72261484098942</v>
      </c>
      <c r="G25" s="113">
        <v>595</v>
      </c>
      <c r="H25" s="112">
        <v>2328</v>
      </c>
      <c r="I25" s="113">
        <v>642.913140311804</v>
      </c>
      <c r="J25" s="113">
        <v>402</v>
      </c>
      <c r="K25" s="113">
        <v>700.79555555555567</v>
      </c>
      <c r="L25" s="113">
        <v>585.67901234567898</v>
      </c>
      <c r="M25" s="112">
        <v>2329.2713455520789</v>
      </c>
      <c r="N25" s="113">
        <v>508</v>
      </c>
      <c r="O25" s="113">
        <v>444</v>
      </c>
      <c r="P25" s="113">
        <v>667</v>
      </c>
      <c r="Q25" s="113">
        <v>157</v>
      </c>
      <c r="R25" s="112">
        <v>1776</v>
      </c>
      <c r="S25" s="113">
        <v>507.7</v>
      </c>
      <c r="T25" s="113">
        <v>697.09999999999991</v>
      </c>
      <c r="U25" s="113">
        <v>565.70000000000005</v>
      </c>
      <c r="V25" s="113">
        <v>526.80000000000018</v>
      </c>
      <c r="W25" s="112">
        <v>2297.3000000000002</v>
      </c>
      <c r="X25" s="113">
        <v>451.77797606936701</v>
      </c>
      <c r="Y25" s="113">
        <v>647.87370437785307</v>
      </c>
      <c r="Z25" s="113">
        <v>596.71080555779588</v>
      </c>
      <c r="AA25" s="113">
        <v>520.8390612288739</v>
      </c>
      <c r="AB25" s="112">
        <v>2217.2015472338899</v>
      </c>
      <c r="AC25" s="113">
        <v>658.53725112896598</v>
      </c>
      <c r="AD25" s="113">
        <v>631.18239874211099</v>
      </c>
      <c r="AE25" s="113">
        <v>532.17848490051301</v>
      </c>
      <c r="AF25" s="113">
        <v>621.86392094565997</v>
      </c>
      <c r="AG25" s="112">
        <v>2443.76205571725</v>
      </c>
      <c r="AH25" s="113">
        <v>609.881257585821</v>
      </c>
      <c r="AI25" s="113">
        <v>783.16915745324104</v>
      </c>
      <c r="AJ25" s="113">
        <v>767.085403138728</v>
      </c>
      <c r="AK25" s="113">
        <v>658.79333260210001</v>
      </c>
      <c r="AL25" s="112">
        <v>2818.9291507798898</v>
      </c>
    </row>
    <row r="26" spans="1:38" s="170" customFormat="1">
      <c r="A26" s="179" t="s">
        <v>852</v>
      </c>
      <c r="B26" s="116" t="s">
        <v>944</v>
      </c>
      <c r="C26" s="28" t="s">
        <v>939</v>
      </c>
      <c r="D26" s="113">
        <v>773</v>
      </c>
      <c r="E26" s="113">
        <v>408</v>
      </c>
      <c r="F26" s="113">
        <v>829</v>
      </c>
      <c r="G26" s="113">
        <v>580</v>
      </c>
      <c r="H26" s="112">
        <v>2537</v>
      </c>
      <c r="I26" s="113">
        <v>628</v>
      </c>
      <c r="J26" s="113">
        <v>402</v>
      </c>
      <c r="K26" s="113">
        <v>676</v>
      </c>
      <c r="L26" s="113">
        <v>504</v>
      </c>
      <c r="M26" s="112">
        <v>2209</v>
      </c>
      <c r="N26" s="113">
        <v>452</v>
      </c>
      <c r="O26" s="113">
        <v>432</v>
      </c>
      <c r="P26" s="113">
        <v>640</v>
      </c>
      <c r="Q26" s="113">
        <v>251</v>
      </c>
      <c r="R26" s="112">
        <v>1776</v>
      </c>
      <c r="S26" s="113">
        <v>507.69452190655301</v>
      </c>
      <c r="T26" s="113">
        <v>697.11633977176859</v>
      </c>
      <c r="U26" s="113">
        <v>565.67326485660465</v>
      </c>
      <c r="V26" s="113">
        <v>413.1984809182984</v>
      </c>
      <c r="W26" s="112">
        <v>2183.6826074532246</v>
      </c>
      <c r="X26" s="113">
        <v>451.77797606936696</v>
      </c>
      <c r="Y26" s="113">
        <v>647.8737043778458</v>
      </c>
      <c r="Z26" s="113">
        <v>596.71080555780497</v>
      </c>
      <c r="AA26" s="113">
        <v>543.77334721470925</v>
      </c>
      <c r="AB26" s="112">
        <v>2240.1358332197274</v>
      </c>
      <c r="AC26" s="113">
        <v>658.53725112896461</v>
      </c>
      <c r="AD26" s="113">
        <v>614.39688103343269</v>
      </c>
      <c r="AE26" s="113">
        <v>558.74473354425072</v>
      </c>
      <c r="AF26" s="113">
        <v>639.82881816283862</v>
      </c>
      <c r="AG26" s="112">
        <v>2471.5076838694868</v>
      </c>
      <c r="AH26" s="113">
        <v>609.88125758578917</v>
      </c>
      <c r="AI26" s="113">
        <v>766.32611937745457</v>
      </c>
      <c r="AJ26" s="113">
        <v>767.08539932396332</v>
      </c>
      <c r="AK26" s="113">
        <v>614.03739774299345</v>
      </c>
      <c r="AL26" s="112">
        <v>2757.3301740302004</v>
      </c>
    </row>
    <row r="27" spans="1:38" s="170" customFormat="1" ht="16.5" customHeight="1">
      <c r="A27" s="179" t="s">
        <v>1300</v>
      </c>
      <c r="B27" s="181" t="s">
        <v>846</v>
      </c>
      <c r="C27" s="180" t="s">
        <v>847</v>
      </c>
      <c r="D27" s="94">
        <v>594.95825921691142</v>
      </c>
      <c r="E27" s="94">
        <v>636.57138874276768</v>
      </c>
      <c r="F27" s="94">
        <v>662.2069774848311</v>
      </c>
      <c r="G27" s="94">
        <v>635.24544869903571</v>
      </c>
      <c r="H27" s="95">
        <v>2528.982074143546</v>
      </c>
      <c r="I27" s="94">
        <v>625.70911714140709</v>
      </c>
      <c r="J27" s="94">
        <v>504.8019512816669</v>
      </c>
      <c r="K27" s="94">
        <v>615.74931705625602</v>
      </c>
      <c r="L27" s="94">
        <v>562.19216489437952</v>
      </c>
      <c r="M27" s="112">
        <v>2308.4525503737095</v>
      </c>
      <c r="N27" s="94">
        <v>465.15952433768098</v>
      </c>
      <c r="O27" s="94">
        <v>426.53887746246386</v>
      </c>
      <c r="P27" s="94">
        <v>698.33341220710201</v>
      </c>
      <c r="Q27" s="94">
        <v>592.88695825839261</v>
      </c>
      <c r="R27" s="112">
        <v>2182.9187722656393</v>
      </c>
      <c r="S27" s="113">
        <v>568.54417827361249</v>
      </c>
      <c r="T27" s="113">
        <v>640.43166851099056</v>
      </c>
      <c r="U27" s="113">
        <v>724.2036357808355</v>
      </c>
      <c r="V27" s="113">
        <v>525.45211982520357</v>
      </c>
      <c r="W27" s="112">
        <v>2458.6316023906425</v>
      </c>
      <c r="X27" s="113">
        <v>506.48946342043649</v>
      </c>
      <c r="Y27" s="113">
        <v>571.14960013023551</v>
      </c>
      <c r="Z27" s="113">
        <v>587.37001669994265</v>
      </c>
      <c r="AA27" s="113">
        <v>488.21208638903317</v>
      </c>
      <c r="AB27" s="112">
        <v>2153.2211666396479</v>
      </c>
      <c r="AC27" s="113">
        <v>614</v>
      </c>
      <c r="AD27" s="113">
        <v>683.89181293333525</v>
      </c>
      <c r="AE27" s="113">
        <v>575.57981361540146</v>
      </c>
      <c r="AF27" s="113">
        <v>573.8502463045204</v>
      </c>
      <c r="AG27" s="112">
        <v>2446.8873807136838</v>
      </c>
      <c r="AH27" s="113">
        <v>624.97764024182607</v>
      </c>
      <c r="AI27" s="113">
        <v>667.93716981467469</v>
      </c>
      <c r="AJ27" s="113">
        <v>708.41517219446848</v>
      </c>
      <c r="AK27" s="113">
        <v>685.64853403128598</v>
      </c>
      <c r="AL27" s="112">
        <v>2686.9785162822554</v>
      </c>
    </row>
    <row r="28" spans="1:38" s="170" customFormat="1">
      <c r="A28" s="179" t="s">
        <v>852</v>
      </c>
      <c r="B28" s="118" t="s">
        <v>943</v>
      </c>
      <c r="C28" s="29" t="s">
        <v>940</v>
      </c>
      <c r="D28" s="325">
        <v>367.96026490066225</v>
      </c>
      <c r="E28" s="325">
        <v>3</v>
      </c>
      <c r="F28" s="325">
        <v>454.99116607773851</v>
      </c>
      <c r="G28" s="325">
        <v>136</v>
      </c>
      <c r="H28" s="326">
        <v>911</v>
      </c>
      <c r="I28" s="325">
        <v>300.33407572383072</v>
      </c>
      <c r="J28" s="325">
        <v>56</v>
      </c>
      <c r="K28" s="325">
        <v>-253.20888888888894</v>
      </c>
      <c r="L28" s="325">
        <v>-191.24371284865114</v>
      </c>
      <c r="M28" s="326">
        <v>-83.272239606616012</v>
      </c>
      <c r="N28" s="325">
        <v>206</v>
      </c>
      <c r="O28" s="325">
        <v>147</v>
      </c>
      <c r="P28" s="325">
        <v>386</v>
      </c>
      <c r="Q28" s="325">
        <v>-516</v>
      </c>
      <c r="R28" s="326">
        <v>223</v>
      </c>
      <c r="S28" s="325">
        <v>237.5</v>
      </c>
      <c r="T28" s="325">
        <v>390.9</v>
      </c>
      <c r="U28" s="325">
        <v>272.30000000000007</v>
      </c>
      <c r="V28" s="325">
        <v>-1638.3000000000002</v>
      </c>
      <c r="W28" s="326">
        <v>-737.6</v>
      </c>
      <c r="X28" s="325">
        <v>200.25655249582999</v>
      </c>
      <c r="Y28" s="325">
        <v>363.84704426447809</v>
      </c>
      <c r="Z28" s="325">
        <v>330.18566451989693</v>
      </c>
      <c r="AA28" s="325">
        <v>204.74364684996499</v>
      </c>
      <c r="AB28" s="326">
        <v>1099.03290813017</v>
      </c>
      <c r="AC28" s="325">
        <v>413.428182561852</v>
      </c>
      <c r="AD28" s="325">
        <v>376.27039289983605</v>
      </c>
      <c r="AE28" s="325">
        <v>254.23259097584196</v>
      </c>
      <c r="AF28" s="325">
        <v>233.83051551537005</v>
      </c>
      <c r="AG28" s="326">
        <v>1277.7616819529001</v>
      </c>
      <c r="AH28" s="325">
        <v>271.47651346594603</v>
      </c>
      <c r="AI28" s="325">
        <v>444.209826866085</v>
      </c>
      <c r="AJ28" s="325">
        <v>435.71649202906906</v>
      </c>
      <c r="AK28" s="325">
        <v>154.01720493727998</v>
      </c>
      <c r="AL28" s="326">
        <v>1305.4200372983801</v>
      </c>
    </row>
    <row r="29" spans="1:38" s="170" customFormat="1">
      <c r="A29" s="179"/>
      <c r="B29" s="116" t="s">
        <v>942</v>
      </c>
      <c r="C29" s="28" t="s">
        <v>941</v>
      </c>
      <c r="D29" s="113">
        <v>447</v>
      </c>
      <c r="E29" s="113">
        <v>84</v>
      </c>
      <c r="F29" s="113">
        <v>517</v>
      </c>
      <c r="G29" s="113">
        <v>201</v>
      </c>
      <c r="H29" s="112">
        <v>1198</v>
      </c>
      <c r="I29" s="113">
        <v>285</v>
      </c>
      <c r="J29" s="113">
        <v>56</v>
      </c>
      <c r="K29" s="113">
        <v>273</v>
      </c>
      <c r="L29" s="113">
        <v>48</v>
      </c>
      <c r="M29" s="112">
        <v>664</v>
      </c>
      <c r="N29" s="113">
        <v>150</v>
      </c>
      <c r="O29" s="113">
        <v>135</v>
      </c>
      <c r="P29" s="113">
        <v>359</v>
      </c>
      <c r="Q29" s="113">
        <v>-155</v>
      </c>
      <c r="R29" s="112">
        <v>489</v>
      </c>
      <c r="S29" s="113">
        <v>237.46545361222442</v>
      </c>
      <c r="T29" s="113">
        <v>390.95703860308117</v>
      </c>
      <c r="U29" s="113">
        <v>278.18964663974549</v>
      </c>
      <c r="V29" s="113">
        <v>20.937271108829293</v>
      </c>
      <c r="W29" s="112">
        <v>927.54940996388041</v>
      </c>
      <c r="X29" s="113">
        <v>200.25655249583113</v>
      </c>
      <c r="Y29" s="113">
        <v>363.84704426446933</v>
      </c>
      <c r="Z29" s="113">
        <v>350.0905664758364</v>
      </c>
      <c r="AA29" s="113">
        <v>264.55630953291438</v>
      </c>
      <c r="AB29" s="112">
        <v>1178.7504727690512</v>
      </c>
      <c r="AC29" s="113">
        <v>413.4281825618512</v>
      </c>
      <c r="AD29" s="113">
        <v>359.4848751911573</v>
      </c>
      <c r="AE29" s="113">
        <v>280.79883961958046</v>
      </c>
      <c r="AF29" s="113">
        <v>336.91147815939115</v>
      </c>
      <c r="AG29" s="112">
        <v>1390.6233755319802</v>
      </c>
      <c r="AH29" s="113">
        <v>271.47651346591419</v>
      </c>
      <c r="AI29" s="113">
        <v>427.36680309541345</v>
      </c>
      <c r="AJ29" s="113">
        <v>435.71647390919082</v>
      </c>
      <c r="AK29" s="113">
        <v>204.61913630893903</v>
      </c>
      <c r="AL29" s="112">
        <v>1339.1789267794572</v>
      </c>
    </row>
    <row r="30" spans="1:38" s="170" customFormat="1">
      <c r="A30" s="179"/>
      <c r="B30" s="181" t="s">
        <v>440</v>
      </c>
      <c r="C30" s="180" t="s">
        <v>373</v>
      </c>
      <c r="D30" s="94">
        <v>268.9582592169113</v>
      </c>
      <c r="E30" s="94">
        <v>312.57138874276768</v>
      </c>
      <c r="F30" s="94">
        <v>350.20697748483099</v>
      </c>
      <c r="G30" s="94">
        <v>256.24544869903571</v>
      </c>
      <c r="H30" s="95">
        <v>1187.9820741435456</v>
      </c>
      <c r="I30" s="94">
        <v>282.70911714140709</v>
      </c>
      <c r="J30" s="94">
        <v>158.8019512816669</v>
      </c>
      <c r="K30" s="94">
        <v>212.74931705625602</v>
      </c>
      <c r="L30" s="94">
        <v>106.19216489437952</v>
      </c>
      <c r="M30" s="95">
        <v>760.45255037370953</v>
      </c>
      <c r="N30" s="94">
        <v>163.48222364354388</v>
      </c>
      <c r="O30" s="94">
        <v>129.0281035891478</v>
      </c>
      <c r="P30" s="94">
        <v>416.9549799765046</v>
      </c>
      <c r="Q30" s="94">
        <v>186.6371710272</v>
      </c>
      <c r="R30" s="95">
        <v>896.10247823639622</v>
      </c>
      <c r="S30" s="94">
        <v>298.31510997928427</v>
      </c>
      <c r="T30" s="94">
        <v>334.27236734230348</v>
      </c>
      <c r="U30" s="94">
        <v>436.72006587151361</v>
      </c>
      <c r="V30" s="94">
        <v>133.21619116166676</v>
      </c>
      <c r="W30" s="95">
        <v>1202.5237343547683</v>
      </c>
      <c r="X30" s="113">
        <v>254.96803984689987</v>
      </c>
      <c r="Y30" s="113">
        <v>287.12294001685967</v>
      </c>
      <c r="Z30" s="113">
        <v>340.74977761797436</v>
      </c>
      <c r="AA30" s="113">
        <v>208.99527629330257</v>
      </c>
      <c r="AB30" s="112">
        <v>1091.8360337750364</v>
      </c>
      <c r="AC30" s="113">
        <v>368.24402994911105</v>
      </c>
      <c r="AD30" s="113">
        <v>428.97980709105985</v>
      </c>
      <c r="AE30" s="113">
        <v>297.63391969073109</v>
      </c>
      <c r="AF30" s="113">
        <v>270.69490590324654</v>
      </c>
      <c r="AG30" s="112">
        <v>1365.7650719783505</v>
      </c>
      <c r="AH30" s="113">
        <v>286.57289612195109</v>
      </c>
      <c r="AI30" s="113">
        <v>328.97785082180212</v>
      </c>
      <c r="AJ30" s="113">
        <v>377.04624949052806</v>
      </c>
      <c r="AK30" s="113">
        <v>276.23172409569975</v>
      </c>
      <c r="AL30" s="112">
        <v>1268.828720529981</v>
      </c>
    </row>
    <row r="31" spans="1:38" s="170" customFormat="1">
      <c r="A31" s="179"/>
      <c r="B31" s="116" t="s">
        <v>433</v>
      </c>
      <c r="C31" s="28" t="s">
        <v>341</v>
      </c>
      <c r="D31" s="113">
        <v>-20.728476821192054</v>
      </c>
      <c r="E31" s="113">
        <v>-81</v>
      </c>
      <c r="F31" s="113">
        <v>-22.07155477031802</v>
      </c>
      <c r="G31" s="113">
        <v>-74</v>
      </c>
      <c r="H31" s="112">
        <v>-147</v>
      </c>
      <c r="I31" s="113">
        <v>-77.158129175946542</v>
      </c>
      <c r="J31" s="113">
        <v>-52</v>
      </c>
      <c r="K31" s="113">
        <v>-68.693333333333342</v>
      </c>
      <c r="L31" s="113">
        <v>-62.999542752629175</v>
      </c>
      <c r="M31" s="112">
        <v>-260.81358962896741</v>
      </c>
      <c r="N31" s="113">
        <v>-90</v>
      </c>
      <c r="O31" s="113">
        <v>-51</v>
      </c>
      <c r="P31" s="113">
        <v>-172</v>
      </c>
      <c r="Q31" s="113">
        <v>-129</v>
      </c>
      <c r="R31" s="112">
        <v>-442</v>
      </c>
      <c r="S31" s="113">
        <v>-140.9</v>
      </c>
      <c r="T31" s="113">
        <v>-53.299999999999983</v>
      </c>
      <c r="U31" s="113">
        <v>-35.300000000000011</v>
      </c>
      <c r="V31" s="113">
        <v>-101.5</v>
      </c>
      <c r="W31" s="112">
        <v>-331</v>
      </c>
      <c r="X31" s="113">
        <v>-2.3030922462557402</v>
      </c>
      <c r="Y31" s="113">
        <v>-37.939538366742866</v>
      </c>
      <c r="Z31" s="113">
        <v>-21.961465162414697</v>
      </c>
      <c r="AA31" s="113">
        <v>-113.29777849650171</v>
      </c>
      <c r="AB31" s="112">
        <v>-175.501874271915</v>
      </c>
      <c r="AC31" s="113">
        <v>-12.5907315867934</v>
      </c>
      <c r="AD31" s="113">
        <v>19.659442971641475</v>
      </c>
      <c r="AE31" s="113">
        <v>-19.587594658118512</v>
      </c>
      <c r="AF31" s="113">
        <v>-12.204984231930499</v>
      </c>
      <c r="AG31" s="112">
        <v>-24.723867505201099</v>
      </c>
      <c r="AH31" s="113">
        <v>-7.4707753029813304</v>
      </c>
      <c r="AI31" s="113">
        <v>-89.999620798493311</v>
      </c>
      <c r="AJ31" s="113">
        <v>-13.002919897681352</v>
      </c>
      <c r="AK31" s="113">
        <v>-23.735316725859008</v>
      </c>
      <c r="AL31" s="112">
        <v>-134.20863272501501</v>
      </c>
    </row>
    <row r="32" spans="1:38" s="170" customFormat="1">
      <c r="A32" s="179"/>
      <c r="B32" s="116" t="s">
        <v>1326</v>
      </c>
      <c r="C32" s="28" t="s">
        <v>1327</v>
      </c>
      <c r="D32" s="325">
        <v>325.34216335540839</v>
      </c>
      <c r="E32" s="325">
        <v>2</v>
      </c>
      <c r="F32" s="325">
        <v>298.7058303886925</v>
      </c>
      <c r="G32" s="325">
        <v>43</v>
      </c>
      <c r="H32" s="326">
        <v>671.50842945874001</v>
      </c>
      <c r="I32" s="325">
        <v>123.87527839643651</v>
      </c>
      <c r="J32" s="325">
        <v>84</v>
      </c>
      <c r="K32" s="325">
        <v>-133.29333333333338</v>
      </c>
      <c r="L32" s="325">
        <v>24</v>
      </c>
      <c r="M32" s="326">
        <v>98</v>
      </c>
      <c r="N32" s="325">
        <v>92</v>
      </c>
      <c r="O32" s="325">
        <v>108</v>
      </c>
      <c r="P32" s="325">
        <v>122</v>
      </c>
      <c r="Q32" s="325">
        <v>-275</v>
      </c>
      <c r="R32" s="326">
        <v>47</v>
      </c>
      <c r="S32" s="325">
        <v>104.4</v>
      </c>
      <c r="T32" s="325">
        <v>202.4</v>
      </c>
      <c r="U32" s="325">
        <v>317.7</v>
      </c>
      <c r="V32" s="325">
        <v>-1527.6</v>
      </c>
      <c r="W32" s="326">
        <v>-903.1</v>
      </c>
      <c r="X32" s="325">
        <v>261.56208390743399</v>
      </c>
      <c r="Y32" s="325">
        <v>284.95481655239206</v>
      </c>
      <c r="Z32" s="325">
        <v>240.863039310712</v>
      </c>
      <c r="AA32" s="325">
        <v>153.57927317600593</v>
      </c>
      <c r="AB32" s="326">
        <v>940.95921294654397</v>
      </c>
      <c r="AC32" s="325">
        <v>323.41515201164202</v>
      </c>
      <c r="AD32" s="325">
        <v>315.59136224516101</v>
      </c>
      <c r="AE32" s="325">
        <v>183.79025957146996</v>
      </c>
      <c r="AF32" s="325">
        <v>289.41435405879702</v>
      </c>
      <c r="AG32" s="326">
        <v>1112.21112788707</v>
      </c>
      <c r="AH32" s="325">
        <v>238.263463500321</v>
      </c>
      <c r="AI32" s="325">
        <v>273.92269372624196</v>
      </c>
      <c r="AJ32" s="325">
        <v>323.03618126198307</v>
      </c>
      <c r="AK32" s="325">
        <v>275.74070310984393</v>
      </c>
      <c r="AL32" s="326">
        <v>1110.96304159839</v>
      </c>
    </row>
    <row r="33" spans="1:38" s="170" customFormat="1">
      <c r="A33" s="179"/>
      <c r="B33" s="314"/>
      <c r="C33" s="315"/>
      <c r="D33" s="327"/>
      <c r="E33" s="327"/>
      <c r="F33" s="327"/>
      <c r="G33" s="327"/>
      <c r="H33" s="327"/>
      <c r="I33" s="327"/>
      <c r="J33" s="327"/>
      <c r="K33" s="327"/>
      <c r="L33" s="327"/>
      <c r="M33" s="327"/>
      <c r="N33" s="327"/>
      <c r="O33" s="327"/>
      <c r="P33" s="327"/>
      <c r="Q33" s="327"/>
      <c r="R33" s="327"/>
      <c r="S33" s="327"/>
      <c r="T33" s="327"/>
      <c r="U33" s="327"/>
      <c r="V33" s="327"/>
      <c r="W33" s="327"/>
      <c r="X33" s="327"/>
      <c r="Y33" s="327"/>
      <c r="Z33" s="327"/>
      <c r="AA33" s="327"/>
      <c r="AB33" s="327"/>
      <c r="AC33" s="327"/>
      <c r="AD33" s="327"/>
      <c r="AE33" s="327"/>
      <c r="AF33" s="327"/>
      <c r="AG33" s="327"/>
      <c r="AH33" s="327"/>
      <c r="AI33" s="327"/>
      <c r="AJ33" s="327"/>
      <c r="AK33" s="327"/>
      <c r="AL33" s="327"/>
    </row>
    <row r="34" spans="1:38" s="170" customFormat="1">
      <c r="A34" s="179"/>
      <c r="B34" s="116" t="s">
        <v>441</v>
      </c>
      <c r="C34" s="28" t="s">
        <v>24</v>
      </c>
      <c r="D34" s="113">
        <v>-46</v>
      </c>
      <c r="E34" s="113">
        <v>706</v>
      </c>
      <c r="F34" s="113">
        <v>905.03533568904595</v>
      </c>
      <c r="G34" s="113">
        <v>446</v>
      </c>
      <c r="H34" s="112">
        <v>2014</v>
      </c>
      <c r="I34" s="113">
        <v>255.2338530066815</v>
      </c>
      <c r="J34" s="113">
        <v>1053.0035335689045</v>
      </c>
      <c r="K34" s="113">
        <v>304</v>
      </c>
      <c r="L34" s="113">
        <v>1145.86191129401</v>
      </c>
      <c r="M34" s="112">
        <v>2747.8766204738495</v>
      </c>
      <c r="N34" s="113">
        <v>17</v>
      </c>
      <c r="O34" s="113">
        <v>564</v>
      </c>
      <c r="P34" s="113">
        <v>615</v>
      </c>
      <c r="Q34" s="113">
        <v>617</v>
      </c>
      <c r="R34" s="112">
        <v>1863</v>
      </c>
      <c r="S34" s="113">
        <v>219.647389830777</v>
      </c>
      <c r="T34" s="113">
        <v>433.54834649887505</v>
      </c>
      <c r="U34" s="113">
        <v>909.50610248557803</v>
      </c>
      <c r="V34" s="113">
        <v>525.62660697996989</v>
      </c>
      <c r="W34" s="112">
        <v>2088.3284457952</v>
      </c>
      <c r="X34" s="113">
        <v>261.45073362072998</v>
      </c>
      <c r="Y34" s="113">
        <v>479.584965186494</v>
      </c>
      <c r="Z34" s="113">
        <v>467.12540876244611</v>
      </c>
      <c r="AA34" s="113">
        <v>634.82421655798998</v>
      </c>
      <c r="AB34" s="112">
        <v>1842.9853241276601</v>
      </c>
      <c r="AC34" s="113">
        <v>137.68159689796329</v>
      </c>
      <c r="AD34" s="113">
        <v>753.11234727667465</v>
      </c>
      <c r="AE34" s="113">
        <v>706.01665058870208</v>
      </c>
      <c r="AF34" s="113">
        <v>472.97017565110013</v>
      </c>
      <c r="AG34" s="112">
        <v>2069.7807704144402</v>
      </c>
      <c r="AH34" s="113">
        <v>200.08873627904001</v>
      </c>
      <c r="AI34" s="113">
        <v>862.32593657252005</v>
      </c>
      <c r="AJ34" s="113">
        <v>442.84748404916991</v>
      </c>
      <c r="AK34" s="113">
        <v>683.81809927174004</v>
      </c>
      <c r="AL34" s="112">
        <v>2189.0802561724699</v>
      </c>
    </row>
    <row r="35" spans="1:38" s="170" customFormat="1" ht="26.25">
      <c r="A35" s="179"/>
      <c r="B35" s="116" t="s">
        <v>442</v>
      </c>
      <c r="C35" s="28" t="s">
        <v>154</v>
      </c>
      <c r="D35" s="328"/>
      <c r="E35" s="328"/>
      <c r="F35" s="328"/>
      <c r="G35" s="328"/>
      <c r="H35" s="328"/>
      <c r="I35" s="328"/>
      <c r="J35" s="328"/>
      <c r="K35" s="328"/>
      <c r="L35" s="328"/>
      <c r="M35" s="328"/>
      <c r="N35" s="113">
        <v>443</v>
      </c>
      <c r="O35" s="113">
        <v>457</v>
      </c>
      <c r="P35" s="113">
        <v>663</v>
      </c>
      <c r="Q35" s="113">
        <v>262</v>
      </c>
      <c r="R35" s="112">
        <v>1826</v>
      </c>
      <c r="S35" s="113">
        <v>415.075872136599</v>
      </c>
      <c r="T35" s="113">
        <v>661.4358413168211</v>
      </c>
      <c r="U35" s="113">
        <v>601.63462794994007</v>
      </c>
      <c r="V35" s="113">
        <v>521.62041171629971</v>
      </c>
      <c r="W35" s="112">
        <v>2199.7667531196598</v>
      </c>
      <c r="X35" s="113">
        <v>377.65254774697001</v>
      </c>
      <c r="Y35" s="113">
        <v>545.88118223345191</v>
      </c>
      <c r="Z35" s="113">
        <v>534.4256884601881</v>
      </c>
      <c r="AA35" s="113">
        <v>489.54113605166003</v>
      </c>
      <c r="AB35" s="112">
        <v>1947.5005544922701</v>
      </c>
      <c r="AC35" s="113">
        <v>588.40349732640027</v>
      </c>
      <c r="AD35" s="113">
        <v>528.99277044466965</v>
      </c>
      <c r="AE35" s="113">
        <v>542.01575407899008</v>
      </c>
      <c r="AF35" s="113">
        <v>689.20064632866001</v>
      </c>
      <c r="AG35" s="112">
        <v>2348.61266817872</v>
      </c>
      <c r="AH35" s="113">
        <v>554.51743345668103</v>
      </c>
      <c r="AI35" s="113">
        <v>790.59584779331897</v>
      </c>
      <c r="AJ35" s="113">
        <v>758.24960439113011</v>
      </c>
      <c r="AK35" s="113">
        <v>497.08784797658973</v>
      </c>
      <c r="AL35" s="112">
        <v>2600.4507336177198</v>
      </c>
    </row>
    <row r="36" spans="1:38" s="170" customFormat="1">
      <c r="A36" s="179"/>
      <c r="B36" s="116" t="s">
        <v>435</v>
      </c>
      <c r="C36" s="28" t="s">
        <v>825</v>
      </c>
      <c r="D36" s="94">
        <v>0.46250000000000002</v>
      </c>
      <c r="E36" s="94">
        <v>0</v>
      </c>
      <c r="F36" s="94">
        <v>0.42499999999999999</v>
      </c>
      <c r="G36" s="94">
        <v>6.25E-2</v>
      </c>
      <c r="H36" s="95">
        <v>0.95</v>
      </c>
      <c r="I36" s="94">
        <v>0.16250000000000001</v>
      </c>
      <c r="J36" s="94">
        <v>0.1125</v>
      </c>
      <c r="K36" s="94">
        <v>-0.2</v>
      </c>
      <c r="L36" s="94">
        <v>2.5000000000000001E-2</v>
      </c>
      <c r="M36" s="95">
        <v>8.7499999999999994E-2</v>
      </c>
      <c r="N36" s="94">
        <v>0.1125</v>
      </c>
      <c r="O36" s="94">
        <v>0.13750000000000001</v>
      </c>
      <c r="P36" s="94">
        <v>0.16250000000000001</v>
      </c>
      <c r="Q36" s="94">
        <v>-0.38750000000000001</v>
      </c>
      <c r="R36" s="95">
        <v>3.7499999999999999E-2</v>
      </c>
      <c r="S36" s="94">
        <v>0.13251459699253026</v>
      </c>
      <c r="T36" s="94">
        <v>0.26572459289183886</v>
      </c>
      <c r="U36" s="94">
        <v>0.41358595194085029</v>
      </c>
      <c r="V36" s="94">
        <v>-2.0851908230944867</v>
      </c>
      <c r="W36" s="95">
        <v>-1.2661605654972607</v>
      </c>
      <c r="X36" s="94">
        <v>0.3461173683925286</v>
      </c>
      <c r="Y36" s="94">
        <v>0.38723903502966667</v>
      </c>
      <c r="Z36" s="94">
        <v>0.32254392158285444</v>
      </c>
      <c r="AA36" s="94">
        <v>0.21395115400990483</v>
      </c>
      <c r="AB36" s="95">
        <v>1.2818791829245635</v>
      </c>
      <c r="AC36" s="94">
        <v>0.45943828986106977</v>
      </c>
      <c r="AD36" s="94">
        <v>0.4</v>
      </c>
      <c r="AE36" s="94">
        <v>0.26134524508667645</v>
      </c>
      <c r="AF36" s="94">
        <v>0.41258677087572265</v>
      </c>
      <c r="AG36" s="95">
        <v>1.5825766456129116</v>
      </c>
      <c r="AH36" s="94">
        <v>0.34174285966359919</v>
      </c>
      <c r="AI36" s="94">
        <v>0.39283560170464471</v>
      </c>
      <c r="AJ36" s="94">
        <v>0.46323393025307674</v>
      </c>
      <c r="AK36" s="94">
        <v>0.39403575251554607</v>
      </c>
      <c r="AL36" s="95">
        <v>1.5918337239235636</v>
      </c>
    </row>
    <row r="37" spans="1:38" s="170" customFormat="1">
      <c r="A37" s="179"/>
      <c r="B37" s="116" t="s">
        <v>436</v>
      </c>
      <c r="C37" s="28" t="s">
        <v>826</v>
      </c>
      <c r="D37" s="94">
        <v>0.52500000000000002</v>
      </c>
      <c r="E37" s="94">
        <v>2.5000000000000001E-2</v>
      </c>
      <c r="F37" s="94">
        <v>0.48749999999999999</v>
      </c>
      <c r="G37" s="94">
        <v>7.4999999999999997E-2</v>
      </c>
      <c r="H37" s="95">
        <v>1.1625000000000001</v>
      </c>
      <c r="I37" s="94">
        <v>0.15</v>
      </c>
      <c r="J37" s="94">
        <v>0.13750000000000001</v>
      </c>
      <c r="K37" s="94">
        <v>0.25</v>
      </c>
      <c r="L37" s="94">
        <v>7.4999999999999997E-2</v>
      </c>
      <c r="M37" s="95">
        <v>0.61250000000000004</v>
      </c>
      <c r="N37" s="94">
        <v>3.7499999999999999E-2</v>
      </c>
      <c r="O37" s="94">
        <v>0.13125000000000001</v>
      </c>
      <c r="P37" s="94">
        <v>0.13750000000000001</v>
      </c>
      <c r="Q37" s="94">
        <v>-0.1875</v>
      </c>
      <c r="R37" s="95">
        <v>0.15</v>
      </c>
      <c r="S37" s="94">
        <v>0.13398184744408073</v>
      </c>
      <c r="T37" s="94">
        <v>0.26572459289183886</v>
      </c>
      <c r="U37" s="94">
        <v>0.41674679323174441</v>
      </c>
      <c r="V37" s="94">
        <v>-0.14878996179417148</v>
      </c>
      <c r="W37" s="95">
        <v>0.67671778274659977</v>
      </c>
      <c r="X37" s="94">
        <v>0.3461173683925286</v>
      </c>
      <c r="Y37" s="94">
        <v>0.38723903502966667</v>
      </c>
      <c r="Z37" s="94">
        <v>0.3197765827078391</v>
      </c>
      <c r="AA37" s="94">
        <v>0.28961403863566698</v>
      </c>
      <c r="AB37" s="95">
        <v>1.34</v>
      </c>
      <c r="AC37" s="94">
        <v>0.45943828986106977</v>
      </c>
      <c r="AD37" s="94">
        <v>0.4</v>
      </c>
      <c r="AE37" s="94">
        <v>0.27901235458703377</v>
      </c>
      <c r="AF37" s="94">
        <v>0.5595381605342763</v>
      </c>
      <c r="AG37" s="95">
        <v>1.7318282929674087</v>
      </c>
      <c r="AH37" s="94">
        <v>0.34174285966359919</v>
      </c>
      <c r="AI37" s="94">
        <v>0.36868080676746617</v>
      </c>
      <c r="AJ37" s="94">
        <v>0.45990082810175209</v>
      </c>
      <c r="AK37" s="94">
        <v>0.45323427295583646</v>
      </c>
      <c r="AL37" s="95">
        <v>1.6270576253416669</v>
      </c>
    </row>
    <row r="38" spans="1:38">
      <c r="A38" s="177"/>
      <c r="B38" s="313"/>
      <c r="C38" s="259" t="s">
        <v>34</v>
      </c>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H38" s="260">
        <v>0.34174285966359919</v>
      </c>
      <c r="AI38" s="260">
        <v>0.36868080676746617</v>
      </c>
      <c r="AJ38">
        <v>0.45990082810175209</v>
      </c>
      <c r="AK38">
        <v>0.45323427295583646</v>
      </c>
      <c r="AL38">
        <v>1.6270576253416669</v>
      </c>
    </row>
    <row r="39" spans="1:38">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H39" s="260"/>
      <c r="AI39" s="260"/>
    </row>
    <row r="73" spans="2:3">
      <c r="B73" t="s">
        <v>1326</v>
      </c>
      <c r="C73" t="s">
        <v>1327</v>
      </c>
    </row>
  </sheetData>
  <pageMargins left="0.7" right="0.7" top="0.75" bottom="0.75" header="0.3" footer="0.3"/>
  <pageSetup paperSize="9" scale="70" orientation="landscape" r:id="rId1"/>
  <headerFooter>
    <oddHeader>&amp;C&amp;A</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7" tint="0.59999389629810485"/>
    <pageSetUpPr fitToPage="1"/>
  </sheetPr>
  <dimension ref="A2:AL19"/>
  <sheetViews>
    <sheetView view="pageBreakPreview" zoomScale="84" zoomScaleNormal="80" zoomScaleSheetLayoutView="84" workbookViewId="0">
      <pane xSplit="3" ySplit="2" topLeftCell="D3" activePane="bottomRight" state="frozen"/>
      <selection activeCell="AN10" sqref="AN10"/>
      <selection pane="topRight" activeCell="AN10" sqref="AN10"/>
      <selection pane="bottomLeft" activeCell="AN10" sqref="AN10"/>
      <selection pane="bottomRight" activeCell="AH13" sqref="AH13:AL19"/>
    </sheetView>
  </sheetViews>
  <sheetFormatPr defaultRowHeight="15" outlineLevelCol="2"/>
  <cols>
    <col min="1" max="1" width="5.28515625" customWidth="1"/>
    <col min="2" max="2" width="33.85546875" customWidth="1"/>
    <col min="3" max="3" width="33.42578125" customWidth="1"/>
    <col min="4" max="7" width="11.85546875" hidden="1" customWidth="1" outlineLevel="2"/>
    <col min="8" max="8" width="11.85546875" hidden="1" customWidth="1" outlineLevel="1" collapsed="1"/>
    <col min="9" max="12" width="11.85546875" hidden="1" customWidth="1" outlineLevel="2"/>
    <col min="13" max="13" width="11.85546875" hidden="1" customWidth="1" outlineLevel="1" collapsed="1"/>
    <col min="14" max="17" width="11.85546875" hidden="1" customWidth="1" outlineLevel="2"/>
    <col min="18" max="18" width="11.85546875" hidden="1" customWidth="1" outlineLevel="1" collapsed="1"/>
    <col min="19" max="22" width="11.85546875" hidden="1" customWidth="1" outlineLevel="2"/>
    <col min="23" max="24" width="11.85546875" hidden="1" customWidth="1" outlineLevel="1" collapsed="1"/>
    <col min="25" max="28" width="11.85546875" hidden="1" customWidth="1" outlineLevel="1"/>
    <col min="29" max="29" width="11.85546875" customWidth="1" collapsed="1"/>
    <col min="34" max="34" width="11.85546875" customWidth="1"/>
  </cols>
  <sheetData>
    <row r="2" spans="1:38" ht="25.5">
      <c r="A2" s="179" t="s">
        <v>887</v>
      </c>
      <c r="B2" s="151" t="s">
        <v>1227</v>
      </c>
      <c r="C2" s="48" t="s">
        <v>1228</v>
      </c>
      <c r="D2" s="36" t="s">
        <v>2</v>
      </c>
      <c r="E2" s="36" t="s">
        <v>3</v>
      </c>
      <c r="F2" s="36" t="s">
        <v>5</v>
      </c>
      <c r="G2" s="36" t="s">
        <v>7</v>
      </c>
      <c r="H2" s="36" t="s">
        <v>9</v>
      </c>
      <c r="I2" s="36" t="s">
        <v>11</v>
      </c>
      <c r="J2" s="36" t="s">
        <v>13</v>
      </c>
      <c r="K2" s="36" t="s">
        <v>15</v>
      </c>
      <c r="L2" s="36" t="s">
        <v>296</v>
      </c>
      <c r="M2" s="36" t="s">
        <v>39</v>
      </c>
      <c r="N2" s="36" t="s">
        <v>18</v>
      </c>
      <c r="O2" s="36" t="s">
        <v>226</v>
      </c>
      <c r="P2" s="36" t="s">
        <v>20</v>
      </c>
      <c r="Q2" s="36" t="s">
        <v>228</v>
      </c>
      <c r="R2" s="36" t="s">
        <v>30</v>
      </c>
      <c r="S2" s="36" t="s">
        <v>1124</v>
      </c>
      <c r="T2" s="36" t="s">
        <v>351</v>
      </c>
      <c r="U2" s="49" t="s">
        <v>352</v>
      </c>
      <c r="V2" s="49" t="s">
        <v>1123</v>
      </c>
      <c r="W2" s="36" t="s">
        <v>1112</v>
      </c>
      <c r="X2" s="49" t="s">
        <v>1120</v>
      </c>
      <c r="Y2" s="49" t="s">
        <v>1119</v>
      </c>
      <c r="Z2" s="49" t="s">
        <v>1113</v>
      </c>
      <c r="AA2" s="49" t="s">
        <v>1219</v>
      </c>
      <c r="AB2" s="36" t="s">
        <v>1220</v>
      </c>
      <c r="AC2" s="49" t="s">
        <v>1203</v>
      </c>
      <c r="AD2" s="49" t="s">
        <v>1239</v>
      </c>
      <c r="AE2" s="49" t="s">
        <v>1257</v>
      </c>
      <c r="AF2" s="49" t="s">
        <v>1272</v>
      </c>
      <c r="AG2" s="36" t="s">
        <v>1273</v>
      </c>
      <c r="AH2" s="49" t="s">
        <v>1286</v>
      </c>
      <c r="AI2" s="49" t="s">
        <v>1294</v>
      </c>
      <c r="AJ2" s="49" t="s">
        <v>1315</v>
      </c>
      <c r="AK2" s="49" t="s">
        <v>1328</v>
      </c>
      <c r="AL2" s="36" t="s">
        <v>1329</v>
      </c>
    </row>
    <row r="3" spans="1:38">
      <c r="A3" s="21"/>
      <c r="B3" s="120" t="s">
        <v>182</v>
      </c>
      <c r="C3" s="25" t="s">
        <v>182</v>
      </c>
      <c r="D3" s="430">
        <v>21.16</v>
      </c>
      <c r="E3" s="430">
        <v>28.12</v>
      </c>
      <c r="F3" s="430">
        <v>35.99</v>
      </c>
      <c r="G3" s="430">
        <v>52.68</v>
      </c>
      <c r="H3" s="431">
        <v>137.95000000000002</v>
      </c>
      <c r="I3" s="430">
        <v>21.64</v>
      </c>
      <c r="J3" s="430">
        <v>34.28</v>
      </c>
      <c r="K3" s="430">
        <v>43.87</v>
      </c>
      <c r="L3" s="430">
        <v>49.75</v>
      </c>
      <c r="M3" s="431">
        <v>149.54</v>
      </c>
      <c r="N3" s="430">
        <v>130.4</v>
      </c>
      <c r="O3" s="430">
        <v>50.57</v>
      </c>
      <c r="P3" s="430">
        <v>58.19</v>
      </c>
      <c r="Q3" s="430">
        <v>89.27</v>
      </c>
      <c r="R3" s="431">
        <v>328.43</v>
      </c>
      <c r="S3" s="430">
        <v>50.518671084287092</v>
      </c>
      <c r="T3" s="430">
        <v>50.666316407669697</v>
      </c>
      <c r="U3" s="430">
        <v>70.093368361036696</v>
      </c>
      <c r="V3" s="430">
        <v>38.61462543160691</v>
      </c>
      <c r="W3" s="431">
        <v>209.89298128460041</v>
      </c>
      <c r="X3" s="430">
        <v>30.958330277000002</v>
      </c>
      <c r="Y3" s="430">
        <v>36.562369077999989</v>
      </c>
      <c r="Z3" s="430">
        <v>27.905618580999999</v>
      </c>
      <c r="AA3" s="430">
        <v>18.950340312000002</v>
      </c>
      <c r="AB3" s="431">
        <v>114.37665824800001</v>
      </c>
      <c r="AC3" s="430">
        <v>16.123345279915998</v>
      </c>
      <c r="AD3" s="430">
        <v>19.601156869789996</v>
      </c>
      <c r="AE3" s="430">
        <v>19.564662173509998</v>
      </c>
      <c r="AF3" s="430">
        <v>31.718770891030204</v>
      </c>
      <c r="AG3" s="431">
        <v>87.007935214246203</v>
      </c>
      <c r="AH3" s="430">
        <v>18.143000000000001</v>
      </c>
      <c r="AI3" s="430">
        <v>17.316273808000005</v>
      </c>
      <c r="AJ3" s="430">
        <v>20.775701927462897</v>
      </c>
      <c r="AK3" s="430">
        <v>28.370926245103867</v>
      </c>
      <c r="AL3" s="431">
        <v>84.60590198056677</v>
      </c>
    </row>
    <row r="4" spans="1:38">
      <c r="A4" s="21"/>
      <c r="B4" s="120" t="s">
        <v>183</v>
      </c>
      <c r="C4" s="25" t="s">
        <v>183</v>
      </c>
      <c r="D4" s="430">
        <v>15.35</v>
      </c>
      <c r="E4" s="430">
        <v>33.94</v>
      </c>
      <c r="F4" s="430">
        <v>22.61</v>
      </c>
      <c r="G4" s="430">
        <v>60.5</v>
      </c>
      <c r="H4" s="431">
        <v>132.4</v>
      </c>
      <c r="I4" s="430">
        <v>8.2899999999999991</v>
      </c>
      <c r="J4" s="430">
        <v>20.260000000000002</v>
      </c>
      <c r="K4" s="430">
        <v>16.29</v>
      </c>
      <c r="L4" s="430">
        <v>48.96</v>
      </c>
      <c r="M4" s="431">
        <v>93.800000000000011</v>
      </c>
      <c r="N4" s="430">
        <v>16.22</v>
      </c>
      <c r="O4" s="430">
        <v>46.33</v>
      </c>
      <c r="P4" s="430">
        <v>42.72</v>
      </c>
      <c r="Q4" s="430">
        <v>81.63</v>
      </c>
      <c r="R4" s="431">
        <v>186.89999999999998</v>
      </c>
      <c r="S4" s="430">
        <v>31.420455510999989</v>
      </c>
      <c r="T4" s="430">
        <v>33.376402389999996</v>
      </c>
      <c r="U4" s="430">
        <v>62.167212746999951</v>
      </c>
      <c r="V4" s="430">
        <v>52.018053827000031</v>
      </c>
      <c r="W4" s="431">
        <v>178.98212447499995</v>
      </c>
      <c r="X4" s="430">
        <v>15.032769225999996</v>
      </c>
      <c r="Y4" s="430">
        <v>20.106694791999999</v>
      </c>
      <c r="Z4" s="430">
        <v>27.291219324000007</v>
      </c>
      <c r="AA4" s="430">
        <v>47.890198549000019</v>
      </c>
      <c r="AB4" s="431">
        <v>110.32088189100003</v>
      </c>
      <c r="AC4" s="430">
        <v>10.318682736000001</v>
      </c>
      <c r="AD4" s="430">
        <v>37.874234495000003</v>
      </c>
      <c r="AE4" s="430">
        <v>32.488169659999905</v>
      </c>
      <c r="AF4" s="430">
        <v>48.205247414000198</v>
      </c>
      <c r="AG4" s="431">
        <v>128.8863343050001</v>
      </c>
      <c r="AH4" s="430">
        <v>14.736000000000001</v>
      </c>
      <c r="AI4" s="430">
        <v>29.632281087999996</v>
      </c>
      <c r="AJ4" s="430">
        <v>33.439595020480901</v>
      </c>
      <c r="AK4" s="430">
        <v>92.291875495409741</v>
      </c>
      <c r="AL4" s="431">
        <v>170.09975160389064</v>
      </c>
    </row>
    <row r="5" spans="1:38">
      <c r="A5" s="21"/>
      <c r="B5" s="120" t="s">
        <v>653</v>
      </c>
      <c r="C5" s="25" t="s">
        <v>184</v>
      </c>
      <c r="D5" s="430">
        <v>0.93</v>
      </c>
      <c r="E5" s="430">
        <v>0.74</v>
      </c>
      <c r="F5" s="430">
        <v>2.7</v>
      </c>
      <c r="G5" s="430">
        <v>5.58</v>
      </c>
      <c r="H5" s="431">
        <v>9.9499999999999993</v>
      </c>
      <c r="I5" s="430">
        <v>0.171355911</v>
      </c>
      <c r="J5" s="430">
        <v>0.17044396000000001</v>
      </c>
      <c r="K5" s="430">
        <v>1.4887621409999996</v>
      </c>
      <c r="L5" s="430">
        <v>6.2098833760000005</v>
      </c>
      <c r="M5" s="431">
        <v>8.0400000000000009</v>
      </c>
      <c r="N5" s="430">
        <v>7.4684729000000005E-2</v>
      </c>
      <c r="O5" s="430">
        <v>0.34356758999999998</v>
      </c>
      <c r="P5" s="430">
        <v>1.9968576140000003</v>
      </c>
      <c r="Q5" s="430">
        <v>1.4011830560000003</v>
      </c>
      <c r="R5" s="431">
        <v>3.8162929889999999</v>
      </c>
      <c r="S5" s="430">
        <v>5.0990579999999994E-2</v>
      </c>
      <c r="T5" s="430">
        <v>0.29212927700000002</v>
      </c>
      <c r="U5" s="430">
        <v>1.5093059609999997</v>
      </c>
      <c r="V5" s="430">
        <v>3.8654685</v>
      </c>
      <c r="W5" s="431">
        <v>5.7178943179999999</v>
      </c>
      <c r="X5" s="430">
        <v>7.1952739999999987E-2</v>
      </c>
      <c r="Y5" s="430">
        <v>0.68517760000000005</v>
      </c>
      <c r="Z5" s="430">
        <v>2.5876056519999997</v>
      </c>
      <c r="AA5" s="430">
        <v>4.1970756350000018</v>
      </c>
      <c r="AB5" s="431">
        <v>7.5418116270000013</v>
      </c>
      <c r="AC5" s="430">
        <v>0.15401610000000002</v>
      </c>
      <c r="AD5" s="430">
        <v>1.4267266540000001</v>
      </c>
      <c r="AE5" s="430">
        <v>1.4505832009999997</v>
      </c>
      <c r="AF5" s="430">
        <v>1.8263622850000001</v>
      </c>
      <c r="AG5" s="431">
        <v>4.8576882399999999</v>
      </c>
      <c r="AH5" s="430">
        <v>0.53970580000000001</v>
      </c>
      <c r="AI5" s="430">
        <v>1.5101815919999999</v>
      </c>
      <c r="AJ5" s="430">
        <v>2.27834367673703</v>
      </c>
      <c r="AK5" s="430">
        <v>5.1153600431518553</v>
      </c>
      <c r="AL5" s="431">
        <v>9.4435911118888853</v>
      </c>
    </row>
    <row r="6" spans="1:38">
      <c r="A6" s="21"/>
      <c r="B6" s="120" t="s">
        <v>1201</v>
      </c>
      <c r="C6" s="25" t="s">
        <v>1202</v>
      </c>
      <c r="D6" s="432"/>
      <c r="E6" s="432"/>
      <c r="F6" s="432"/>
      <c r="G6" s="432"/>
      <c r="H6" s="433"/>
      <c r="I6" s="432"/>
      <c r="J6" s="432"/>
      <c r="K6" s="432"/>
      <c r="L6" s="432"/>
      <c r="M6" s="433"/>
      <c r="N6" s="432"/>
      <c r="O6" s="432"/>
      <c r="P6" s="432"/>
      <c r="Q6" s="432"/>
      <c r="R6" s="433"/>
      <c r="S6" s="432"/>
      <c r="T6" s="432"/>
      <c r="U6" s="432"/>
      <c r="V6" s="432"/>
      <c r="W6" s="433"/>
      <c r="X6" s="430">
        <v>2.3760157780000011</v>
      </c>
      <c r="Y6" s="430">
        <v>10.015524044999999</v>
      </c>
      <c r="Z6" s="430">
        <v>33.160628723000002</v>
      </c>
      <c r="AA6" s="430">
        <v>16.21747941700001</v>
      </c>
      <c r="AB6" s="431">
        <v>61.769647963000011</v>
      </c>
      <c r="AC6" s="430">
        <v>2.9336777880000007</v>
      </c>
      <c r="AD6" s="430">
        <v>6.9341615939999999</v>
      </c>
      <c r="AE6" s="430">
        <v>7.9122067200000039</v>
      </c>
      <c r="AF6" s="430">
        <v>21.965020855999992</v>
      </c>
      <c r="AG6" s="431">
        <v>39.745066957999995</v>
      </c>
      <c r="AH6" s="430">
        <v>5.0497800000000002</v>
      </c>
      <c r="AI6" s="430">
        <v>13.521277588000002</v>
      </c>
      <c r="AJ6" s="430">
        <v>14.700579199487599</v>
      </c>
      <c r="AK6" s="430">
        <v>21.394092565722303</v>
      </c>
      <c r="AL6" s="431">
        <v>54.665729353209905</v>
      </c>
    </row>
    <row r="7" spans="1:38">
      <c r="A7" s="21"/>
      <c r="B7" s="120" t="s">
        <v>654</v>
      </c>
      <c r="C7" s="25" t="s">
        <v>185</v>
      </c>
      <c r="D7" s="430">
        <v>0.49</v>
      </c>
      <c r="E7" s="430">
        <v>1.25</v>
      </c>
      <c r="F7" s="430">
        <v>1.61</v>
      </c>
      <c r="G7" s="430">
        <v>5.97</v>
      </c>
      <c r="H7" s="431">
        <v>9.32</v>
      </c>
      <c r="I7" s="430">
        <v>1.2</v>
      </c>
      <c r="J7" s="430">
        <v>3.3</v>
      </c>
      <c r="K7" s="430">
        <v>2.2999999999999998</v>
      </c>
      <c r="L7" s="430">
        <v>11.6</v>
      </c>
      <c r="M7" s="431">
        <v>18.399999999999999</v>
      </c>
      <c r="N7" s="430">
        <v>0.87</v>
      </c>
      <c r="O7" s="430">
        <v>1.91</v>
      </c>
      <c r="P7" s="430">
        <v>5.74</v>
      </c>
      <c r="Q7" s="430">
        <v>10.82</v>
      </c>
      <c r="R7" s="431">
        <v>19.34</v>
      </c>
      <c r="S7" s="430">
        <v>2.9836977670000002</v>
      </c>
      <c r="T7" s="430">
        <v>4.1166592829999997</v>
      </c>
      <c r="U7" s="430">
        <v>7.0865105590000006</v>
      </c>
      <c r="V7" s="430">
        <v>8.4686150449999982</v>
      </c>
      <c r="W7" s="431">
        <v>22.655482654</v>
      </c>
      <c r="X7" s="430">
        <v>2.2615667949999994</v>
      </c>
      <c r="Y7" s="430">
        <v>3.1758929580000004</v>
      </c>
      <c r="Z7" s="430">
        <v>2.4966459099999994</v>
      </c>
      <c r="AA7" s="430">
        <v>8.4148614089999967</v>
      </c>
      <c r="AB7" s="431">
        <v>16.348967071999994</v>
      </c>
      <c r="AC7" s="430">
        <v>2.2779180170000002</v>
      </c>
      <c r="AD7" s="430">
        <v>3.6623424560000002</v>
      </c>
      <c r="AE7" s="430">
        <v>3.7760364669999813</v>
      </c>
      <c r="AF7" s="430">
        <v>11.995561245350004</v>
      </c>
      <c r="AG7" s="431">
        <v>21.711858185349985</v>
      </c>
      <c r="AH7" s="430">
        <v>2.561328</v>
      </c>
      <c r="AI7" s="430">
        <v>4.2738565850000008</v>
      </c>
      <c r="AJ7" s="430">
        <v>15.2740047414201</v>
      </c>
      <c r="AK7" s="430">
        <v>22.517332694487102</v>
      </c>
      <c r="AL7" s="431">
        <v>44.626522020907203</v>
      </c>
    </row>
    <row r="8" spans="1:38">
      <c r="A8" s="21"/>
      <c r="B8" s="120" t="s">
        <v>658</v>
      </c>
      <c r="C8" s="25" t="s">
        <v>189</v>
      </c>
      <c r="D8">
        <v>-0.02</v>
      </c>
      <c r="E8">
        <v>0.75</v>
      </c>
      <c r="F8">
        <v>-1.53</v>
      </c>
      <c r="G8">
        <v>0</v>
      </c>
      <c r="H8" s="431">
        <v>-0.8</v>
      </c>
      <c r="I8" s="430">
        <v>0</v>
      </c>
      <c r="J8" s="430">
        <v>0</v>
      </c>
      <c r="K8" s="430">
        <v>0</v>
      </c>
      <c r="L8" s="430">
        <v>0</v>
      </c>
      <c r="M8" s="431">
        <v>0</v>
      </c>
      <c r="N8" s="430">
        <v>-0.71</v>
      </c>
      <c r="O8" s="430">
        <v>-1.1000000000000001</v>
      </c>
      <c r="P8" s="430">
        <v>-0.54</v>
      </c>
      <c r="Q8" s="430">
        <v>-2.0299999999999998</v>
      </c>
      <c r="R8" s="431">
        <v>-4.38</v>
      </c>
      <c r="S8" s="430">
        <v>-0.99151967499999993</v>
      </c>
      <c r="T8" s="430">
        <v>-0.81852648900000013</v>
      </c>
      <c r="U8" s="430">
        <v>-0.66033245800000007</v>
      </c>
      <c r="V8" s="430">
        <v>-0.68972495399999989</v>
      </c>
      <c r="W8" s="431">
        <v>-3.160103576</v>
      </c>
      <c r="X8" s="430">
        <v>-0.48044260100000002</v>
      </c>
      <c r="Y8" s="430">
        <v>-0.44684304200000002</v>
      </c>
      <c r="Z8" s="430">
        <v>-0.21171641899999999</v>
      </c>
      <c r="AA8" s="430">
        <v>-0.47968842900000008</v>
      </c>
      <c r="AB8" s="431">
        <v>-1.6186904910000002</v>
      </c>
      <c r="AC8" s="430">
        <v>-0.16996385400000003</v>
      </c>
      <c r="AD8" s="430">
        <v>-0.27495714799999998</v>
      </c>
      <c r="AE8" s="430">
        <v>-0.24675008100000001</v>
      </c>
      <c r="AF8" s="430">
        <v>-1.2550990689999999</v>
      </c>
      <c r="AG8" s="431">
        <v>-1.946770152</v>
      </c>
      <c r="AH8" s="430">
        <v>-0.37882300000000002</v>
      </c>
      <c r="AI8" s="430">
        <v>-0.60459089999999993</v>
      </c>
      <c r="AJ8" s="430">
        <v>-0.68511863710938004</v>
      </c>
      <c r="AK8" s="430">
        <v>-2.5744860248446528</v>
      </c>
      <c r="AL8" s="431">
        <v>-4.2430185619540328</v>
      </c>
    </row>
    <row r="9" spans="1:38">
      <c r="A9" s="27"/>
      <c r="B9" s="120" t="s">
        <v>425</v>
      </c>
      <c r="C9" s="31" t="s">
        <v>72</v>
      </c>
      <c r="D9" s="430">
        <v>37.909999999999997</v>
      </c>
      <c r="E9" s="430">
        <v>64.800000000000011</v>
      </c>
      <c r="F9" s="430">
        <v>61.38</v>
      </c>
      <c r="G9" s="430">
        <v>124.73</v>
      </c>
      <c r="H9" s="431">
        <v>288.82</v>
      </c>
      <c r="I9" s="430">
        <v>31.301355910999998</v>
      </c>
      <c r="J9" s="430">
        <v>58.010443960000003</v>
      </c>
      <c r="K9" s="430">
        <v>63.948762140999996</v>
      </c>
      <c r="L9" s="430">
        <v>116.519883376</v>
      </c>
      <c r="M9" s="431">
        <v>269.83999999999997</v>
      </c>
      <c r="N9" s="430">
        <v>146.85468472900001</v>
      </c>
      <c r="O9" s="430">
        <v>98.053567590000014</v>
      </c>
      <c r="P9" s="430">
        <v>108.10685761399999</v>
      </c>
      <c r="Q9" s="430">
        <v>181.09118305599998</v>
      </c>
      <c r="R9" s="431">
        <v>534.09999999999991</v>
      </c>
      <c r="S9" s="430">
        <v>83.982295267287071</v>
      </c>
      <c r="T9" s="430">
        <v>87.632980868669691</v>
      </c>
      <c r="U9" s="430">
        <v>140.19606517003666</v>
      </c>
      <c r="V9" s="430">
        <v>102.27703784960694</v>
      </c>
      <c r="W9" s="431">
        <v>414.08837915560042</v>
      </c>
      <c r="X9" s="430">
        <v>50.220192215000004</v>
      </c>
      <c r="Y9" s="430">
        <v>70.098815431000006</v>
      </c>
      <c r="Z9" s="430">
        <v>93.230001771000005</v>
      </c>
      <c r="AA9" s="430">
        <v>95.190266893000029</v>
      </c>
      <c r="AB9" s="431">
        <v>308.73927631000009</v>
      </c>
      <c r="AC9" s="430">
        <v>31.637676066916004</v>
      </c>
      <c r="AD9" s="430">
        <v>69.22366492079</v>
      </c>
      <c r="AE9" s="430">
        <v>64.944908140509881</v>
      </c>
      <c r="AF9" s="430">
        <v>114.45586362238041</v>
      </c>
      <c r="AG9" s="431">
        <v>280.26211275059632</v>
      </c>
      <c r="AH9" s="430">
        <v>40.65099080000001</v>
      </c>
      <c r="AI9" s="430">
        <v>65.649279761000003</v>
      </c>
      <c r="AJ9" s="430">
        <v>85.783105928479145</v>
      </c>
      <c r="AK9" s="430">
        <v>167.11510101903019</v>
      </c>
      <c r="AL9" s="431">
        <v>359.19847750850937</v>
      </c>
    </row>
    <row r="10" spans="1:38">
      <c r="A10" s="21"/>
      <c r="B10" s="134"/>
      <c r="C10" s="497"/>
      <c r="D10" s="497"/>
      <c r="E10" s="497"/>
      <c r="F10" s="497"/>
      <c r="G10" s="497"/>
      <c r="H10" s="497"/>
      <c r="I10" s="497"/>
      <c r="J10" s="497"/>
      <c r="K10" s="497"/>
      <c r="L10" s="497"/>
      <c r="M10" s="497"/>
      <c r="N10" s="497"/>
      <c r="O10" s="497"/>
      <c r="P10" s="497"/>
      <c r="Q10" s="21"/>
      <c r="R10" s="21"/>
      <c r="S10" s="21"/>
      <c r="T10" s="21"/>
      <c r="U10" s="21"/>
      <c r="V10" s="21"/>
      <c r="W10" s="21"/>
      <c r="X10" s="21"/>
      <c r="Y10" s="21"/>
      <c r="Z10" s="21"/>
      <c r="AA10" s="21"/>
      <c r="AB10" s="21"/>
      <c r="AC10" s="21"/>
      <c r="AD10" s="21"/>
      <c r="AE10" s="21"/>
      <c r="AF10" s="21"/>
      <c r="AG10" s="21"/>
      <c r="AH10" s="21"/>
      <c r="AI10" s="21"/>
      <c r="AJ10" s="21"/>
      <c r="AK10" s="21"/>
      <c r="AL10" s="21"/>
    </row>
    <row r="11" spans="1:38">
      <c r="A11" s="21"/>
      <c r="B11" s="152"/>
      <c r="C11" s="263"/>
      <c r="D11" s="195"/>
      <c r="E11" s="195"/>
      <c r="F11" s="195"/>
      <c r="G11" s="195"/>
      <c r="H11" s="195"/>
      <c r="I11" s="195"/>
      <c r="J11" s="195"/>
      <c r="K11" s="195"/>
      <c r="L11" s="195"/>
      <c r="M11" s="195"/>
      <c r="N11" s="195"/>
      <c r="O11" s="195"/>
      <c r="P11" s="195"/>
      <c r="Q11" s="196"/>
      <c r="R11" s="196"/>
      <c r="S11" s="196"/>
      <c r="T11" s="196"/>
      <c r="U11" s="196"/>
      <c r="V11" s="196"/>
      <c r="W11" s="196"/>
      <c r="X11" s="196"/>
      <c r="Y11" s="196"/>
      <c r="Z11" s="196"/>
      <c r="AA11" s="196"/>
      <c r="AB11" s="196"/>
      <c r="AC11" s="196"/>
      <c r="AD11" s="196"/>
      <c r="AE11" s="196"/>
      <c r="AF11" s="196"/>
      <c r="AG11" s="196"/>
      <c r="AH11" s="196"/>
      <c r="AI11" s="196"/>
      <c r="AJ11" s="196"/>
      <c r="AK11" s="196"/>
      <c r="AL11" s="196"/>
    </row>
    <row r="12" spans="1:38" ht="25.5">
      <c r="A12" s="21"/>
      <c r="B12" s="151" t="s">
        <v>697</v>
      </c>
      <c r="C12" s="48" t="s">
        <v>396</v>
      </c>
      <c r="D12" s="36" t="s">
        <v>2</v>
      </c>
      <c r="E12" s="36" t="s">
        <v>3</v>
      </c>
      <c r="F12" s="36" t="s">
        <v>5</v>
      </c>
      <c r="G12" s="36" t="s">
        <v>7</v>
      </c>
      <c r="H12" s="36" t="s">
        <v>9</v>
      </c>
      <c r="I12" s="36" t="s">
        <v>11</v>
      </c>
      <c r="J12" s="36" t="s">
        <v>13</v>
      </c>
      <c r="K12" s="36" t="s">
        <v>15</v>
      </c>
      <c r="L12" s="36" t="s">
        <v>296</v>
      </c>
      <c r="M12" s="36" t="s">
        <v>39</v>
      </c>
      <c r="N12" s="36" t="s">
        <v>18</v>
      </c>
      <c r="O12" s="36" t="s">
        <v>226</v>
      </c>
      <c r="P12" s="36" t="s">
        <v>20</v>
      </c>
      <c r="Q12" s="36" t="s">
        <v>228</v>
      </c>
      <c r="R12" s="36" t="s">
        <v>30</v>
      </c>
      <c r="S12" s="36" t="s">
        <v>1124</v>
      </c>
      <c r="T12" s="36" t="s">
        <v>351</v>
      </c>
      <c r="U12" s="49" t="s">
        <v>352</v>
      </c>
      <c r="V12" s="49" t="s">
        <v>1123</v>
      </c>
      <c r="W12" s="36" t="s">
        <v>1112</v>
      </c>
      <c r="X12" s="49" t="s">
        <v>1120</v>
      </c>
      <c r="Y12" s="49" t="s">
        <v>1119</v>
      </c>
      <c r="Z12" s="49" t="s">
        <v>1113</v>
      </c>
      <c r="AA12" s="49" t="s">
        <v>1219</v>
      </c>
      <c r="AB12" s="36" t="s">
        <v>1220</v>
      </c>
      <c r="AC12" s="49" t="s">
        <v>1203</v>
      </c>
      <c r="AD12" s="49" t="s">
        <v>1239</v>
      </c>
      <c r="AE12" s="49" t="s">
        <v>1257</v>
      </c>
      <c r="AF12" s="49" t="s">
        <v>1272</v>
      </c>
      <c r="AG12" s="36" t="s">
        <v>1273</v>
      </c>
      <c r="AH12" s="49" t="s">
        <v>1286</v>
      </c>
      <c r="AI12" s="49" t="s">
        <v>1294</v>
      </c>
      <c r="AJ12" s="49" t="s">
        <v>1315</v>
      </c>
      <c r="AK12" s="49" t="s">
        <v>1328</v>
      </c>
      <c r="AL12" s="36" t="s">
        <v>1329</v>
      </c>
    </row>
    <row r="13" spans="1:38">
      <c r="A13" s="21"/>
      <c r="B13" s="120" t="s">
        <v>182</v>
      </c>
      <c r="C13" s="25" t="s">
        <v>182</v>
      </c>
      <c r="D13" s="44">
        <v>93.9</v>
      </c>
      <c r="E13" s="44">
        <v>124.78</v>
      </c>
      <c r="F13" s="44">
        <v>159.66999999999999</v>
      </c>
      <c r="G13" s="44">
        <v>233.66</v>
      </c>
      <c r="H13" s="45">
        <v>612.01</v>
      </c>
      <c r="I13" s="44">
        <v>95.9</v>
      </c>
      <c r="J13" s="44">
        <v>151.5</v>
      </c>
      <c r="K13" s="44">
        <v>195</v>
      </c>
      <c r="L13" s="44">
        <v>227.2</v>
      </c>
      <c r="M13" s="45">
        <v>669.59999999999991</v>
      </c>
      <c r="N13" s="69">
        <v>578.75</v>
      </c>
      <c r="O13" s="69">
        <v>225.92</v>
      </c>
      <c r="P13" s="69">
        <v>247.38</v>
      </c>
      <c r="Q13" s="69">
        <v>359.33</v>
      </c>
      <c r="R13" s="45">
        <v>1411.3799999999999</v>
      </c>
      <c r="S13" s="44">
        <v>182.74742753000001</v>
      </c>
      <c r="T13" s="44">
        <v>183.03554079999998</v>
      </c>
      <c r="U13" s="44">
        <v>249.22709385000002</v>
      </c>
      <c r="V13" s="44">
        <v>135.10562565999996</v>
      </c>
      <c r="W13" s="45">
        <v>750.11568783999996</v>
      </c>
      <c r="X13" s="44">
        <v>109.32714497000001</v>
      </c>
      <c r="Y13" s="44">
        <v>131.93664049</v>
      </c>
      <c r="Z13" s="44">
        <v>100.03663117000001</v>
      </c>
      <c r="AA13" s="44">
        <v>66.124959709999999</v>
      </c>
      <c r="AB13" s="45">
        <v>407.42537634000001</v>
      </c>
      <c r="AC13" s="44">
        <v>55.49773244</v>
      </c>
      <c r="AD13" s="44">
        <v>69.686437690000005</v>
      </c>
      <c r="AE13" s="44">
        <v>75.123918639999999</v>
      </c>
      <c r="AF13" s="44">
        <v>119.63569717000007</v>
      </c>
      <c r="AG13" s="45">
        <v>319.94378594000011</v>
      </c>
      <c r="AH13" s="44">
        <v>71.73</v>
      </c>
      <c r="AI13" s="44">
        <v>63.867861660000003</v>
      </c>
      <c r="AJ13" s="44">
        <v>75.602138339999982</v>
      </c>
      <c r="AK13" s="44">
        <v>123.44600000000003</v>
      </c>
      <c r="AL13" s="45">
        <v>334.64600000000002</v>
      </c>
    </row>
    <row r="14" spans="1:38">
      <c r="A14" s="21"/>
      <c r="B14" s="120" t="s">
        <v>183</v>
      </c>
      <c r="C14" s="25" t="s">
        <v>183</v>
      </c>
      <c r="D14" s="44">
        <v>68.12</v>
      </c>
      <c r="E14" s="44">
        <v>150.57</v>
      </c>
      <c r="F14" s="44">
        <v>100.3</v>
      </c>
      <c r="G14" s="44">
        <v>268.39</v>
      </c>
      <c r="H14" s="45">
        <v>587.38</v>
      </c>
      <c r="I14" s="44">
        <v>36.9</v>
      </c>
      <c r="J14" s="44">
        <v>89.5</v>
      </c>
      <c r="K14" s="44">
        <v>72.400000000000006</v>
      </c>
      <c r="L14" s="44">
        <v>223.5</v>
      </c>
      <c r="M14" s="45">
        <v>422.3</v>
      </c>
      <c r="N14" s="69">
        <v>72.3</v>
      </c>
      <c r="O14" s="69">
        <v>207.22</v>
      </c>
      <c r="P14" s="69">
        <v>180.07</v>
      </c>
      <c r="Q14" s="69">
        <v>328.27</v>
      </c>
      <c r="R14" s="45">
        <v>787.8599999999999</v>
      </c>
      <c r="S14" s="44">
        <v>115.25363859999996</v>
      </c>
      <c r="T14" s="44">
        <v>120.58234818000003</v>
      </c>
      <c r="U14" s="44">
        <v>220.53845889000002</v>
      </c>
      <c r="V14" s="44">
        <v>181.7489046200001</v>
      </c>
      <c r="W14" s="45">
        <v>638.12335029000008</v>
      </c>
      <c r="X14" s="44">
        <v>53.241082590000005</v>
      </c>
      <c r="Y14" s="44">
        <v>72.567071010000006</v>
      </c>
      <c r="Z14" s="44">
        <v>98.091155739999991</v>
      </c>
      <c r="AA14" s="44">
        <v>165.91693575999997</v>
      </c>
      <c r="AB14" s="45">
        <v>389.81624509999995</v>
      </c>
      <c r="AC14" s="67">
        <v>35.527841299999984</v>
      </c>
      <c r="AD14" s="67">
        <v>135.80931877000009</v>
      </c>
      <c r="AE14" s="67">
        <v>124.74369246000023</v>
      </c>
      <c r="AF14" s="44">
        <v>182.19727536999943</v>
      </c>
      <c r="AG14" s="45">
        <v>478.27812789999973</v>
      </c>
      <c r="AH14" s="67">
        <v>58.298999999999999</v>
      </c>
      <c r="AI14" s="67">
        <v>110.05003731000005</v>
      </c>
      <c r="AJ14" s="67">
        <v>120.09142788999995</v>
      </c>
      <c r="AK14" s="44">
        <v>328.72253480000001</v>
      </c>
      <c r="AL14" s="45">
        <v>617.16300000000001</v>
      </c>
    </row>
    <row r="15" spans="1:38">
      <c r="A15" s="21"/>
      <c r="B15" s="120" t="s">
        <v>653</v>
      </c>
      <c r="C15" s="25" t="s">
        <v>184</v>
      </c>
      <c r="D15" s="44">
        <v>4.12</v>
      </c>
      <c r="E15" s="44">
        <v>3.28</v>
      </c>
      <c r="F15" s="44">
        <v>11.96</v>
      </c>
      <c r="G15" s="44">
        <v>24.75</v>
      </c>
      <c r="H15" s="45">
        <v>44.11</v>
      </c>
      <c r="I15" s="44">
        <v>0.7</v>
      </c>
      <c r="J15" s="44">
        <v>0.8</v>
      </c>
      <c r="K15" s="44">
        <v>6.6</v>
      </c>
      <c r="L15" s="44">
        <v>28.3</v>
      </c>
      <c r="M15" s="45">
        <v>36.4</v>
      </c>
      <c r="N15" s="69">
        <v>0.33</v>
      </c>
      <c r="O15" s="69">
        <v>1.54</v>
      </c>
      <c r="P15" s="69">
        <v>8.31</v>
      </c>
      <c r="Q15" s="69">
        <v>5.63</v>
      </c>
      <c r="R15" s="45">
        <v>15.809999999999999</v>
      </c>
      <c r="S15" s="44">
        <v>0.18204783999999999</v>
      </c>
      <c r="T15" s="44">
        <v>1.0574355099999999</v>
      </c>
      <c r="U15" s="44">
        <v>5.3891830299999999</v>
      </c>
      <c r="V15" s="44">
        <v>13.441485350000001</v>
      </c>
      <c r="W15" s="45">
        <v>20.070151729999999</v>
      </c>
      <c r="X15" s="44">
        <v>0.25584314000000002</v>
      </c>
      <c r="Y15" s="44">
        <v>2.4647813999999997</v>
      </c>
      <c r="Z15" s="44">
        <v>9.3008242899999978</v>
      </c>
      <c r="AA15" s="44">
        <v>14.347157140000004</v>
      </c>
      <c r="AB15" s="45">
        <v>26.368605970000001</v>
      </c>
      <c r="AC15" s="44">
        <v>0.53137941</v>
      </c>
      <c r="AD15" s="44">
        <v>5.1130163499999988</v>
      </c>
      <c r="AE15" s="44">
        <v>5.6061186300000028</v>
      </c>
      <c r="AF15" s="44">
        <v>6.8929386999999966</v>
      </c>
      <c r="AG15" s="45">
        <v>18.143453089999998</v>
      </c>
      <c r="AH15" s="44">
        <v>2.1320000000000001</v>
      </c>
      <c r="AI15" s="44">
        <v>5.618873859999999</v>
      </c>
      <c r="AJ15" s="44">
        <v>8.1688715500000022</v>
      </c>
      <c r="AK15" s="44">
        <v>18.040148301417897</v>
      </c>
      <c r="AL15" s="45">
        <v>33.959893711417898</v>
      </c>
    </row>
    <row r="16" spans="1:38">
      <c r="A16" s="21"/>
      <c r="B16" s="120" t="s">
        <v>1201</v>
      </c>
      <c r="C16" s="25" t="s">
        <v>1202</v>
      </c>
      <c r="D16" s="253"/>
      <c r="E16" s="253"/>
      <c r="F16" s="253"/>
      <c r="G16" s="253"/>
      <c r="H16" s="169"/>
      <c r="I16" s="253"/>
      <c r="J16" s="253"/>
      <c r="K16" s="253"/>
      <c r="L16" s="253"/>
      <c r="M16" s="169"/>
      <c r="N16" s="253"/>
      <c r="O16" s="253"/>
      <c r="P16" s="253"/>
      <c r="Q16" s="253"/>
      <c r="R16" s="169"/>
      <c r="S16" s="253"/>
      <c r="T16" s="253"/>
      <c r="U16" s="253"/>
      <c r="V16" s="253"/>
      <c r="W16" s="169"/>
      <c r="X16" s="44">
        <v>8.4297014600000004</v>
      </c>
      <c r="Y16" s="44">
        <v>35.952719500000001</v>
      </c>
      <c r="Z16" s="44">
        <v>119.53881647000001</v>
      </c>
      <c r="AA16" s="44">
        <v>55.600016900000014</v>
      </c>
      <c r="AB16" s="45">
        <v>219.52125433000003</v>
      </c>
      <c r="AC16" s="44">
        <v>10.109689709999993</v>
      </c>
      <c r="AD16" s="44">
        <v>24.662300259999988</v>
      </c>
      <c r="AE16" s="44">
        <v>30.227763910000021</v>
      </c>
      <c r="AF16" s="44">
        <v>82.655428749999984</v>
      </c>
      <c r="AG16" s="45">
        <v>147.65518262999998</v>
      </c>
      <c r="AH16" s="44">
        <v>19.957999999999998</v>
      </c>
      <c r="AI16" s="44">
        <v>49.32052306128773</v>
      </c>
      <c r="AJ16" s="44">
        <v>53.928760850740275</v>
      </c>
      <c r="AK16" s="44">
        <v>75.583716087971993</v>
      </c>
      <c r="AL16" s="45">
        <v>198.791</v>
      </c>
    </row>
    <row r="17" spans="1:38">
      <c r="A17" s="21"/>
      <c r="B17" s="120" t="s">
        <v>654</v>
      </c>
      <c r="C17" s="25" t="s">
        <v>185</v>
      </c>
      <c r="D17" s="44">
        <v>2.19</v>
      </c>
      <c r="E17" s="44">
        <v>5.56</v>
      </c>
      <c r="F17" s="44">
        <v>7.13</v>
      </c>
      <c r="G17" s="44">
        <v>26.43</v>
      </c>
      <c r="H17" s="45">
        <v>41.31</v>
      </c>
      <c r="I17" s="44">
        <v>5.2</v>
      </c>
      <c r="J17" s="44">
        <v>14.5</v>
      </c>
      <c r="K17" s="44">
        <v>10.4</v>
      </c>
      <c r="L17" s="44">
        <v>52.9</v>
      </c>
      <c r="M17" s="45">
        <v>83</v>
      </c>
      <c r="N17" s="69">
        <v>3.87</v>
      </c>
      <c r="O17" s="69">
        <v>8.52</v>
      </c>
      <c r="P17" s="69">
        <v>24.1</v>
      </c>
      <c r="Q17" s="69">
        <v>43.57</v>
      </c>
      <c r="R17" s="45">
        <v>80.06</v>
      </c>
      <c r="S17" s="44">
        <v>10.57089993</v>
      </c>
      <c r="T17" s="44">
        <v>14.843653790000007</v>
      </c>
      <c r="U17" s="44">
        <v>25.278559549999997</v>
      </c>
      <c r="V17" s="44">
        <v>29.478152640000005</v>
      </c>
      <c r="W17" s="45">
        <v>80.171265910000002</v>
      </c>
      <c r="X17" s="44">
        <v>8.0070929399999997</v>
      </c>
      <c r="Y17" s="44">
        <v>11.483651519999999</v>
      </c>
      <c r="Z17" s="44">
        <v>8.963655809999997</v>
      </c>
      <c r="AA17" s="44">
        <v>29.039850519999991</v>
      </c>
      <c r="AB17" s="45">
        <v>57.494250789999981</v>
      </c>
      <c r="AC17" s="44">
        <v>8.0180225399999969</v>
      </c>
      <c r="AD17" s="44">
        <v>12.885059019999993</v>
      </c>
      <c r="AE17" s="44">
        <v>14.305667290000031</v>
      </c>
      <c r="AF17" s="44">
        <v>45.32273574999985</v>
      </c>
      <c r="AG17" s="45">
        <v>80.531484599999871</v>
      </c>
      <c r="AH17" s="44">
        <v>9.4359999999999999</v>
      </c>
      <c r="AI17" s="44">
        <v>16.488978899999996</v>
      </c>
      <c r="AJ17" s="44">
        <v>54.589336545312307</v>
      </c>
      <c r="AK17" s="44">
        <v>70.915224591360698</v>
      </c>
      <c r="AL17" s="45">
        <v>151.42954003667302</v>
      </c>
    </row>
    <row r="18" spans="1:38">
      <c r="A18" s="21"/>
      <c r="B18" s="120" t="s">
        <v>658</v>
      </c>
      <c r="C18" s="25" t="s">
        <v>189</v>
      </c>
      <c r="D18" s="44">
        <v>-0.11</v>
      </c>
      <c r="E18" s="44">
        <v>3.32</v>
      </c>
      <c r="F18" s="44">
        <v>-6.81</v>
      </c>
      <c r="G18" s="44" t="s">
        <v>822</v>
      </c>
      <c r="H18" s="45">
        <v>-3.5999999999999996</v>
      </c>
      <c r="I18" s="44">
        <v>0</v>
      </c>
      <c r="J18" s="44">
        <v>0</v>
      </c>
      <c r="K18" s="44">
        <v>0</v>
      </c>
      <c r="L18" s="44">
        <v>0</v>
      </c>
      <c r="M18" s="45">
        <v>0</v>
      </c>
      <c r="N18" s="69">
        <v>-3.14</v>
      </c>
      <c r="O18" s="69">
        <v>-4.92</v>
      </c>
      <c r="P18" s="69">
        <v>-2.2799999999999998</v>
      </c>
      <c r="Q18" s="69">
        <v>-8.19</v>
      </c>
      <c r="R18" s="45">
        <v>-18.53</v>
      </c>
      <c r="S18" s="44">
        <v>-3.6042915599999996</v>
      </c>
      <c r="T18" s="44">
        <v>-2.9472379199999996</v>
      </c>
      <c r="U18" s="44">
        <v>-2.3567768999999998</v>
      </c>
      <c r="V18" s="44">
        <v>-2.4113481299999999</v>
      </c>
      <c r="W18" s="45">
        <v>-11.319654509999999</v>
      </c>
      <c r="X18" s="44">
        <v>-1.6950120099999999</v>
      </c>
      <c r="Y18" s="44">
        <v>-1.61014389</v>
      </c>
      <c r="Z18" s="44">
        <v>-0.76242006999999989</v>
      </c>
      <c r="AA18" s="44">
        <v>-1.6668757199999999</v>
      </c>
      <c r="AB18" s="45">
        <v>-5.7344516900000002</v>
      </c>
      <c r="AC18" s="44">
        <v>-0.58558377999999989</v>
      </c>
      <c r="AD18" s="44">
        <v>-0.97562440000000028</v>
      </c>
      <c r="AE18" s="44">
        <v>-0.9471710499999999</v>
      </c>
      <c r="AF18" s="44">
        <v>-4.7425648699999998</v>
      </c>
      <c r="AG18" s="45">
        <v>-7.2509440999999999</v>
      </c>
      <c r="AH18" s="44">
        <v>-1.4970000000000001</v>
      </c>
      <c r="AI18" s="44">
        <v>-2.2697254600000001</v>
      </c>
      <c r="AJ18" s="44">
        <v>-2.4585455400000003</v>
      </c>
      <c r="AK18" s="44">
        <v>-3.3317290000000002</v>
      </c>
      <c r="AL18" s="45">
        <v>-9.5570000000000004</v>
      </c>
    </row>
    <row r="19" spans="1:38">
      <c r="A19" s="21"/>
      <c r="B19" s="146" t="s">
        <v>425</v>
      </c>
      <c r="C19" s="31" t="s">
        <v>72</v>
      </c>
      <c r="D19" s="44">
        <f t="shared" ref="D19:Q19" si="0">SUM(D13:D18)</f>
        <v>168.22</v>
      </c>
      <c r="E19" s="44">
        <f t="shared" si="0"/>
        <v>287.51</v>
      </c>
      <c r="F19" s="44">
        <f t="shared" si="0"/>
        <v>272.24999999999994</v>
      </c>
      <c r="G19" s="44">
        <f t="shared" si="0"/>
        <v>553.2299999999999</v>
      </c>
      <c r="H19" s="45">
        <v>1281.2099999999998</v>
      </c>
      <c r="I19" s="44">
        <v>138.80000000000001</v>
      </c>
      <c r="J19" s="44">
        <v>256.3</v>
      </c>
      <c r="K19" s="44">
        <v>284.39999999999998</v>
      </c>
      <c r="L19" s="44">
        <v>531.9</v>
      </c>
      <c r="M19" s="45">
        <v>1211.3</v>
      </c>
      <c r="N19" s="69">
        <f t="shared" si="0"/>
        <v>652.11</v>
      </c>
      <c r="O19" s="69">
        <f t="shared" si="0"/>
        <v>438.28</v>
      </c>
      <c r="P19" s="69">
        <f t="shared" si="0"/>
        <v>457.58000000000004</v>
      </c>
      <c r="Q19" s="69">
        <f t="shared" si="0"/>
        <v>728.6099999999999</v>
      </c>
      <c r="R19" s="45">
        <v>2276.5799999999995</v>
      </c>
      <c r="S19" s="44">
        <v>305.14972233999998</v>
      </c>
      <c r="T19" s="44">
        <v>316.57174035999998</v>
      </c>
      <c r="U19" s="44">
        <v>498.07651842000007</v>
      </c>
      <c r="V19" s="44">
        <v>357.36282014000005</v>
      </c>
      <c r="W19" s="45">
        <v>1477.1608012600002</v>
      </c>
      <c r="X19" s="44">
        <v>177.56585309000002</v>
      </c>
      <c r="Y19" s="44">
        <v>252.79472003000001</v>
      </c>
      <c r="Z19" s="44">
        <v>335.16866341000002</v>
      </c>
      <c r="AA19" s="44">
        <v>329.36204430999999</v>
      </c>
      <c r="AB19" s="45">
        <v>1094.89128084</v>
      </c>
      <c r="AC19" s="44">
        <v>109.09908161999998</v>
      </c>
      <c r="AD19" s="44">
        <v>247.18050769000013</v>
      </c>
      <c r="AE19" s="44">
        <v>249.05998988000027</v>
      </c>
      <c r="AF19" s="44">
        <v>431.9615108699993</v>
      </c>
      <c r="AG19" s="45">
        <v>1037.3010900599998</v>
      </c>
      <c r="AH19" s="44">
        <v>160.05799999999999</v>
      </c>
      <c r="AI19" s="44">
        <v>243.07654933128782</v>
      </c>
      <c r="AJ19" s="44">
        <v>309.9219896360525</v>
      </c>
      <c r="AK19" s="44">
        <v>613.37589478075063</v>
      </c>
      <c r="AL19" s="45">
        <v>1326.4324337480909</v>
      </c>
    </row>
  </sheetData>
  <mergeCells count="1">
    <mergeCell ref="C10:P10"/>
  </mergeCells>
  <pageMargins left="0.7" right="0.7" top="0.75" bottom="0.75" header="0.3" footer="0.3"/>
  <pageSetup paperSize="9" scale="77" orientation="landscape" r:id="rId1"/>
  <headerFooter>
    <oddHeader>&amp;C&amp;A</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9"/>
    <pageSetUpPr fitToPage="1"/>
  </sheetPr>
  <dimension ref="A2:AL38"/>
  <sheetViews>
    <sheetView view="pageBreakPreview" zoomScale="80" zoomScaleNormal="80" zoomScaleSheetLayoutView="80" workbookViewId="0">
      <pane xSplit="3" ySplit="2" topLeftCell="H9" activePane="bottomRight" state="frozen"/>
      <selection activeCell="AN10" sqref="AN10"/>
      <selection pane="topRight" activeCell="AN10" sqref="AN10"/>
      <selection pane="bottomLeft" activeCell="AN10" sqref="AN10"/>
      <selection pane="bottomRight" activeCell="AN10" sqref="AN10"/>
    </sheetView>
  </sheetViews>
  <sheetFormatPr defaultRowHeight="15" outlineLevelCol="2"/>
  <cols>
    <col min="1" max="1" width="4.7109375" customWidth="1"/>
    <col min="2" max="2" width="44" customWidth="1"/>
    <col min="3" max="3" width="43.5703125" customWidth="1"/>
    <col min="4" max="7" width="11.85546875" hidden="1" customWidth="1" outlineLevel="2"/>
    <col min="8" max="8" width="11.85546875" hidden="1" customWidth="1" outlineLevel="1" collapsed="1"/>
    <col min="9" max="12" width="11.85546875" hidden="1" customWidth="1" outlineLevel="2"/>
    <col min="13" max="13" width="11.85546875" hidden="1" customWidth="1" outlineLevel="1" collapsed="1"/>
    <col min="14" max="17" width="11.85546875" hidden="1" customWidth="1" outlineLevel="2"/>
    <col min="18" max="18" width="11.85546875" hidden="1" customWidth="1" outlineLevel="1" collapsed="1"/>
    <col min="19" max="22" width="11.85546875" hidden="1" customWidth="1" outlineLevel="2"/>
    <col min="23" max="24" width="11.85546875" hidden="1" customWidth="1" outlineLevel="1" collapsed="1"/>
    <col min="25" max="28" width="11.85546875" hidden="1" customWidth="1" outlineLevel="1"/>
    <col min="29" max="29" width="11.85546875" customWidth="1" collapsed="1"/>
    <col min="31" max="31" width="11.42578125" customWidth="1"/>
    <col min="34" max="34" width="11.85546875" customWidth="1"/>
    <col min="36" max="36" width="11.42578125" customWidth="1"/>
  </cols>
  <sheetData>
    <row r="2" spans="1:38" s="170" customFormat="1" ht="33.75">
      <c r="A2" s="179" t="s">
        <v>887</v>
      </c>
      <c r="B2" s="151" t="s">
        <v>698</v>
      </c>
      <c r="C2" s="48" t="s">
        <v>248</v>
      </c>
      <c r="D2" s="49" t="s">
        <v>2</v>
      </c>
      <c r="E2" s="49" t="s">
        <v>3</v>
      </c>
      <c r="F2" s="49" t="s">
        <v>5</v>
      </c>
      <c r="G2" s="49" t="s">
        <v>7</v>
      </c>
      <c r="H2" s="49" t="s">
        <v>9</v>
      </c>
      <c r="I2" s="49" t="s">
        <v>11</v>
      </c>
      <c r="J2" s="49" t="s">
        <v>13</v>
      </c>
      <c r="K2" s="49" t="s">
        <v>53</v>
      </c>
      <c r="L2" s="49" t="s">
        <v>16</v>
      </c>
      <c r="M2" s="49" t="s">
        <v>17</v>
      </c>
      <c r="N2" s="49" t="s">
        <v>18</v>
      </c>
      <c r="O2" s="49" t="s">
        <v>19</v>
      </c>
      <c r="P2" s="49" t="s">
        <v>20</v>
      </c>
      <c r="Q2" s="49" t="s">
        <v>29</v>
      </c>
      <c r="R2" s="49" t="s">
        <v>30</v>
      </c>
      <c r="S2" s="49" t="s">
        <v>301</v>
      </c>
      <c r="T2" s="49" t="s">
        <v>326</v>
      </c>
      <c r="U2" s="49" t="s">
        <v>331</v>
      </c>
      <c r="V2" s="49" t="s">
        <v>335</v>
      </c>
      <c r="W2" s="49" t="s">
        <v>336</v>
      </c>
      <c r="X2" s="49" t="s">
        <v>355</v>
      </c>
      <c r="Y2" s="49" t="s">
        <v>370</v>
      </c>
      <c r="Z2" s="49" t="s">
        <v>930</v>
      </c>
      <c r="AA2" s="49" t="s">
        <v>998</v>
      </c>
      <c r="AB2" s="49" t="s">
        <v>1000</v>
      </c>
      <c r="AC2" s="49" t="s">
        <v>1203</v>
      </c>
      <c r="AD2" s="49" t="s">
        <v>1239</v>
      </c>
      <c r="AE2" s="49" t="s">
        <v>1257</v>
      </c>
      <c r="AF2" s="49" t="s">
        <v>1272</v>
      </c>
      <c r="AG2" s="49" t="s">
        <v>1273</v>
      </c>
      <c r="AH2" s="49" t="s">
        <v>1286</v>
      </c>
      <c r="AI2" s="49" t="s">
        <v>1294</v>
      </c>
      <c r="AJ2" s="49" t="s">
        <v>1315</v>
      </c>
      <c r="AK2" s="49" t="s">
        <v>1328</v>
      </c>
      <c r="AL2" s="49" t="s">
        <v>1329</v>
      </c>
    </row>
    <row r="3" spans="1:38" s="170" customFormat="1">
      <c r="A3" s="179"/>
      <c r="B3" s="181" t="s">
        <v>699</v>
      </c>
      <c r="C3" s="180" t="s">
        <v>229</v>
      </c>
      <c r="D3" s="386">
        <v>118.6</v>
      </c>
      <c r="E3" s="386">
        <v>108.3</v>
      </c>
      <c r="F3" s="386">
        <v>109.5</v>
      </c>
      <c r="G3" s="386">
        <v>110.1</v>
      </c>
      <c r="H3" s="163">
        <v>111.7</v>
      </c>
      <c r="I3" s="386" t="s">
        <v>243</v>
      </c>
      <c r="J3" s="386">
        <v>102.4</v>
      </c>
      <c r="K3" s="386">
        <v>110.4</v>
      </c>
      <c r="L3" s="386">
        <v>109.3</v>
      </c>
      <c r="M3" s="163">
        <v>108.7</v>
      </c>
      <c r="N3" s="386">
        <v>108.2</v>
      </c>
      <c r="O3" s="386">
        <v>109.6</v>
      </c>
      <c r="P3" s="386">
        <v>101.8466525032939</v>
      </c>
      <c r="Q3" s="386">
        <v>76.3</v>
      </c>
      <c r="R3" s="163">
        <v>98.9</v>
      </c>
      <c r="S3" s="386">
        <v>53.936349206349199</v>
      </c>
      <c r="T3" s="386">
        <v>61.922033094098872</v>
      </c>
      <c r="U3" s="386">
        <v>50.3</v>
      </c>
      <c r="V3" s="386">
        <v>43.7</v>
      </c>
      <c r="W3" s="163">
        <v>52.4</v>
      </c>
      <c r="X3" s="162">
        <v>33.939193548387102</v>
      </c>
      <c r="Y3" s="162">
        <v>45.565411616161633</v>
      </c>
      <c r="Z3" s="162">
        <v>45.8474458874459</v>
      </c>
      <c r="AA3" s="162">
        <v>49.461426406926428</v>
      </c>
      <c r="AB3" s="163">
        <v>43.734169960474297</v>
      </c>
      <c r="AC3" s="162">
        <v>53.692187500000003</v>
      </c>
      <c r="AD3" s="162">
        <v>49.640573770491798</v>
      </c>
      <c r="AE3" s="162">
        <v>52.077187500000001</v>
      </c>
      <c r="AF3" s="162">
        <v>61.390223285486435</v>
      </c>
      <c r="AG3" s="163">
        <v>54.192440476190498</v>
      </c>
      <c r="AH3" s="162">
        <v>66.819841269841305</v>
      </c>
      <c r="AI3" s="162">
        <v>74.352158730158735</v>
      </c>
      <c r="AJ3" s="162">
        <v>75.274189393939409</v>
      </c>
      <c r="AK3" s="162">
        <v>67.760346237309179</v>
      </c>
      <c r="AL3" s="163">
        <v>71.310059760956193</v>
      </c>
    </row>
    <row r="4" spans="1:38" s="170" customFormat="1">
      <c r="A4" s="179" t="s">
        <v>867</v>
      </c>
      <c r="B4" s="181" t="s">
        <v>230</v>
      </c>
      <c r="C4" s="180" t="s">
        <v>230</v>
      </c>
      <c r="D4" s="386">
        <v>117</v>
      </c>
      <c r="E4" s="386">
        <v>106.8</v>
      </c>
      <c r="F4" s="386">
        <v>109.1</v>
      </c>
      <c r="G4" s="386">
        <v>109</v>
      </c>
      <c r="H4" s="163">
        <v>110.5</v>
      </c>
      <c r="I4" s="386" t="s">
        <v>244</v>
      </c>
      <c r="J4" s="386">
        <v>102.4</v>
      </c>
      <c r="K4" s="386">
        <v>109.9</v>
      </c>
      <c r="L4" s="386">
        <v>108.8</v>
      </c>
      <c r="M4" s="163">
        <v>108</v>
      </c>
      <c r="N4" s="386">
        <v>106.8</v>
      </c>
      <c r="O4" s="386">
        <v>108</v>
      </c>
      <c r="P4" s="386">
        <v>101.4774314888009</v>
      </c>
      <c r="Q4" s="386">
        <v>75.7</v>
      </c>
      <c r="R4" s="163">
        <v>98</v>
      </c>
      <c r="S4" s="386">
        <v>53.256746031745998</v>
      </c>
      <c r="T4" s="386">
        <v>62.275055023923436</v>
      </c>
      <c r="U4" s="386">
        <v>49.7</v>
      </c>
      <c r="V4" s="386">
        <v>42.5</v>
      </c>
      <c r="W4" s="163">
        <v>51.9</v>
      </c>
      <c r="X4" s="162">
        <v>32.719032258064502</v>
      </c>
      <c r="Y4" s="162">
        <v>44.263703102453142</v>
      </c>
      <c r="Z4" s="162">
        <v>44.350018037518034</v>
      </c>
      <c r="AA4" s="162">
        <v>48.629494949494962</v>
      </c>
      <c r="AB4" s="163">
        <v>42.519545454545501</v>
      </c>
      <c r="AC4" s="162">
        <v>52.523359374999998</v>
      </c>
      <c r="AD4" s="162">
        <v>48.854508196721298</v>
      </c>
      <c r="AE4" s="162">
        <v>51.027500000000003</v>
      </c>
      <c r="AF4" s="162">
        <v>60.727081339712903</v>
      </c>
      <c r="AG4" s="163">
        <v>53.27375</v>
      </c>
      <c r="AH4" s="162">
        <v>416.91309523809537</v>
      </c>
      <c r="AI4" s="162">
        <v>631.18897306397309</v>
      </c>
      <c r="AJ4" s="162">
        <v>74.443037878787862</v>
      </c>
      <c r="AK4" s="162">
        <v>67.522964039370692</v>
      </c>
      <c r="AL4" s="163">
        <v>69.958881973046132</v>
      </c>
    </row>
    <row r="5" spans="1:38" s="170" customFormat="1">
      <c r="A5" s="179" t="s">
        <v>922</v>
      </c>
      <c r="B5" s="181" t="s">
        <v>231</v>
      </c>
      <c r="C5" s="180" t="s">
        <v>231</v>
      </c>
      <c r="D5" s="386">
        <v>1.18</v>
      </c>
      <c r="E5" s="386">
        <v>1.85</v>
      </c>
      <c r="F5" s="386">
        <v>0.46</v>
      </c>
      <c r="G5" s="386">
        <v>0.92</v>
      </c>
      <c r="H5" s="163">
        <v>1.0900000000000001</v>
      </c>
      <c r="I5" s="386" t="s">
        <v>245</v>
      </c>
      <c r="J5" s="386">
        <v>0.5</v>
      </c>
      <c r="K5" s="386">
        <v>-7.0000000000000007E-2</v>
      </c>
      <c r="L5" s="386">
        <v>0.89</v>
      </c>
      <c r="M5" s="163">
        <v>0.69</v>
      </c>
      <c r="N5" s="410">
        <v>1.08</v>
      </c>
      <c r="O5" s="410">
        <v>1.82</v>
      </c>
      <c r="P5" s="410">
        <v>1.3786526350461132</v>
      </c>
      <c r="Q5" s="410">
        <v>1.1299999999999999</v>
      </c>
      <c r="R5" s="411">
        <v>1.35</v>
      </c>
      <c r="S5" s="410">
        <v>1.3807301587301599</v>
      </c>
      <c r="T5" s="410">
        <v>0.97865111642742997</v>
      </c>
      <c r="U5" s="410">
        <v>1.1000000000000001</v>
      </c>
      <c r="V5" s="410">
        <v>2.09</v>
      </c>
      <c r="W5" s="411">
        <v>1.39</v>
      </c>
      <c r="X5" s="162">
        <v>2.1853225806451602</v>
      </c>
      <c r="Y5" s="162">
        <v>2.1482670995671</v>
      </c>
      <c r="Z5" s="162">
        <v>2.0663470418470431</v>
      </c>
      <c r="AA5" s="162">
        <v>1.8203780663780667</v>
      </c>
      <c r="AB5" s="411">
        <v>2.0552845849802401</v>
      </c>
      <c r="AC5" s="162">
        <v>1.799390625</v>
      </c>
      <c r="AD5" s="162">
        <v>1.33619672131148</v>
      </c>
      <c r="AE5" s="162">
        <v>0.8691875</v>
      </c>
      <c r="AF5" s="162">
        <v>0.68403907496012673</v>
      </c>
      <c r="AG5" s="411">
        <v>1.1760753968254001</v>
      </c>
      <c r="AH5" s="162">
        <v>1.62247619047619</v>
      </c>
      <c r="AI5" s="162">
        <v>1.9511095238095233</v>
      </c>
      <c r="AJ5" s="162">
        <v>1.15637272727273</v>
      </c>
      <c r="AK5" s="162">
        <v>0.64694807409129662</v>
      </c>
      <c r="AL5" s="411">
        <v>1.36072509960159</v>
      </c>
    </row>
    <row r="6" spans="1:38" s="170" customFormat="1" ht="26.25">
      <c r="A6" s="179" t="s">
        <v>1303</v>
      </c>
      <c r="B6" s="116" t="s">
        <v>902</v>
      </c>
      <c r="C6" s="28" t="s">
        <v>915</v>
      </c>
      <c r="D6" s="386">
        <v>1063.5999999999999</v>
      </c>
      <c r="E6" s="386">
        <v>1030.2</v>
      </c>
      <c r="F6" s="386">
        <v>1062.5999999999999</v>
      </c>
      <c r="G6" s="386">
        <v>989.4</v>
      </c>
      <c r="H6" s="163">
        <v>1036.5</v>
      </c>
      <c r="I6" s="386">
        <v>1041</v>
      </c>
      <c r="J6" s="386">
        <v>958</v>
      </c>
      <c r="K6" s="386">
        <v>1007</v>
      </c>
      <c r="L6" s="386">
        <v>943</v>
      </c>
      <c r="M6" s="163">
        <v>987</v>
      </c>
      <c r="N6" s="386">
        <v>959</v>
      </c>
      <c r="O6" s="386">
        <v>1021</v>
      </c>
      <c r="P6" s="386">
        <v>972.83438735177913</v>
      </c>
      <c r="Q6" s="386">
        <v>723</v>
      </c>
      <c r="R6" s="163">
        <v>919</v>
      </c>
      <c r="S6" s="386">
        <v>548.77777777777806</v>
      </c>
      <c r="T6" s="386">
        <v>670.08797846889934</v>
      </c>
      <c r="U6" s="386">
        <v>597</v>
      </c>
      <c r="V6" s="386">
        <v>462</v>
      </c>
      <c r="W6" s="163">
        <v>569</v>
      </c>
      <c r="X6" s="386">
        <v>386.04032258064501</v>
      </c>
      <c r="Y6" s="386">
        <v>503.20631313131338</v>
      </c>
      <c r="Z6" s="386">
        <v>472.52886002885998</v>
      </c>
      <c r="AA6" s="386">
        <v>505.62536075036104</v>
      </c>
      <c r="AB6" s="163">
        <v>467.052371541502</v>
      </c>
      <c r="AC6" s="386">
        <v>544.8984375</v>
      </c>
      <c r="AD6" s="386">
        <v>527.44672131147502</v>
      </c>
      <c r="AE6" s="386">
        <v>560.0625</v>
      </c>
      <c r="AF6" s="386">
        <v>594.91287878787864</v>
      </c>
      <c r="AG6" s="163">
        <v>556.94742063492095</v>
      </c>
      <c r="AH6" s="386">
        <v>644.39682539682497</v>
      </c>
      <c r="AI6" s="386">
        <v>712.05000000000007</v>
      </c>
      <c r="AJ6" s="386">
        <v>732.75833333333333</v>
      </c>
      <c r="AK6" s="386">
        <v>598.51364023870428</v>
      </c>
      <c r="AL6" s="163">
        <v>674.66832669322696</v>
      </c>
    </row>
    <row r="7" spans="1:38" s="170" customFormat="1">
      <c r="A7" s="179" t="s">
        <v>1303</v>
      </c>
      <c r="B7" s="181" t="s">
        <v>903</v>
      </c>
      <c r="C7" s="180" t="s">
        <v>916</v>
      </c>
      <c r="D7" s="386">
        <v>1011.1</v>
      </c>
      <c r="E7" s="386">
        <v>942.8</v>
      </c>
      <c r="F7" s="386">
        <v>977.2</v>
      </c>
      <c r="G7" s="386">
        <v>986.6</v>
      </c>
      <c r="H7" s="163">
        <v>980</v>
      </c>
      <c r="I7" s="386">
        <v>974</v>
      </c>
      <c r="J7" s="386">
        <v>889</v>
      </c>
      <c r="K7" s="386">
        <v>950</v>
      </c>
      <c r="L7" s="386">
        <v>942</v>
      </c>
      <c r="M7" s="163">
        <v>939</v>
      </c>
      <c r="N7" s="386">
        <v>925</v>
      </c>
      <c r="O7" s="386">
        <v>922</v>
      </c>
      <c r="P7" s="386">
        <v>878.35876152832691</v>
      </c>
      <c r="Q7" s="386">
        <v>697</v>
      </c>
      <c r="R7" s="163">
        <v>855</v>
      </c>
      <c r="S7" s="386">
        <v>530.15079365079396</v>
      </c>
      <c r="T7" s="386">
        <v>580.34445773524703</v>
      </c>
      <c r="U7" s="386">
        <v>482</v>
      </c>
      <c r="V7" s="386">
        <v>409</v>
      </c>
      <c r="W7" s="163">
        <v>500</v>
      </c>
      <c r="X7" s="386">
        <v>312.552419354839</v>
      </c>
      <c r="Y7" s="386">
        <v>410.93291847041831</v>
      </c>
      <c r="Z7" s="386">
        <v>407.000901875902</v>
      </c>
      <c r="AA7" s="386">
        <v>456.28762626262596</v>
      </c>
      <c r="AB7" s="163">
        <v>396.98814229249001</v>
      </c>
      <c r="AC7" s="386">
        <v>479.0234375</v>
      </c>
      <c r="AD7" s="386">
        <v>450.46721311475397</v>
      </c>
      <c r="AE7" s="386">
        <v>488.1953125</v>
      </c>
      <c r="AF7" s="386">
        <v>554.55223285486443</v>
      </c>
      <c r="AG7" s="163">
        <v>493.14682539682502</v>
      </c>
      <c r="AH7" s="386">
        <v>591.33730158730202</v>
      </c>
      <c r="AI7" s="386">
        <v>658.45813492063496</v>
      </c>
      <c r="AJ7" s="386">
        <v>667.92121212121208</v>
      </c>
      <c r="AK7" s="386">
        <v>639.26870688987071</v>
      </c>
      <c r="AL7" s="163">
        <v>641.22808764940203</v>
      </c>
    </row>
    <row r="8" spans="1:38" s="170" customFormat="1">
      <c r="A8" s="179" t="s">
        <v>1304</v>
      </c>
      <c r="B8" s="181" t="s">
        <v>904</v>
      </c>
      <c r="C8" s="28" t="s">
        <v>917</v>
      </c>
      <c r="D8" s="386">
        <v>987.9</v>
      </c>
      <c r="E8" s="386">
        <v>853.6</v>
      </c>
      <c r="F8" s="386">
        <v>883.2</v>
      </c>
      <c r="G8" s="386">
        <v>910.6</v>
      </c>
      <c r="H8" s="163">
        <v>909.7</v>
      </c>
      <c r="I8" s="386">
        <v>913</v>
      </c>
      <c r="J8" s="386">
        <v>804</v>
      </c>
      <c r="K8" s="386">
        <v>881</v>
      </c>
      <c r="L8" s="386">
        <v>903</v>
      </c>
      <c r="M8" s="163">
        <v>875</v>
      </c>
      <c r="N8" s="386">
        <v>885</v>
      </c>
      <c r="O8" s="386">
        <v>916</v>
      </c>
      <c r="P8" s="386">
        <v>858.84654150197639</v>
      </c>
      <c r="Q8" s="386">
        <v>577</v>
      </c>
      <c r="R8" s="163">
        <v>809</v>
      </c>
      <c r="S8" s="386">
        <v>435.00396825396803</v>
      </c>
      <c r="T8" s="386">
        <v>506.55273125996837</v>
      </c>
      <c r="U8" s="386">
        <v>401</v>
      </c>
      <c r="V8" s="386">
        <v>389</v>
      </c>
      <c r="W8" s="163">
        <v>432</v>
      </c>
      <c r="X8" s="386">
        <v>299.76612903225799</v>
      </c>
      <c r="Y8" s="386">
        <v>379.48784271284268</v>
      </c>
      <c r="Z8" s="386">
        <v>366.05790043290068</v>
      </c>
      <c r="AA8" s="386">
        <v>421.04323593073559</v>
      </c>
      <c r="AB8" s="163">
        <v>366.75494071146198</v>
      </c>
      <c r="AC8" s="386">
        <v>465.40234375</v>
      </c>
      <c r="AD8" s="386">
        <v>415.25</v>
      </c>
      <c r="AE8" s="386">
        <v>447.375</v>
      </c>
      <c r="AF8" s="386">
        <v>537.61204146730427</v>
      </c>
      <c r="AG8" s="163">
        <v>466.527777777778</v>
      </c>
      <c r="AH8" s="386">
        <v>552.79761904761904</v>
      </c>
      <c r="AI8" s="386">
        <v>617.98134920634902</v>
      </c>
      <c r="AJ8" s="386">
        <v>637.58598484848505</v>
      </c>
      <c r="AK8" s="386">
        <v>520.97190575835066</v>
      </c>
      <c r="AL8" s="163">
        <v>584.77689243027896</v>
      </c>
    </row>
    <row r="9" spans="1:38" s="170" customFormat="1">
      <c r="A9" s="179" t="s">
        <v>1304</v>
      </c>
      <c r="B9" s="181" t="s">
        <v>905</v>
      </c>
      <c r="C9" s="180" t="s">
        <v>918</v>
      </c>
      <c r="D9" s="386">
        <v>674.5</v>
      </c>
      <c r="E9" s="386">
        <v>624.20000000000005</v>
      </c>
      <c r="F9" s="386">
        <v>617.4</v>
      </c>
      <c r="G9" s="386">
        <v>583.4</v>
      </c>
      <c r="H9" s="163">
        <v>624.9</v>
      </c>
      <c r="I9" s="386">
        <v>608</v>
      </c>
      <c r="J9" s="386">
        <v>574</v>
      </c>
      <c r="K9" s="386">
        <v>593</v>
      </c>
      <c r="L9" s="386">
        <v>576</v>
      </c>
      <c r="M9" s="163">
        <v>588</v>
      </c>
      <c r="N9" s="386">
        <v>572</v>
      </c>
      <c r="O9" s="386">
        <v>575</v>
      </c>
      <c r="P9" s="386">
        <v>558.16589262187097</v>
      </c>
      <c r="Q9" s="386">
        <v>399</v>
      </c>
      <c r="R9" s="163">
        <v>526</v>
      </c>
      <c r="S9" s="386">
        <v>274.642857142857</v>
      </c>
      <c r="T9" s="386">
        <v>323.04130781499202</v>
      </c>
      <c r="U9" s="386">
        <v>241</v>
      </c>
      <c r="V9" s="386">
        <v>183</v>
      </c>
      <c r="W9" s="163">
        <v>255</v>
      </c>
      <c r="X9" s="386">
        <v>134.314516129032</v>
      </c>
      <c r="Y9" s="386">
        <v>198.42444083694068</v>
      </c>
      <c r="Z9" s="386">
        <v>228.47294372294368</v>
      </c>
      <c r="AA9" s="386">
        <v>259.66213924963904</v>
      </c>
      <c r="AB9" s="163">
        <v>205.602766798419</v>
      </c>
      <c r="AC9" s="386">
        <v>289.3359375</v>
      </c>
      <c r="AD9" s="386">
        <v>277.65983606557398</v>
      </c>
      <c r="AE9" s="386">
        <v>292.6640625</v>
      </c>
      <c r="AF9" s="386">
        <v>-131.09786052631566</v>
      </c>
      <c r="AG9" s="163">
        <v>298.305555555556</v>
      </c>
      <c r="AH9" s="386">
        <v>351.33333333333297</v>
      </c>
      <c r="AI9" s="386">
        <v>401.48373015873</v>
      </c>
      <c r="AJ9" s="386">
        <v>422.37083333333334</v>
      </c>
      <c r="AK9" s="386">
        <v>393.09945361543834</v>
      </c>
      <c r="AL9" s="163">
        <v>393.80378486055798</v>
      </c>
    </row>
    <row r="10" spans="1:38" s="170" customFormat="1" ht="26.25">
      <c r="A10" s="179" t="s">
        <v>1303</v>
      </c>
      <c r="B10" s="181" t="s">
        <v>906</v>
      </c>
      <c r="C10" s="180" t="s">
        <v>232</v>
      </c>
      <c r="D10" s="386">
        <v>166.4</v>
      </c>
      <c r="E10" s="386">
        <v>211</v>
      </c>
      <c r="F10" s="386">
        <v>234.2</v>
      </c>
      <c r="G10" s="386">
        <v>156.69999999999999</v>
      </c>
      <c r="H10" s="163">
        <v>191.8</v>
      </c>
      <c r="I10" s="386">
        <v>190</v>
      </c>
      <c r="J10" s="386">
        <v>183</v>
      </c>
      <c r="K10" s="386">
        <v>172</v>
      </c>
      <c r="L10" s="386">
        <v>116</v>
      </c>
      <c r="M10" s="163">
        <v>165</v>
      </c>
      <c r="N10" s="386">
        <v>141</v>
      </c>
      <c r="O10" s="386">
        <v>191</v>
      </c>
      <c r="P10" s="386">
        <v>202.36446116436102</v>
      </c>
      <c r="Q10" s="386">
        <v>146</v>
      </c>
      <c r="R10" s="163">
        <v>170</v>
      </c>
      <c r="S10" s="386">
        <v>140.74929603174633</v>
      </c>
      <c r="T10" s="386">
        <v>201.6477981120413</v>
      </c>
      <c r="U10" s="386">
        <v>217</v>
      </c>
      <c r="V10" s="386">
        <v>131</v>
      </c>
      <c r="W10" s="163">
        <v>173</v>
      </c>
      <c r="X10" s="386">
        <v>129.290323387097</v>
      </c>
      <c r="Y10" s="386">
        <v>158.50397425505034</v>
      </c>
      <c r="Z10" s="386">
        <v>125.69293189033165</v>
      </c>
      <c r="AA10" s="386">
        <v>131.44966998196267</v>
      </c>
      <c r="AB10" s="163">
        <v>136.203375790514</v>
      </c>
      <c r="AC10" s="386">
        <v>138.71703906249999</v>
      </c>
      <c r="AD10" s="386">
        <v>151.91578073770501</v>
      </c>
      <c r="AE10" s="386">
        <v>166.0985765625</v>
      </c>
      <c r="AF10" s="386">
        <v>130.495839633174</v>
      </c>
      <c r="AG10" s="163">
        <v>146.98160843254001</v>
      </c>
      <c r="AH10" s="386">
        <v>138.904726190476</v>
      </c>
      <c r="AI10" s="386">
        <v>149.575919206349</v>
      </c>
      <c r="AJ10" s="386">
        <v>163.30909056818169</v>
      </c>
      <c r="AK10" s="386">
        <v>85.906620953460447</v>
      </c>
      <c r="AL10" s="163">
        <v>135.20772460159401</v>
      </c>
    </row>
    <row r="11" spans="1:38" s="170" customFormat="1">
      <c r="A11" s="179" t="s">
        <v>1303</v>
      </c>
      <c r="B11" s="181" t="s">
        <v>907</v>
      </c>
      <c r="C11" s="180" t="s">
        <v>233</v>
      </c>
      <c r="D11" s="386">
        <v>113.9</v>
      </c>
      <c r="E11" s="386">
        <v>124</v>
      </c>
      <c r="F11" s="386">
        <v>148.80000000000001</v>
      </c>
      <c r="G11" s="386">
        <v>153.9</v>
      </c>
      <c r="H11" s="163">
        <v>135.19999999999999</v>
      </c>
      <c r="I11" s="386">
        <v>123</v>
      </c>
      <c r="J11" s="386">
        <v>115</v>
      </c>
      <c r="K11" s="386">
        <v>115</v>
      </c>
      <c r="L11" s="386">
        <v>115</v>
      </c>
      <c r="M11" s="163">
        <v>117</v>
      </c>
      <c r="N11" s="386">
        <v>106</v>
      </c>
      <c r="O11" s="386">
        <v>93</v>
      </c>
      <c r="P11" s="386">
        <v>107.888835340909</v>
      </c>
      <c r="Q11" s="386">
        <v>120</v>
      </c>
      <c r="R11" s="163">
        <v>107</v>
      </c>
      <c r="S11" s="386">
        <v>122.12231190476223</v>
      </c>
      <c r="T11" s="386">
        <v>111.90427737838934</v>
      </c>
      <c r="U11" s="386">
        <v>101</v>
      </c>
      <c r="V11" s="386">
        <v>79</v>
      </c>
      <c r="W11" s="163">
        <v>103</v>
      </c>
      <c r="X11" s="386">
        <v>55.8024201612903</v>
      </c>
      <c r="Y11" s="386">
        <v>66.230579594155827</v>
      </c>
      <c r="Z11" s="386">
        <v>60.164973737373771</v>
      </c>
      <c r="AA11" s="386">
        <v>82.111935494228007</v>
      </c>
      <c r="AB11" s="163">
        <v>66.139146541502001</v>
      </c>
      <c r="AC11" s="386">
        <v>72.842039062500007</v>
      </c>
      <c r="AD11" s="386">
        <v>74.936272540983595</v>
      </c>
      <c r="AE11" s="386">
        <v>94.2313890625</v>
      </c>
      <c r="AF11" s="386">
        <v>90.135193700159505</v>
      </c>
      <c r="AG11" s="163">
        <v>83.181013194444404</v>
      </c>
      <c r="AH11" s="386">
        <v>85.845202380952401</v>
      </c>
      <c r="AI11" s="386">
        <v>95.984054126984105</v>
      </c>
      <c r="AJ11" s="386">
        <v>98.47196935606064</v>
      </c>
      <c r="AK11" s="386">
        <v>126.66168760462666</v>
      </c>
      <c r="AL11" s="163">
        <v>101.76748555776901</v>
      </c>
    </row>
    <row r="12" spans="1:38" s="170" customFormat="1">
      <c r="A12" s="179" t="s">
        <v>1304</v>
      </c>
      <c r="B12" s="181" t="s">
        <v>908</v>
      </c>
      <c r="C12" s="180" t="s">
        <v>234</v>
      </c>
      <c r="D12" s="386">
        <v>90.7</v>
      </c>
      <c r="E12" s="386">
        <v>34</v>
      </c>
      <c r="F12" s="386">
        <v>54.8</v>
      </c>
      <c r="G12" s="386">
        <v>77.900000000000006</v>
      </c>
      <c r="H12" s="163">
        <v>64.900000000000006</v>
      </c>
      <c r="I12" s="386">
        <v>61</v>
      </c>
      <c r="J12" s="386">
        <v>29</v>
      </c>
      <c r="K12" s="386">
        <v>46</v>
      </c>
      <c r="L12" s="386">
        <v>77</v>
      </c>
      <c r="M12" s="163">
        <v>53</v>
      </c>
      <c r="N12" s="386">
        <v>67</v>
      </c>
      <c r="O12" s="386">
        <v>87</v>
      </c>
      <c r="P12" s="386">
        <v>88.376615314558492</v>
      </c>
      <c r="Q12" s="386">
        <v>0</v>
      </c>
      <c r="R12" s="163">
        <v>61</v>
      </c>
      <c r="S12" s="386">
        <v>26.975486507936296</v>
      </c>
      <c r="T12" s="386">
        <v>38.112550903110069</v>
      </c>
      <c r="U12" s="386">
        <v>21</v>
      </c>
      <c r="V12" s="386">
        <v>58</v>
      </c>
      <c r="W12" s="163">
        <v>36</v>
      </c>
      <c r="X12" s="386">
        <v>43.016129838709702</v>
      </c>
      <c r="Y12" s="386">
        <v>34.785503836580098</v>
      </c>
      <c r="Z12" s="386">
        <v>19.221972294372275</v>
      </c>
      <c r="AA12" s="386">
        <v>46.86754516233767</v>
      </c>
      <c r="AB12" s="163">
        <v>35.905944960474301</v>
      </c>
      <c r="AC12" s="386">
        <v>59.2209453125</v>
      </c>
      <c r="AD12" s="386">
        <v>39.719059426229499</v>
      </c>
      <c r="AE12" s="386">
        <v>53.4110765625</v>
      </c>
      <c r="AF12" s="386">
        <v>73.195002312599669</v>
      </c>
      <c r="AG12" s="163">
        <v>56.561965575396798</v>
      </c>
      <c r="AH12" s="386">
        <v>47.305519841269799</v>
      </c>
      <c r="AI12" s="386">
        <v>55.507268412698402</v>
      </c>
      <c r="AJ12" s="386">
        <v>68.136742083333331</v>
      </c>
      <c r="AK12" s="386">
        <v>8.3648864731070205</v>
      </c>
      <c r="AL12" s="163">
        <v>45.316290338645402</v>
      </c>
    </row>
    <row r="13" spans="1:38" s="170" customFormat="1">
      <c r="A13" s="179" t="s">
        <v>1303</v>
      </c>
      <c r="B13" s="181" t="s">
        <v>909</v>
      </c>
      <c r="C13" s="180" t="s">
        <v>235</v>
      </c>
      <c r="D13" s="386">
        <v>-222.7</v>
      </c>
      <c r="E13" s="386">
        <v>-195.1</v>
      </c>
      <c r="F13" s="386">
        <v>-211</v>
      </c>
      <c r="G13" s="386">
        <v>-249.3</v>
      </c>
      <c r="H13" s="163">
        <v>-219.9</v>
      </c>
      <c r="I13" s="386">
        <v>-244</v>
      </c>
      <c r="J13" s="386">
        <v>-201</v>
      </c>
      <c r="K13" s="386">
        <v>-242</v>
      </c>
      <c r="L13" s="386">
        <v>-250</v>
      </c>
      <c r="M13" s="163">
        <v>-234</v>
      </c>
      <c r="N13" s="386">
        <v>-247</v>
      </c>
      <c r="O13" s="386">
        <v>-254</v>
      </c>
      <c r="P13" s="386">
        <v>-212.30403356554666</v>
      </c>
      <c r="Q13" s="386">
        <v>-178</v>
      </c>
      <c r="R13" s="163">
        <v>-223</v>
      </c>
      <c r="S13" s="386">
        <v>-133.38562460317473</v>
      </c>
      <c r="T13" s="386">
        <v>-145.39887254186633</v>
      </c>
      <c r="U13" s="386">
        <v>-139</v>
      </c>
      <c r="V13" s="386">
        <v>-148</v>
      </c>
      <c r="W13" s="163">
        <v>-141</v>
      </c>
      <c r="X13" s="386">
        <v>-122.30439605158699</v>
      </c>
      <c r="Y13" s="386">
        <v>-146.27789803932203</v>
      </c>
      <c r="Z13" s="386">
        <v>-118.36298441558465</v>
      </c>
      <c r="AA13" s="386">
        <v>-114.51355151875934</v>
      </c>
      <c r="AB13" s="163">
        <v>-125.36470750631325</v>
      </c>
      <c r="AC13" s="386">
        <v>-116.96695423740532</v>
      </c>
      <c r="AD13" s="386">
        <v>-97.871104508196694</v>
      </c>
      <c r="AE13" s="386">
        <v>-101.2998609375</v>
      </c>
      <c r="AF13" s="386">
        <v>-131.09786052631566</v>
      </c>
      <c r="AG13" s="163">
        <v>-105.74262442032477</v>
      </c>
      <c r="AH13" s="386">
        <v>-153.95539236832636</v>
      </c>
      <c r="AI13" s="386">
        <v>-160.9903506349207</v>
      </c>
      <c r="AJ13" s="386">
        <v>-147.07840943181799</v>
      </c>
      <c r="AK13" s="386">
        <v>-119.50756566980533</v>
      </c>
      <c r="AL13" s="163">
        <v>-145.38292952621759</v>
      </c>
    </row>
    <row r="14" spans="1:38" s="170" customFormat="1">
      <c r="A14" s="179" t="s">
        <v>1303</v>
      </c>
      <c r="B14" s="181" t="s">
        <v>910</v>
      </c>
      <c r="C14" s="180" t="s">
        <v>919</v>
      </c>
      <c r="D14" s="386">
        <v>9.0184560231016295</v>
      </c>
      <c r="E14" s="386">
        <v>15.566651976579786</v>
      </c>
      <c r="F14" s="386">
        <v>18.165949407035811</v>
      </c>
      <c r="G14" s="386">
        <v>8.6162634152895041</v>
      </c>
      <c r="H14" s="163">
        <v>12.841830205501685</v>
      </c>
      <c r="I14" s="386">
        <v>12.428076221397513</v>
      </c>
      <c r="J14" s="386">
        <v>12.531615779645202</v>
      </c>
      <c r="K14" s="386">
        <v>10.559584968563025</v>
      </c>
      <c r="L14" s="386">
        <v>3.8919483211505175</v>
      </c>
      <c r="M14" s="163">
        <v>9.8528063226890641</v>
      </c>
      <c r="N14" s="386">
        <v>6.9849252501869001</v>
      </c>
      <c r="O14" s="386">
        <v>12.920588468720689</v>
      </c>
      <c r="P14" s="386">
        <v>14.940188715407061</v>
      </c>
      <c r="Q14" s="386">
        <v>10.473017234844209</v>
      </c>
      <c r="R14" s="163">
        <v>11.329679917289715</v>
      </c>
      <c r="S14" s="386">
        <v>11.840078556097799</v>
      </c>
      <c r="T14" s="386">
        <v>18.520701415973083</v>
      </c>
      <c r="U14" s="386">
        <v>21.438389492160486</v>
      </c>
      <c r="V14" s="386">
        <v>11.760310704368365</v>
      </c>
      <c r="W14" s="163">
        <v>15.889870042149935</v>
      </c>
      <c r="X14" s="386">
        <v>12.464949784675781</v>
      </c>
      <c r="Y14" s="386">
        <v>14.843509528053653</v>
      </c>
      <c r="Z14" s="386">
        <v>10.878707777483276</v>
      </c>
      <c r="AA14" s="386">
        <v>11.237896612324588</v>
      </c>
      <c r="AB14" s="163">
        <v>12.356265925634323</v>
      </c>
      <c r="AC14" s="386">
        <v>11.773112426751256</v>
      </c>
      <c r="AD14" s="386">
        <v>13.705787444848051</v>
      </c>
      <c r="AE14" s="386">
        <v>15.146773302394548</v>
      </c>
      <c r="AF14" s="386">
        <v>10.02788941413886</v>
      </c>
      <c r="AG14" s="163">
        <v>12.663390647033181</v>
      </c>
      <c r="AH14" s="386">
        <v>10.54278157626687</v>
      </c>
      <c r="AI14" s="386">
        <v>11.128033346671998</v>
      </c>
      <c r="AJ14" s="386">
        <v>12.691997080650429</v>
      </c>
      <c r="AK14" s="386">
        <v>4.0900307421271291</v>
      </c>
      <c r="AL14" s="163">
        <v>9.613210686429106</v>
      </c>
    </row>
    <row r="15" spans="1:38" s="170" customFormat="1">
      <c r="A15" s="179" t="s">
        <v>1303</v>
      </c>
      <c r="B15" s="181" t="s">
        <v>911</v>
      </c>
      <c r="C15" s="180" t="s">
        <v>920</v>
      </c>
      <c r="D15" s="386">
        <v>17.160722953407483</v>
      </c>
      <c r="E15" s="386">
        <v>18.333125220769784</v>
      </c>
      <c r="F15" s="386">
        <v>21.736122076469517</v>
      </c>
      <c r="G15" s="386">
        <v>22.077232584937594</v>
      </c>
      <c r="H15" s="163">
        <v>19.826800708896098</v>
      </c>
      <c r="I15" s="386">
        <v>18.194534116331052</v>
      </c>
      <c r="J15" s="386">
        <v>16.951418823905396</v>
      </c>
      <c r="K15" s="386">
        <v>17.100032931760385</v>
      </c>
      <c r="L15" s="386">
        <v>17.12390608542815</v>
      </c>
      <c r="M15" s="163">
        <v>17.342472989356242</v>
      </c>
      <c r="N15" s="386">
        <v>15.922989775511846</v>
      </c>
      <c r="O15" s="386">
        <v>14.128960184297284</v>
      </c>
      <c r="P15" s="386">
        <v>16.053852399837243</v>
      </c>
      <c r="Q15" s="386">
        <v>17.324521279428989</v>
      </c>
      <c r="R15" s="163">
        <v>15.857580909768842</v>
      </c>
      <c r="S15" s="386">
        <v>17.242231267613839</v>
      </c>
      <c r="T15" s="386">
        <v>15.976551836806765</v>
      </c>
      <c r="U15" s="386">
        <v>14.385854190430692</v>
      </c>
      <c r="V15" s="386">
        <v>11.220095489894154</v>
      </c>
      <c r="W15" s="163">
        <v>14.706183196186364</v>
      </c>
      <c r="X15" s="386">
        <v>8.0059962448066777</v>
      </c>
      <c r="Y15" s="386">
        <v>9.593369386579079</v>
      </c>
      <c r="Z15" s="386">
        <v>8.7835476529436338</v>
      </c>
      <c r="AA15" s="386">
        <v>11.78523483637907</v>
      </c>
      <c r="AB15" s="163">
        <v>9.5420370301771147</v>
      </c>
      <c r="AC15" s="386">
        <v>10.611446338831236</v>
      </c>
      <c r="AD15" s="386">
        <v>10.863614694403262</v>
      </c>
      <c r="AE15" s="386">
        <v>13.460437621662471</v>
      </c>
      <c r="AF15" s="386">
        <v>13.046318037314146</v>
      </c>
      <c r="AG15" s="163">
        <v>11.99545417305278</v>
      </c>
      <c r="AH15" s="386">
        <v>12.54311398500827</v>
      </c>
      <c r="AI15" s="386">
        <v>14.031483541067436</v>
      </c>
      <c r="AJ15" s="386">
        <v>14.37966458206221</v>
      </c>
      <c r="AK15" s="386">
        <v>18.047533882136563</v>
      </c>
      <c r="AL15" s="163">
        <v>14.75044899756862</v>
      </c>
    </row>
    <row r="16" spans="1:38" s="170" customFormat="1">
      <c r="A16" s="179" t="s">
        <v>1304</v>
      </c>
      <c r="B16" s="181" t="s">
        <v>912</v>
      </c>
      <c r="C16" s="180" t="s">
        <v>921</v>
      </c>
      <c r="D16" s="386">
        <v>-7.5829973896267218</v>
      </c>
      <c r="E16" s="386">
        <v>-12.27606029245751</v>
      </c>
      <c r="F16" s="386">
        <v>-10.167093207354327</v>
      </c>
      <c r="G16" s="386">
        <v>-7.7502486659200587</v>
      </c>
      <c r="H16" s="163">
        <v>-9.4440998888396539</v>
      </c>
      <c r="I16" s="386">
        <v>-10.00519943820232</v>
      </c>
      <c r="J16" s="386">
        <v>-12.078236400927423</v>
      </c>
      <c r="K16" s="386">
        <v>-11.339014818433526</v>
      </c>
      <c r="L16" s="386">
        <v>-7.7600713568442119</v>
      </c>
      <c r="M16" s="163">
        <v>-10.29563050360187</v>
      </c>
      <c r="N16" s="386">
        <v>-8.7592867641095982</v>
      </c>
      <c r="O16" s="386">
        <v>-6.6996826734440633</v>
      </c>
      <c r="P16" s="386">
        <v>-5.347041098577459</v>
      </c>
      <c r="Q16" s="386">
        <v>-11.425220851652851</v>
      </c>
      <c r="R16" s="163">
        <v>-8.0578078469459928</v>
      </c>
      <c r="S16" s="386">
        <v>-5.0947534899557168</v>
      </c>
      <c r="T16" s="386">
        <v>-5.0059958738777084</v>
      </c>
      <c r="U16" s="386">
        <v>-5.1583960822193591</v>
      </c>
      <c r="V16" s="386">
        <v>-1.8667412487630486E-2</v>
      </c>
      <c r="W16" s="163">
        <v>-3.8194532146351037</v>
      </c>
      <c r="X16" s="386">
        <v>-0.21745287141073652</v>
      </c>
      <c r="Y16" s="386">
        <v>-2.9263281652804358</v>
      </c>
      <c r="Z16" s="386">
        <v>-4.7173447152098662</v>
      </c>
      <c r="AA16" s="386">
        <v>-2.153197650664</v>
      </c>
      <c r="AB16" s="163">
        <v>-2.5035808506412596</v>
      </c>
      <c r="AC16" s="386">
        <v>-1.3606802754320764</v>
      </c>
      <c r="AD16" s="386">
        <v>-2.94454692727165</v>
      </c>
      <c r="AE16" s="386">
        <v>-1.8149981759813254</v>
      </c>
      <c r="AF16" s="386">
        <v>-0.98437592960954368</v>
      </c>
      <c r="AG16" s="163">
        <v>-1.7758311238050066</v>
      </c>
      <c r="AH16" s="386">
        <v>-4.7044187338878345</v>
      </c>
      <c r="AI16" s="386">
        <v>-4.9160520777599714</v>
      </c>
      <c r="AJ16" s="386">
        <v>-3.6353146918624382</v>
      </c>
      <c r="AK16" s="386">
        <v>-9.224177050977632</v>
      </c>
      <c r="AL16" s="163">
        <v>-5.6199906386219682</v>
      </c>
    </row>
    <row r="17" spans="1:38" s="170" customFormat="1">
      <c r="A17" s="179" t="s">
        <v>1304</v>
      </c>
      <c r="B17" s="181" t="s">
        <v>913</v>
      </c>
      <c r="C17" s="180" t="s">
        <v>914</v>
      </c>
      <c r="D17" s="386">
        <v>-11.995966001700642</v>
      </c>
      <c r="E17" s="386">
        <v>-9.6344557384774649</v>
      </c>
      <c r="F17" s="386">
        <v>-11.967304167264928</v>
      </c>
      <c r="G17" s="386">
        <v>-18.036601855859214</v>
      </c>
      <c r="H17" s="163">
        <v>-12.908581940825561</v>
      </c>
      <c r="I17" s="386">
        <v>-16.504129577768257</v>
      </c>
      <c r="J17" s="386">
        <v>-11.740380538629344</v>
      </c>
      <c r="K17" s="386">
        <v>-16.71238586942901</v>
      </c>
      <c r="L17" s="386">
        <v>-18.239852361273179</v>
      </c>
      <c r="M17" s="163">
        <v>-15.79918708677495</v>
      </c>
      <c r="N17" s="386">
        <v>-17.913029267511231</v>
      </c>
      <c r="O17" s="386">
        <v>-18.759355494119855</v>
      </c>
      <c r="P17" s="386">
        <v>-13.668786370296894</v>
      </c>
      <c r="Q17" s="386">
        <v>-13.165180820078545</v>
      </c>
      <c r="R17" s="163">
        <v>-15.876587988001631</v>
      </c>
      <c r="S17" s="386">
        <v>-10.57204838272137</v>
      </c>
      <c r="T17" s="386">
        <v>-10.888651132804712</v>
      </c>
      <c r="U17" s="386">
        <v>-12.181950472684834</v>
      </c>
      <c r="V17" s="386">
        <v>-14.794742049244407</v>
      </c>
      <c r="W17" s="163">
        <v>-12.109348009363833</v>
      </c>
      <c r="X17" s="386">
        <v>-12.709810934326285</v>
      </c>
      <c r="Y17" s="386">
        <v>-14.218738498161528</v>
      </c>
      <c r="Z17" s="386">
        <v>-9.7537738932999787</v>
      </c>
      <c r="AA17" s="386">
        <v>-8.4405513279945179</v>
      </c>
      <c r="AB17" s="163">
        <v>-11.280718663445578</v>
      </c>
      <c r="AC17" s="386">
        <v>-7.9851242486783773</v>
      </c>
      <c r="AD17" s="386">
        <v>-5.9128875169357142</v>
      </c>
      <c r="AE17" s="386">
        <v>-5.8406072061166894</v>
      </c>
      <c r="AF17" s="386">
        <v>-8.7331650503538345</v>
      </c>
      <c r="AG17" s="163">
        <v>-7.1179460055211523</v>
      </c>
      <c r="AH17" s="386">
        <v>-11.297159412335994</v>
      </c>
      <c r="AI17" s="386">
        <v>-10.926608942049731</v>
      </c>
      <c r="AJ17" s="386">
        <v>-8.5489392622911655</v>
      </c>
      <c r="AK17" s="386">
        <v>-5.6593267088038983</v>
      </c>
      <c r="AL17" s="163">
        <v>-9.1080085813701981</v>
      </c>
    </row>
    <row r="18" spans="1:38" s="170" customFormat="1">
      <c r="A18" s="179"/>
      <c r="B18" s="181" t="s">
        <v>701</v>
      </c>
      <c r="C18" s="180" t="s">
        <v>236</v>
      </c>
      <c r="D18" s="386">
        <v>1215</v>
      </c>
      <c r="E18" s="386">
        <v>1292</v>
      </c>
      <c r="F18" s="386">
        <v>1170</v>
      </c>
      <c r="G18" s="386">
        <v>1280</v>
      </c>
      <c r="H18" s="163">
        <v>1239.0999999999999</v>
      </c>
      <c r="I18" s="386">
        <v>1292</v>
      </c>
      <c r="J18" s="386">
        <v>1200</v>
      </c>
      <c r="K18" s="386">
        <v>1210</v>
      </c>
      <c r="L18" s="386">
        <v>1215</v>
      </c>
      <c r="M18" s="163">
        <v>1230</v>
      </c>
      <c r="N18" s="386">
        <v>1200</v>
      </c>
      <c r="O18" s="386">
        <v>1165</v>
      </c>
      <c r="P18" s="386">
        <v>1191.6666666666667</v>
      </c>
      <c r="Q18" s="386">
        <v>1073</v>
      </c>
      <c r="R18" s="163">
        <v>1162</v>
      </c>
      <c r="S18" s="386">
        <v>866.66666666666663</v>
      </c>
      <c r="T18" s="386">
        <v>1038.3333333333333</v>
      </c>
      <c r="U18" s="386">
        <v>1028</v>
      </c>
      <c r="V18" s="386">
        <v>913</v>
      </c>
      <c r="W18" s="163">
        <v>963</v>
      </c>
      <c r="X18" s="386">
        <v>846.66666666666663</v>
      </c>
      <c r="Y18" s="386">
        <v>905</v>
      </c>
      <c r="Z18" s="386">
        <v>932</v>
      </c>
      <c r="AA18" s="386">
        <v>950</v>
      </c>
      <c r="AB18" s="163">
        <v>908.62745098039215</v>
      </c>
      <c r="AC18" s="386">
        <v>1020.76923076923</v>
      </c>
      <c r="AD18" s="386">
        <v>1038.3333333333333</v>
      </c>
      <c r="AE18" s="386">
        <v>975</v>
      </c>
      <c r="AF18" s="386">
        <v>1035.6666666666667</v>
      </c>
      <c r="AG18" s="163">
        <v>1017.01960784314</v>
      </c>
      <c r="AH18" s="386">
        <v>1063.9230769230801</v>
      </c>
      <c r="AI18" s="386">
        <v>1100.3333333333333</v>
      </c>
      <c r="AJ18" s="386">
        <v>1135</v>
      </c>
      <c r="AK18" s="386">
        <v>1094.3333333333333</v>
      </c>
      <c r="AL18" s="163">
        <v>1101.4117647058799</v>
      </c>
    </row>
    <row r="19" spans="1:38" s="170" customFormat="1">
      <c r="A19" s="179"/>
      <c r="B19" s="181" t="s">
        <v>482</v>
      </c>
      <c r="C19" s="180" t="s">
        <v>255</v>
      </c>
      <c r="D19" s="162">
        <v>2.2334742807876165</v>
      </c>
      <c r="E19" s="162">
        <v>5.663032278611432</v>
      </c>
      <c r="F19" s="162">
        <v>5.5930014796086409</v>
      </c>
      <c r="G19" s="162">
        <v>5.1087350225369335</v>
      </c>
      <c r="H19" s="164">
        <v>4.6495607653861555</v>
      </c>
      <c r="I19" s="162">
        <v>3.9444062826831057</v>
      </c>
      <c r="J19" s="162">
        <v>2.6628830404501485</v>
      </c>
      <c r="K19" s="162">
        <v>1.1248525486969958</v>
      </c>
      <c r="L19" s="162">
        <v>1.3805591187310677</v>
      </c>
      <c r="M19" s="164">
        <v>2.2781752476403296</v>
      </c>
      <c r="N19" s="162">
        <v>1.8112474824626259</v>
      </c>
      <c r="O19" s="162">
        <v>2.6095999199676032</v>
      </c>
      <c r="P19" s="162">
        <v>4.6706523334166707</v>
      </c>
      <c r="Q19" s="162">
        <v>4.6136553773047275</v>
      </c>
      <c r="R19" s="164">
        <v>3.4262887782879066</v>
      </c>
      <c r="S19" s="162">
        <v>6.1796676972329685</v>
      </c>
      <c r="T19" s="162">
        <v>6.6135021135514256</v>
      </c>
      <c r="U19" s="162">
        <v>6.8620145911004462</v>
      </c>
      <c r="V19" s="162">
        <v>4.9131771581324486</v>
      </c>
      <c r="W19" s="164">
        <v>6.1420903900043227</v>
      </c>
      <c r="X19" s="162">
        <v>5.7588787271452127</v>
      </c>
      <c r="Y19" s="162">
        <v>5.671666867413184</v>
      </c>
      <c r="Z19" s="162">
        <v>4.7159947894537524</v>
      </c>
      <c r="AA19" s="162">
        <v>6.5588325895112369</v>
      </c>
      <c r="AB19" s="164">
        <v>5.6738535853503151</v>
      </c>
      <c r="AC19" s="162">
        <v>6.5414970924471696</v>
      </c>
      <c r="AD19" s="162">
        <v>6.3850736125224046</v>
      </c>
      <c r="AE19" s="162">
        <v>7.33</v>
      </c>
      <c r="AF19" s="162">
        <v>5.7078257381422368</v>
      </c>
      <c r="AG19" s="164">
        <v>6.4904338978152092</v>
      </c>
      <c r="AH19" s="162">
        <v>5.3129910518527979</v>
      </c>
      <c r="AI19" s="162">
        <v>5.5220859907445528</v>
      </c>
      <c r="AJ19" s="162">
        <v>5.7599645628630194</v>
      </c>
      <c r="AK19" s="162">
        <v>4.9249319307382491</v>
      </c>
      <c r="AL19" s="164">
        <v>5.379993384049655</v>
      </c>
    </row>
    <row r="20" spans="1:38" s="170" customFormat="1" ht="26.25">
      <c r="A20" s="179"/>
      <c r="B20" s="181" t="s">
        <v>700</v>
      </c>
      <c r="C20" s="180" t="s">
        <v>256</v>
      </c>
      <c r="D20" s="162">
        <v>3.3403703352748462</v>
      </c>
      <c r="E20" s="162">
        <v>6.8786395980065507</v>
      </c>
      <c r="F20" s="162">
        <v>6.8977711754505329</v>
      </c>
      <c r="G20" s="162">
        <v>6.3414573407821946</v>
      </c>
      <c r="H20" s="164">
        <v>5.8645596123785309</v>
      </c>
      <c r="I20" s="162">
        <v>5.0631718533776366</v>
      </c>
      <c r="J20" s="162">
        <v>3.801111193806932</v>
      </c>
      <c r="K20" s="162">
        <v>2.2852161289496249</v>
      </c>
      <c r="L20" s="162">
        <v>2.5372479540306045</v>
      </c>
      <c r="M20" s="164">
        <v>3.4216867825411992</v>
      </c>
      <c r="N20" s="162">
        <v>2.9811537603359515</v>
      </c>
      <c r="O20" s="162">
        <v>3.9833067690630202</v>
      </c>
      <c r="P20" s="162">
        <v>5.8559040507891682</v>
      </c>
      <c r="Q20" s="162">
        <v>5.5657499107296831</v>
      </c>
      <c r="R20" s="164">
        <v>4.5965286227294557</v>
      </c>
      <c r="S20" s="162">
        <v>7.312995101552537</v>
      </c>
      <c r="T20" s="162">
        <v>7.7811336548686851</v>
      </c>
      <c r="U20" s="162">
        <v>8.0394524013042474</v>
      </c>
      <c r="V20" s="162">
        <v>5.8823591605643202</v>
      </c>
      <c r="W20" s="164">
        <v>7.2539850795724474</v>
      </c>
      <c r="X20" s="162">
        <v>6.2830178829125929</v>
      </c>
      <c r="Y20" s="162">
        <v>6.4429975539837061</v>
      </c>
      <c r="Z20" s="162">
        <v>5.2658691088331642</v>
      </c>
      <c r="AA20" s="162">
        <v>7.1133333333333333</v>
      </c>
      <c r="AB20" s="164">
        <v>6.2716666666666656</v>
      </c>
      <c r="AC20" s="162">
        <v>7.0022787076558686</v>
      </c>
      <c r="AD20" s="162">
        <v>7.0050219625144763</v>
      </c>
      <c r="AE20" s="162">
        <v>7.99</v>
      </c>
      <c r="AF20" s="162">
        <v>6.4363574920430437</v>
      </c>
      <c r="AG20" s="164">
        <v>7.0951968039984257</v>
      </c>
      <c r="AH20" s="162">
        <v>6.1547790325811915</v>
      </c>
      <c r="AI20" s="162">
        <v>6.4797500018798369</v>
      </c>
      <c r="AJ20" s="162">
        <v>6.6652925131542773</v>
      </c>
      <c r="AK20" s="162">
        <v>5.835036949319691</v>
      </c>
      <c r="AL20" s="164">
        <v>6.2837146242337489</v>
      </c>
    </row>
    <row r="21" spans="1:38" s="170" customFormat="1">
      <c r="A21" s="179"/>
      <c r="B21" s="180" t="s">
        <v>1280</v>
      </c>
      <c r="C21" s="180" t="s">
        <v>1281</v>
      </c>
      <c r="D21" s="162"/>
      <c r="E21" s="162"/>
      <c r="F21" s="162"/>
      <c r="G21" s="162"/>
      <c r="H21" s="164"/>
      <c r="I21" s="162"/>
      <c r="J21" s="162"/>
      <c r="K21" s="162"/>
      <c r="L21" s="162"/>
      <c r="M21" s="164"/>
      <c r="N21" s="162"/>
      <c r="O21" s="162"/>
      <c r="P21" s="162"/>
      <c r="Q21" s="162"/>
      <c r="R21" s="164"/>
      <c r="S21" s="386">
        <v>444.97344340389947</v>
      </c>
      <c r="T21" s="386">
        <v>649.13733967158635</v>
      </c>
      <c r="U21" s="386">
        <v>654.42151277499659</v>
      </c>
      <c r="V21" s="386">
        <v>603.12453265059685</v>
      </c>
      <c r="W21" s="163">
        <v>587.91420712526974</v>
      </c>
      <c r="X21" s="386">
        <v>608.18278412555878</v>
      </c>
      <c r="Y21" s="386">
        <v>572.56169281403822</v>
      </c>
      <c r="Z21" s="386">
        <v>533.29258815843275</v>
      </c>
      <c r="AA21" s="386">
        <v>459.49499080276229</v>
      </c>
      <c r="AB21" s="163">
        <v>543.38301397519797</v>
      </c>
      <c r="AC21" s="386">
        <v>537.10629713472497</v>
      </c>
      <c r="AD21" s="386">
        <v>586.11153423902419</v>
      </c>
      <c r="AE21" s="386">
        <v>476.4529707749636</v>
      </c>
      <c r="AF21" s="386">
        <v>415.57231491910238</v>
      </c>
      <c r="AG21" s="163">
        <v>503.81077926695372</v>
      </c>
      <c r="AH21" s="386">
        <v>437.76000178402268</v>
      </c>
      <c r="AI21" s="386">
        <v>367.8893571726839</v>
      </c>
      <c r="AJ21" s="386">
        <v>362.27898323857499</v>
      </c>
      <c r="AK21" s="386">
        <v>429.06917775411358</v>
      </c>
      <c r="AL21" s="163">
        <v>399.24937998734873</v>
      </c>
    </row>
    <row r="22" spans="1:38" s="170" customFormat="1">
      <c r="A22" s="179" t="s">
        <v>1301</v>
      </c>
      <c r="B22" s="181" t="s">
        <v>484</v>
      </c>
      <c r="C22" s="180" t="s">
        <v>863</v>
      </c>
      <c r="D22" s="386">
        <v>168.78106655043828</v>
      </c>
      <c r="E22" s="386">
        <v>278.76872401231958</v>
      </c>
      <c r="F22" s="386">
        <v>245.3069125747885</v>
      </c>
      <c r="G22" s="386">
        <v>266.02765264647564</v>
      </c>
      <c r="H22" s="163">
        <v>239.72108894600549</v>
      </c>
      <c r="I22" s="386">
        <v>289.128044980195</v>
      </c>
      <c r="J22" s="386">
        <v>313.03104571633969</v>
      </c>
      <c r="K22" s="386">
        <v>302.48558931883736</v>
      </c>
      <c r="L22" s="386">
        <v>273.10467963593049</v>
      </c>
      <c r="M22" s="163">
        <v>294.43733991282562</v>
      </c>
      <c r="N22" s="386">
        <v>298.96138335647117</v>
      </c>
      <c r="O22" s="386">
        <v>291.06833053363164</v>
      </c>
      <c r="P22" s="386">
        <v>332.39980571621095</v>
      </c>
      <c r="Q22" s="386">
        <v>514.34263367367964</v>
      </c>
      <c r="R22" s="163">
        <v>359.19303831999832</v>
      </c>
      <c r="S22" s="386">
        <v>510.64959315105699</v>
      </c>
      <c r="T22" s="386">
        <v>760.34876031053136</v>
      </c>
      <c r="U22" s="386">
        <v>747.17195325369892</v>
      </c>
      <c r="V22" s="386">
        <v>700.48437888375747</v>
      </c>
      <c r="W22" s="163">
        <v>679.66367139976114</v>
      </c>
      <c r="X22" s="386">
        <v>701.56251123874847</v>
      </c>
      <c r="Y22" s="386">
        <v>656.67404774782835</v>
      </c>
      <c r="Z22" s="386">
        <v>590.15638682619738</v>
      </c>
      <c r="AA22" s="386">
        <v>504.64816763032013</v>
      </c>
      <c r="AB22" s="163">
        <v>613.28076557704708</v>
      </c>
      <c r="AC22" s="386">
        <v>539.29920854309012</v>
      </c>
      <c r="AD22" s="386">
        <v>583.83282405084822</v>
      </c>
      <c r="AE22" s="386">
        <v>498.40812339365357</v>
      </c>
      <c r="AF22" s="386">
        <v>428.21539115623108</v>
      </c>
      <c r="AG22" s="163">
        <v>512.43577035487226</v>
      </c>
      <c r="AH22" s="386">
        <v>455.97937481316984</v>
      </c>
      <c r="AI22" s="386">
        <v>375.69748467900985</v>
      </c>
      <c r="AJ22" s="386">
        <v>369.15552042709669</v>
      </c>
      <c r="AK22" s="386">
        <v>454.1955324501335</v>
      </c>
      <c r="AL22" s="163">
        <v>413.75697809235248</v>
      </c>
    </row>
    <row r="23" spans="1:38" s="170" customFormat="1">
      <c r="A23" s="179"/>
      <c r="B23" s="181" t="s">
        <v>702</v>
      </c>
      <c r="C23" s="180" t="s">
        <v>237</v>
      </c>
      <c r="D23" s="386">
        <v>226.47</v>
      </c>
      <c r="E23" s="386">
        <v>230</v>
      </c>
      <c r="F23" s="386">
        <v>226.4</v>
      </c>
      <c r="G23" s="386">
        <v>218.5</v>
      </c>
      <c r="H23" s="163">
        <v>225.4</v>
      </c>
      <c r="I23" s="386">
        <v>224.5</v>
      </c>
      <c r="J23" s="386">
        <v>226.4</v>
      </c>
      <c r="K23" s="386">
        <v>225</v>
      </c>
      <c r="L23" s="386">
        <v>218.7</v>
      </c>
      <c r="M23" s="163">
        <v>223.7</v>
      </c>
      <c r="N23" s="386">
        <v>224.7</v>
      </c>
      <c r="O23" s="386">
        <v>223.1</v>
      </c>
      <c r="P23" s="386">
        <v>235.5</v>
      </c>
      <c r="Q23" s="386">
        <v>246.8</v>
      </c>
      <c r="R23" s="163">
        <v>232.5</v>
      </c>
      <c r="S23" s="386">
        <v>274.56</v>
      </c>
      <c r="T23" s="386">
        <v>276.98</v>
      </c>
      <c r="U23" s="386">
        <v>280.60000000000002</v>
      </c>
      <c r="V23" s="386">
        <v>285.60000000000002</v>
      </c>
      <c r="W23" s="163">
        <v>279.45999999999998</v>
      </c>
      <c r="X23" s="386">
        <v>283.12</v>
      </c>
      <c r="Y23" s="386">
        <v>277.41000000000003</v>
      </c>
      <c r="Z23" s="386">
        <v>278.74</v>
      </c>
      <c r="AA23" s="386">
        <v>286.82</v>
      </c>
      <c r="AB23" s="163">
        <v>281.44</v>
      </c>
      <c r="AC23" s="386">
        <v>290.26</v>
      </c>
      <c r="AD23" s="386">
        <v>281.37</v>
      </c>
      <c r="AE23" s="386">
        <v>260.88015384615397</v>
      </c>
      <c r="AF23" s="386">
        <v>264.68</v>
      </c>
      <c r="AG23" s="163">
        <v>274.27</v>
      </c>
      <c r="AH23" s="386">
        <v>253.05</v>
      </c>
      <c r="AI23" s="386">
        <v>266.31</v>
      </c>
      <c r="AJ23" s="386">
        <v>278.72000000000003</v>
      </c>
      <c r="AK23" s="386">
        <v>283.14999999999998</v>
      </c>
      <c r="AL23" s="163">
        <v>270.25</v>
      </c>
    </row>
    <row r="24" spans="1:38" s="170" customFormat="1">
      <c r="A24" s="179"/>
      <c r="B24" s="181" t="s">
        <v>703</v>
      </c>
      <c r="C24" s="180" t="s">
        <v>238</v>
      </c>
      <c r="D24" s="386">
        <v>297</v>
      </c>
      <c r="E24" s="386">
        <v>294</v>
      </c>
      <c r="F24" s="386">
        <v>283.10000000000002</v>
      </c>
      <c r="G24" s="386">
        <v>283.10000000000002</v>
      </c>
      <c r="H24" s="163">
        <v>289.39999999999998</v>
      </c>
      <c r="I24" s="386">
        <v>296.39999999999998</v>
      </c>
      <c r="J24" s="386">
        <v>295.7</v>
      </c>
      <c r="K24" s="386">
        <v>297.89999999999998</v>
      </c>
      <c r="L24" s="386">
        <v>297.60000000000002</v>
      </c>
      <c r="M24" s="163">
        <v>296.89999999999998</v>
      </c>
      <c r="N24" s="386">
        <v>307.89999999999998</v>
      </c>
      <c r="O24" s="386">
        <v>305.89999999999998</v>
      </c>
      <c r="P24" s="386">
        <v>312.2</v>
      </c>
      <c r="Q24" s="386">
        <v>308.39999999999998</v>
      </c>
      <c r="R24" s="163">
        <v>308.7</v>
      </c>
      <c r="S24" s="386">
        <v>308.77999999999997</v>
      </c>
      <c r="T24" s="386">
        <v>306.11</v>
      </c>
      <c r="U24" s="386">
        <v>312</v>
      </c>
      <c r="V24" s="386">
        <v>312.60000000000002</v>
      </c>
      <c r="W24" s="163">
        <v>309.89999999999998</v>
      </c>
      <c r="X24" s="386">
        <v>312.02</v>
      </c>
      <c r="Y24" s="386">
        <v>313.32</v>
      </c>
      <c r="Z24" s="386">
        <v>311.14999999999998</v>
      </c>
      <c r="AA24" s="386">
        <v>309.33999999999997</v>
      </c>
      <c r="AB24" s="163">
        <v>311.45999999999998</v>
      </c>
      <c r="AC24" s="386">
        <v>309.11</v>
      </c>
      <c r="AD24" s="386">
        <v>309.82</v>
      </c>
      <c r="AE24" s="386">
        <v>306.41676923076898</v>
      </c>
      <c r="AF24" s="386">
        <v>311.69</v>
      </c>
      <c r="AG24" s="163">
        <v>309.20999999999998</v>
      </c>
      <c r="AH24" s="386">
        <v>311.02999999999997</v>
      </c>
      <c r="AI24" s="386">
        <v>317.13</v>
      </c>
      <c r="AJ24" s="386">
        <v>324.14999999999998</v>
      </c>
      <c r="AK24" s="386">
        <v>323.10000000000002</v>
      </c>
      <c r="AL24" s="163">
        <v>318.87</v>
      </c>
    </row>
    <row r="25" spans="1:38" s="170" customFormat="1">
      <c r="A25" s="179"/>
      <c r="B25" s="181" t="s">
        <v>704</v>
      </c>
      <c r="C25" s="180" t="s">
        <v>239</v>
      </c>
      <c r="D25" s="386">
        <v>39.29</v>
      </c>
      <c r="E25" s="386">
        <v>39.1</v>
      </c>
      <c r="F25" s="386">
        <v>37.880000000000003</v>
      </c>
      <c r="G25" s="386">
        <v>37.619999999999997</v>
      </c>
      <c r="H25" s="163">
        <v>38.479999999999997</v>
      </c>
      <c r="I25" s="386">
        <v>39.090000000000003</v>
      </c>
      <c r="J25" s="386">
        <v>39.14</v>
      </c>
      <c r="K25" s="386">
        <v>39.479999999999997</v>
      </c>
      <c r="L25" s="386">
        <v>39.01</v>
      </c>
      <c r="M25" s="163">
        <v>39.18</v>
      </c>
      <c r="N25" s="386">
        <v>40.25</v>
      </c>
      <c r="O25" s="386">
        <v>40.26</v>
      </c>
      <c r="P25" s="386">
        <v>41</v>
      </c>
      <c r="Q25" s="386">
        <v>40.200000000000003</v>
      </c>
      <c r="R25" s="163">
        <v>40.4</v>
      </c>
      <c r="S25" s="386">
        <v>40.200000000000003</v>
      </c>
      <c r="T25" s="386">
        <v>40.409999999999997</v>
      </c>
      <c r="U25" s="386">
        <v>41.2</v>
      </c>
      <c r="V25" s="386">
        <v>41</v>
      </c>
      <c r="W25" s="163">
        <v>40.700000000000003</v>
      </c>
      <c r="X25" s="386">
        <v>40.96</v>
      </c>
      <c r="Y25" s="386">
        <v>41.75</v>
      </c>
      <c r="Z25" s="386">
        <v>41.53</v>
      </c>
      <c r="AA25" s="386">
        <v>41.12</v>
      </c>
      <c r="AB25" s="163">
        <v>41.35</v>
      </c>
      <c r="AC25" s="386">
        <v>41.39</v>
      </c>
      <c r="AD25" s="386">
        <v>41.7</v>
      </c>
      <c r="AE25" s="386">
        <v>41.265538461538497</v>
      </c>
      <c r="AF25" s="386">
        <v>41.38</v>
      </c>
      <c r="AG25" s="163">
        <v>41.43</v>
      </c>
      <c r="AH25" s="386">
        <v>41.81</v>
      </c>
      <c r="AI25" s="386">
        <v>42.87</v>
      </c>
      <c r="AJ25" s="386">
        <v>43.7</v>
      </c>
      <c r="AK25" s="386">
        <v>43.55</v>
      </c>
      <c r="AL25" s="163">
        <v>42.99</v>
      </c>
    </row>
    <row r="26" spans="1:38" s="170" customFormat="1">
      <c r="A26" s="179"/>
      <c r="B26" s="181" t="s">
        <v>705</v>
      </c>
      <c r="C26" s="180" t="s">
        <v>240</v>
      </c>
      <c r="D26" s="386">
        <v>5.76</v>
      </c>
      <c r="E26" s="386">
        <v>5.88</v>
      </c>
      <c r="F26" s="386">
        <v>5.98</v>
      </c>
      <c r="G26" s="386">
        <v>5.81</v>
      </c>
      <c r="H26" s="163">
        <v>5.86</v>
      </c>
      <c r="I26" s="386">
        <v>5.74</v>
      </c>
      <c r="J26" s="386">
        <v>5.79</v>
      </c>
      <c r="K26" s="386">
        <v>5.7</v>
      </c>
      <c r="L26" s="386">
        <v>5.61</v>
      </c>
      <c r="M26" s="163">
        <v>5.71</v>
      </c>
      <c r="N26" s="386">
        <v>5.58</v>
      </c>
      <c r="O26" s="386">
        <v>5.54</v>
      </c>
      <c r="P26" s="386">
        <v>5.75</v>
      </c>
      <c r="Q26" s="386">
        <v>6.13</v>
      </c>
      <c r="R26" s="163">
        <v>5.75</v>
      </c>
      <c r="S26" s="386">
        <v>6.83</v>
      </c>
      <c r="T26" s="386">
        <v>6.86</v>
      </c>
      <c r="U26" s="386">
        <v>6.8</v>
      </c>
      <c r="V26" s="386">
        <v>6.99</v>
      </c>
      <c r="W26" s="163">
        <v>6.87</v>
      </c>
      <c r="X26" s="386">
        <v>6.9130000000000003</v>
      </c>
      <c r="Y26" s="386">
        <v>6.64</v>
      </c>
      <c r="Z26" s="386">
        <v>6.7119</v>
      </c>
      <c r="AA26" s="386">
        <v>6.9743000000000004</v>
      </c>
      <c r="AB26" s="163">
        <v>6.8075000000000001</v>
      </c>
      <c r="AC26" s="386">
        <v>7.0132000000000003</v>
      </c>
      <c r="AD26" s="386">
        <v>6.7472000000000003</v>
      </c>
      <c r="AE26" s="386">
        <v>6.3192876562500002</v>
      </c>
      <c r="AF26" s="386">
        <v>6.3967000000000001</v>
      </c>
      <c r="AG26" s="163">
        <v>6.6196000000000002</v>
      </c>
      <c r="AH26" s="386">
        <v>6.05</v>
      </c>
      <c r="AI26" s="386">
        <v>6.2103000000000002</v>
      </c>
      <c r="AJ26" s="386">
        <v>6.3776999999999999</v>
      </c>
      <c r="AK26" s="386">
        <v>6.5011000000000001</v>
      </c>
      <c r="AL26" s="163">
        <v>6.2838000000000003</v>
      </c>
    </row>
    <row r="27" spans="1:38" s="170" customFormat="1">
      <c r="A27" s="179"/>
      <c r="B27" s="181" t="s">
        <v>706</v>
      </c>
      <c r="C27" s="180" t="s">
        <v>399</v>
      </c>
      <c r="D27" s="162">
        <v>0.51</v>
      </c>
      <c r="E27" s="162">
        <v>0.47</v>
      </c>
      <c r="F27" s="162">
        <v>0.43</v>
      </c>
      <c r="G27" s="162">
        <v>0.32</v>
      </c>
      <c r="H27" s="164">
        <v>0.43</v>
      </c>
      <c r="I27" s="162">
        <v>0.29202258064516129</v>
      </c>
      <c r="J27" s="162">
        <v>0.28000000000000003</v>
      </c>
      <c r="K27" s="162">
        <v>0.26</v>
      </c>
      <c r="L27" s="162">
        <v>0.24</v>
      </c>
      <c r="M27" s="164">
        <v>0.26800564516129033</v>
      </c>
      <c r="N27" s="162">
        <v>0.23599999999999999</v>
      </c>
      <c r="O27" s="162">
        <v>0.22819999999999999</v>
      </c>
      <c r="P27" s="162">
        <v>0.23</v>
      </c>
      <c r="Q27" s="162">
        <v>0.23619999999999999</v>
      </c>
      <c r="R27" s="164">
        <v>0.23259999999999997</v>
      </c>
      <c r="S27" s="162">
        <v>0.26050000000000001</v>
      </c>
      <c r="T27" s="162">
        <v>0.28000000000000003</v>
      </c>
      <c r="U27" s="162">
        <v>0.31344999999999995</v>
      </c>
      <c r="V27" s="162">
        <v>0.40720000000000001</v>
      </c>
      <c r="W27" s="164">
        <v>0.3152875</v>
      </c>
      <c r="X27" s="162">
        <v>0.62484112903225841</v>
      </c>
      <c r="Y27" s="162">
        <v>0.64315999999999995</v>
      </c>
      <c r="Z27" s="162">
        <v>0.78677999999999992</v>
      </c>
      <c r="AA27" s="162">
        <v>0.92</v>
      </c>
      <c r="AB27" s="164">
        <v>0.74369528225806458</v>
      </c>
      <c r="AC27" s="162">
        <v>1.07</v>
      </c>
      <c r="AD27" s="162">
        <v>1.2055475409836067</v>
      </c>
      <c r="AE27" s="162">
        <v>1.32</v>
      </c>
      <c r="AF27" s="162">
        <v>1.4590988888888887</v>
      </c>
      <c r="AG27" s="164">
        <v>1.2625015079365074</v>
      </c>
      <c r="AH27" s="162">
        <v>1.9251001587301582</v>
      </c>
      <c r="AI27" s="162">
        <v>2.3382556451612904</v>
      </c>
      <c r="AJ27" s="162">
        <v>2.3369967187499996</v>
      </c>
      <c r="AK27" s="162">
        <v>2.6225556249999995</v>
      </c>
      <c r="AL27" s="164">
        <v>2.3069743478260878</v>
      </c>
    </row>
    <row r="28" spans="1:38" s="170" customFormat="1">
      <c r="A28" s="179"/>
      <c r="B28" s="181" t="s">
        <v>707</v>
      </c>
      <c r="C28" s="180" t="s">
        <v>400</v>
      </c>
      <c r="D28" s="162">
        <v>1.04</v>
      </c>
      <c r="E28" s="162">
        <v>0.69</v>
      </c>
      <c r="F28" s="162">
        <v>0.36</v>
      </c>
      <c r="G28" s="162">
        <v>0.2</v>
      </c>
      <c r="H28" s="164">
        <v>0.57999999999999996</v>
      </c>
      <c r="I28" s="162">
        <v>0.2112258064516129</v>
      </c>
      <c r="J28" s="162">
        <v>0.21</v>
      </c>
      <c r="K28" s="162">
        <v>0.22</v>
      </c>
      <c r="L28" s="162">
        <v>0.24</v>
      </c>
      <c r="M28" s="164">
        <v>0.22030645161290321</v>
      </c>
      <c r="N28" s="162">
        <v>0.29499999999999998</v>
      </c>
      <c r="O28" s="162">
        <v>0.29809999999999998</v>
      </c>
      <c r="P28" s="162">
        <v>0.17</v>
      </c>
      <c r="Q28" s="162">
        <v>8.1500000000000003E-2</v>
      </c>
      <c r="R28" s="164">
        <v>0.21115</v>
      </c>
      <c r="S28" s="162">
        <v>4.5679999999999998E-2</v>
      </c>
      <c r="T28" s="162">
        <v>-0.01</v>
      </c>
      <c r="U28" s="162">
        <v>-2.7681818181818162E-2</v>
      </c>
      <c r="V28" s="162">
        <v>-8.9200000000000002E-2</v>
      </c>
      <c r="W28" s="164">
        <v>-2.0300454545454542E-2</v>
      </c>
      <c r="X28" s="162">
        <v>-0.18672580645161296</v>
      </c>
      <c r="Y28" s="162">
        <v>-0.25800000000000001</v>
      </c>
      <c r="Z28" s="162">
        <v>-0.29799999999999999</v>
      </c>
      <c r="AA28" s="162">
        <v>-0.31</v>
      </c>
      <c r="AB28" s="164">
        <v>-0.26318145161290324</v>
      </c>
      <c r="AC28" s="162">
        <v>-0.33</v>
      </c>
      <c r="AD28" s="162">
        <v>-0.32991935483870971</v>
      </c>
      <c r="AE28" s="162">
        <v>-0.33</v>
      </c>
      <c r="AF28" s="162">
        <v>-0.32885714285714324</v>
      </c>
      <c r="AG28" s="164">
        <v>-0.32904705882352858</v>
      </c>
      <c r="AH28" s="162">
        <v>-0.32828571428571451</v>
      </c>
      <c r="AI28" s="162">
        <v>-0.32519047619047636</v>
      </c>
      <c r="AJ28" s="162">
        <v>-0.31953846153846177</v>
      </c>
      <c r="AK28" s="162">
        <v>-0.31551562500000024</v>
      </c>
      <c r="AL28" s="164">
        <v>-0.32208627450980398</v>
      </c>
    </row>
    <row r="29" spans="1:38" s="170" customFormat="1">
      <c r="A29" s="179"/>
      <c r="B29" s="181" t="s">
        <v>708</v>
      </c>
      <c r="C29" s="180" t="s">
        <v>401</v>
      </c>
      <c r="D29" s="162">
        <v>7.42</v>
      </c>
      <c r="E29" s="162">
        <v>7.21</v>
      </c>
      <c r="F29" s="162">
        <v>7.06</v>
      </c>
      <c r="G29" s="162">
        <v>6.26</v>
      </c>
      <c r="H29" s="164">
        <v>7</v>
      </c>
      <c r="I29" s="162">
        <v>5.4224193548387083</v>
      </c>
      <c r="J29" s="162">
        <v>4.57</v>
      </c>
      <c r="K29" s="162">
        <v>3.93</v>
      </c>
      <c r="L29" s="162">
        <v>3.34</v>
      </c>
      <c r="M29" s="164">
        <v>4.3156048387096773</v>
      </c>
      <c r="N29" s="162">
        <v>2.8230158730158728</v>
      </c>
      <c r="O29" s="162">
        <v>2.5369000000000002</v>
      </c>
      <c r="P29" s="162">
        <v>2.17</v>
      </c>
      <c r="Q29" s="162">
        <v>2.0992000000000002</v>
      </c>
      <c r="R29" s="164">
        <v>2.4072789682539684</v>
      </c>
      <c r="S29" s="162">
        <v>2.0704799999999999</v>
      </c>
      <c r="T29" s="162">
        <v>1.65</v>
      </c>
      <c r="U29" s="162">
        <v>1.3699999999999999</v>
      </c>
      <c r="V29" s="162">
        <v>1.35</v>
      </c>
      <c r="W29" s="164">
        <v>1.6101199999999998</v>
      </c>
      <c r="X29" s="162">
        <v>1.3330158730158721</v>
      </c>
      <c r="Y29" s="162">
        <v>1.08</v>
      </c>
      <c r="Z29" s="162">
        <v>0.91</v>
      </c>
      <c r="AA29" s="162">
        <v>0.64</v>
      </c>
      <c r="AB29" s="164">
        <v>0.99075396825396811</v>
      </c>
      <c r="AC29" s="162">
        <v>0.25</v>
      </c>
      <c r="AD29" s="162">
        <v>0.15629032258064535</v>
      </c>
      <c r="AE29" s="162">
        <v>0.13</v>
      </c>
      <c r="AF29" s="162">
        <v>3.0000000000000023E-2</v>
      </c>
      <c r="AG29" s="164">
        <v>0.14411067193675875</v>
      </c>
      <c r="AH29" s="162">
        <v>2.3559322033898319E-2</v>
      </c>
      <c r="AI29" s="162">
        <v>9.7619047619047647E-2</v>
      </c>
      <c r="AJ29" s="162">
        <v>0.20890624999999999</v>
      </c>
      <c r="AK29" s="162">
        <v>0.14634920634920648</v>
      </c>
      <c r="AL29" s="164">
        <v>0.12100806451612901</v>
      </c>
    </row>
    <row r="30" spans="1:38" s="170" customFormat="1">
      <c r="A30" s="179"/>
      <c r="B30" s="382"/>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F30" s="165"/>
      <c r="AG30" s="165"/>
      <c r="AH30" s="165"/>
      <c r="AK30" s="165"/>
      <c r="AL30" s="165"/>
    </row>
    <row r="31" spans="1:38" s="170" customFormat="1" ht="25.5">
      <c r="A31" s="179"/>
      <c r="B31" s="151" t="s">
        <v>698</v>
      </c>
      <c r="C31" s="48" t="s">
        <v>248</v>
      </c>
      <c r="D31" s="49" t="s">
        <v>249</v>
      </c>
      <c r="E31" s="49" t="s">
        <v>250</v>
      </c>
      <c r="F31" s="49" t="s">
        <v>251</v>
      </c>
      <c r="G31" s="49" t="s">
        <v>252</v>
      </c>
      <c r="H31" s="49" t="s">
        <v>9</v>
      </c>
      <c r="I31" s="49" t="s">
        <v>253</v>
      </c>
      <c r="J31" s="49" t="s">
        <v>254</v>
      </c>
      <c r="K31" s="49" t="s">
        <v>199</v>
      </c>
      <c r="L31" s="49" t="s">
        <v>200</v>
      </c>
      <c r="M31" s="49" t="s">
        <v>17</v>
      </c>
      <c r="N31" s="49" t="s">
        <v>201</v>
      </c>
      <c r="O31" s="49" t="s">
        <v>202</v>
      </c>
      <c r="P31" s="49" t="s">
        <v>203</v>
      </c>
      <c r="Q31" s="49" t="s">
        <v>204</v>
      </c>
      <c r="R31" s="49" t="s">
        <v>30</v>
      </c>
      <c r="S31" s="49" t="s">
        <v>302</v>
      </c>
      <c r="T31" s="49" t="s">
        <v>327</v>
      </c>
      <c r="U31" s="49" t="s">
        <v>332</v>
      </c>
      <c r="V31" s="49" t="s">
        <v>337</v>
      </c>
      <c r="W31" s="49" t="s">
        <v>336</v>
      </c>
      <c r="X31" s="49" t="s">
        <v>819</v>
      </c>
      <c r="Y31" s="49" t="s">
        <v>820</v>
      </c>
      <c r="Z31" s="49" t="s">
        <v>949</v>
      </c>
      <c r="AA31" s="49" t="s">
        <v>999</v>
      </c>
      <c r="AB31" s="49" t="s">
        <v>1000</v>
      </c>
      <c r="AC31" s="49" t="s">
        <v>1203</v>
      </c>
      <c r="AD31" s="49" t="s">
        <v>1239</v>
      </c>
      <c r="AE31" s="49" t="s">
        <v>1268</v>
      </c>
      <c r="AF31" s="49" t="s">
        <v>1272</v>
      </c>
      <c r="AG31" s="49" t="s">
        <v>1273</v>
      </c>
      <c r="AH31" s="49"/>
      <c r="AI31" s="49"/>
      <c r="AJ31" s="49"/>
      <c r="AK31" s="49"/>
      <c r="AL31" s="49"/>
    </row>
    <row r="32" spans="1:38" s="170" customFormat="1">
      <c r="A32" s="179"/>
      <c r="B32" s="181" t="s">
        <v>709</v>
      </c>
      <c r="C32" s="180" t="s">
        <v>398</v>
      </c>
      <c r="D32" s="386">
        <v>123.5</v>
      </c>
      <c r="E32" s="386">
        <v>94.5</v>
      </c>
      <c r="F32" s="386">
        <v>111</v>
      </c>
      <c r="G32" s="386">
        <v>110</v>
      </c>
      <c r="H32" s="163">
        <v>110</v>
      </c>
      <c r="I32" s="386">
        <v>107.4</v>
      </c>
      <c r="J32" s="386">
        <v>102.5</v>
      </c>
      <c r="K32" s="386">
        <v>108.1</v>
      </c>
      <c r="L32" s="386">
        <v>110.3</v>
      </c>
      <c r="M32" s="163">
        <v>110.3</v>
      </c>
      <c r="N32" s="386">
        <v>106</v>
      </c>
      <c r="O32" s="386">
        <v>111</v>
      </c>
      <c r="P32" s="386">
        <v>94.8</v>
      </c>
      <c r="Q32" s="386">
        <v>55</v>
      </c>
      <c r="R32" s="163">
        <v>55</v>
      </c>
      <c r="S32" s="386">
        <v>54</v>
      </c>
      <c r="T32" s="386">
        <v>61.1</v>
      </c>
      <c r="U32" s="386">
        <v>47.3</v>
      </c>
      <c r="V32" s="386">
        <v>35.700000000000003</v>
      </c>
      <c r="W32" s="163">
        <v>35.700000000000003</v>
      </c>
      <c r="X32" s="386">
        <v>38.700000000000003</v>
      </c>
      <c r="Y32" s="386">
        <v>48.4</v>
      </c>
      <c r="Z32" s="386">
        <v>48.1</v>
      </c>
      <c r="AA32" s="386">
        <v>54.9</v>
      </c>
      <c r="AB32" s="163">
        <v>54.9</v>
      </c>
      <c r="AC32" s="386">
        <v>51.9</v>
      </c>
      <c r="AD32" s="386">
        <v>47.4</v>
      </c>
      <c r="AE32" s="386">
        <v>57.2</v>
      </c>
      <c r="AF32" s="386">
        <v>66.5</v>
      </c>
      <c r="AG32" s="163">
        <v>66.5</v>
      </c>
      <c r="AH32" s="386">
        <v>67.3</v>
      </c>
      <c r="AI32" s="386">
        <v>77.900000000000006</v>
      </c>
      <c r="AJ32" s="386">
        <v>83.644999999999996</v>
      </c>
      <c r="AK32" s="386">
        <v>50.2</v>
      </c>
      <c r="AL32" s="163">
        <v>50.2</v>
      </c>
    </row>
    <row r="33" spans="1:38" s="170" customFormat="1">
      <c r="A33" s="179"/>
      <c r="B33" s="181" t="s">
        <v>710</v>
      </c>
      <c r="C33" s="180" t="s">
        <v>241</v>
      </c>
      <c r="D33" s="386">
        <v>221.6</v>
      </c>
      <c r="E33" s="386">
        <v>229.1</v>
      </c>
      <c r="F33" s="386">
        <v>219.2</v>
      </c>
      <c r="G33" s="386">
        <v>220.9</v>
      </c>
      <c r="H33" s="163">
        <v>220.9</v>
      </c>
      <c r="I33" s="386">
        <v>237.4</v>
      </c>
      <c r="J33" s="386">
        <v>226.2</v>
      </c>
      <c r="K33" s="386">
        <v>221.1</v>
      </c>
      <c r="L33" s="386">
        <v>215.7</v>
      </c>
      <c r="M33" s="163">
        <v>215.7</v>
      </c>
      <c r="N33" s="386">
        <v>223.38</v>
      </c>
      <c r="O33" s="386">
        <v>227.13</v>
      </c>
      <c r="P33" s="386">
        <v>245.13</v>
      </c>
      <c r="Q33" s="386">
        <v>259.13</v>
      </c>
      <c r="R33" s="163">
        <v>259.13</v>
      </c>
      <c r="S33" s="386">
        <v>278.94</v>
      </c>
      <c r="T33" s="386">
        <v>282.75</v>
      </c>
      <c r="U33" s="386">
        <v>279.10000000000002</v>
      </c>
      <c r="V33" s="386">
        <v>286.60000000000002</v>
      </c>
      <c r="W33" s="163">
        <v>286.60000000000002</v>
      </c>
      <c r="X33" s="386">
        <v>276.62</v>
      </c>
      <c r="Y33" s="386">
        <v>284.29000000000002</v>
      </c>
      <c r="Z33" s="386">
        <v>276.35000000000002</v>
      </c>
      <c r="AA33" s="386">
        <v>293.69</v>
      </c>
      <c r="AB33" s="163">
        <v>293.69</v>
      </c>
      <c r="AC33" s="386">
        <v>288.64</v>
      </c>
      <c r="AD33" s="386">
        <v>270.87</v>
      </c>
      <c r="AE33" s="386">
        <v>263.75</v>
      </c>
      <c r="AF33" s="386">
        <v>258.82</v>
      </c>
      <c r="AG33" s="163">
        <v>258.82</v>
      </c>
      <c r="AH33" s="386">
        <v>253.94</v>
      </c>
      <c r="AI33" s="386">
        <v>282.06</v>
      </c>
      <c r="AJ33" s="386">
        <v>278.76</v>
      </c>
      <c r="AK33" s="386">
        <v>280.94</v>
      </c>
      <c r="AL33" s="163">
        <v>280.94</v>
      </c>
    </row>
    <row r="34" spans="1:38" s="170" customFormat="1">
      <c r="A34" s="179"/>
      <c r="B34" s="181" t="s">
        <v>711</v>
      </c>
      <c r="C34" s="180" t="s">
        <v>242</v>
      </c>
      <c r="D34" s="386">
        <v>295.60000000000002</v>
      </c>
      <c r="E34" s="386">
        <v>288.2</v>
      </c>
      <c r="F34" s="386">
        <v>283.7</v>
      </c>
      <c r="G34" s="386">
        <v>291.3</v>
      </c>
      <c r="H34" s="163">
        <v>291.3</v>
      </c>
      <c r="I34" s="386">
        <v>304.3</v>
      </c>
      <c r="J34" s="386">
        <v>295.2</v>
      </c>
      <c r="K34" s="386">
        <v>298.48</v>
      </c>
      <c r="L34" s="386">
        <v>296.89999999999998</v>
      </c>
      <c r="M34" s="163">
        <v>296.89999999999998</v>
      </c>
      <c r="N34" s="386">
        <v>307.06</v>
      </c>
      <c r="O34" s="386">
        <v>310.19</v>
      </c>
      <c r="P34" s="386">
        <v>310.36</v>
      </c>
      <c r="Q34" s="386">
        <v>314.89999999999998</v>
      </c>
      <c r="R34" s="163">
        <v>314.89999999999998</v>
      </c>
      <c r="S34" s="386">
        <v>299.14</v>
      </c>
      <c r="T34" s="386">
        <v>315.04000000000002</v>
      </c>
      <c r="U34" s="386">
        <v>313.3</v>
      </c>
      <c r="V34" s="386">
        <v>313.10000000000002</v>
      </c>
      <c r="W34" s="163">
        <v>313.10000000000002</v>
      </c>
      <c r="X34" s="386">
        <v>314.16000000000003</v>
      </c>
      <c r="Y34" s="386">
        <v>316.16000000000003</v>
      </c>
      <c r="Z34" s="386">
        <v>309.14999999999998</v>
      </c>
      <c r="AA34" s="386">
        <v>311.02</v>
      </c>
      <c r="AB34" s="163">
        <v>311.02</v>
      </c>
      <c r="AC34" s="386">
        <v>308.7</v>
      </c>
      <c r="AD34" s="386">
        <v>308.87</v>
      </c>
      <c r="AE34" s="386">
        <v>311.23</v>
      </c>
      <c r="AF34" s="386">
        <v>310.14</v>
      </c>
      <c r="AG34" s="163">
        <v>310.14</v>
      </c>
      <c r="AH34" s="386">
        <v>312.55</v>
      </c>
      <c r="AI34" s="386">
        <v>328.6</v>
      </c>
      <c r="AJ34" s="386">
        <v>323.77999999999997</v>
      </c>
      <c r="AK34" s="386">
        <v>321.51</v>
      </c>
      <c r="AL34" s="163">
        <v>321.51</v>
      </c>
    </row>
    <row r="35" spans="1:38" s="170" customFormat="1">
      <c r="A35" s="179"/>
      <c r="B35" s="181" t="s">
        <v>712</v>
      </c>
      <c r="C35" s="180" t="s">
        <v>246</v>
      </c>
      <c r="D35" s="386">
        <v>39.340000000000003</v>
      </c>
      <c r="E35" s="386">
        <v>38.369999999999997</v>
      </c>
      <c r="F35" s="386">
        <v>38.159999999999997</v>
      </c>
      <c r="G35" s="386">
        <v>38.590000000000003</v>
      </c>
      <c r="H35" s="163">
        <v>38.590000000000003</v>
      </c>
      <c r="I35" s="386">
        <v>40.049999999999997</v>
      </c>
      <c r="J35" s="386">
        <v>39.630000000000003</v>
      </c>
      <c r="K35" s="386">
        <v>39.19</v>
      </c>
      <c r="L35" s="386">
        <v>38.94</v>
      </c>
      <c r="M35" s="163">
        <v>38.94</v>
      </c>
      <c r="N35" s="386">
        <v>40.17</v>
      </c>
      <c r="O35" s="386">
        <v>40.96</v>
      </c>
      <c r="P35" s="386">
        <v>40.619999999999997</v>
      </c>
      <c r="Q35" s="386">
        <v>41.13</v>
      </c>
      <c r="R35" s="163">
        <v>41.13</v>
      </c>
      <c r="S35" s="386">
        <v>39.14</v>
      </c>
      <c r="T35" s="386">
        <v>41.46</v>
      </c>
      <c r="U35" s="386">
        <v>40.9</v>
      </c>
      <c r="V35" s="386">
        <v>41</v>
      </c>
      <c r="W35" s="163">
        <v>41</v>
      </c>
      <c r="X35" s="386">
        <v>41.73</v>
      </c>
      <c r="Y35" s="386">
        <v>41.98</v>
      </c>
      <c r="Z35" s="386">
        <v>41.14</v>
      </c>
      <c r="AA35" s="386">
        <v>41.13</v>
      </c>
      <c r="AB35" s="163">
        <v>41.13</v>
      </c>
      <c r="AC35" s="386">
        <v>41.49</v>
      </c>
      <c r="AD35" s="386">
        <v>41.69</v>
      </c>
      <c r="AE35" s="386">
        <v>41.52</v>
      </c>
      <c r="AF35" s="386">
        <v>41.59</v>
      </c>
      <c r="AG35" s="163">
        <v>41.59</v>
      </c>
      <c r="AH35" s="386">
        <v>42.05</v>
      </c>
      <c r="AI35" s="386">
        <v>44.49</v>
      </c>
      <c r="AJ35" s="386">
        <v>43.55</v>
      </c>
      <c r="AK35" s="386">
        <v>43.38</v>
      </c>
      <c r="AL35" s="163">
        <v>43.38</v>
      </c>
    </row>
    <row r="36" spans="1:38" s="170" customFormat="1">
      <c r="A36" s="179"/>
      <c r="B36" s="181" t="s">
        <v>713</v>
      </c>
      <c r="C36" s="180" t="s">
        <v>247</v>
      </c>
      <c r="D36" s="386">
        <v>5.63</v>
      </c>
      <c r="E36" s="386">
        <v>5.97</v>
      </c>
      <c r="F36" s="386">
        <v>5.74</v>
      </c>
      <c r="G36" s="386">
        <v>5.73</v>
      </c>
      <c r="H36" s="163">
        <v>5.73</v>
      </c>
      <c r="I36" s="386">
        <v>5.93</v>
      </c>
      <c r="J36" s="386">
        <v>5.72</v>
      </c>
      <c r="K36" s="386">
        <v>5.64</v>
      </c>
      <c r="L36" s="386">
        <v>5.54</v>
      </c>
      <c r="M36" s="163">
        <v>5.54</v>
      </c>
      <c r="N36" s="386">
        <v>5.55</v>
      </c>
      <c r="O36" s="386">
        <v>5.55</v>
      </c>
      <c r="P36" s="386">
        <v>6.03</v>
      </c>
      <c r="Q36" s="386">
        <v>6.3</v>
      </c>
      <c r="R36" s="163">
        <v>6.3</v>
      </c>
      <c r="S36" s="386">
        <v>7.1267245784363817</v>
      </c>
      <c r="T36" s="386">
        <v>6.8198263386396523</v>
      </c>
      <c r="U36" s="386">
        <v>6.8</v>
      </c>
      <c r="V36" s="386">
        <v>6.99</v>
      </c>
      <c r="W36" s="163">
        <v>6.99</v>
      </c>
      <c r="X36" s="386">
        <v>6.6288042175892645</v>
      </c>
      <c r="Y36" s="162">
        <v>6.7720343020485956</v>
      </c>
      <c r="Z36" s="162">
        <v>6.7173067574137093</v>
      </c>
      <c r="AA36" s="162">
        <v>7.140530026744468</v>
      </c>
      <c r="AB36" s="163">
        <v>7.140530026744468</v>
      </c>
      <c r="AC36" s="386">
        <v>6.9568570739937332</v>
      </c>
      <c r="AD36" s="386">
        <v>6.4972415447349485</v>
      </c>
      <c r="AE36" s="386">
        <v>6.3523603082851636</v>
      </c>
      <c r="AF36" s="162">
        <v>6.2231305602308238</v>
      </c>
      <c r="AG36" s="163">
        <v>6.2231305602308238</v>
      </c>
      <c r="AH36" s="386">
        <v>6.0390011890606425</v>
      </c>
      <c r="AI36" s="386">
        <v>6.3398516520566419</v>
      </c>
      <c r="AJ36" s="386">
        <v>6.4009184845005747</v>
      </c>
      <c r="AK36" s="162">
        <v>6.4762563393268779</v>
      </c>
      <c r="AL36" s="163">
        <v>6.4762563393268779</v>
      </c>
    </row>
    <row r="37" spans="1:38" s="170" customFormat="1">
      <c r="A37" s="179"/>
      <c r="B37" s="181" t="s">
        <v>714</v>
      </c>
      <c r="C37" s="180" t="s">
        <v>397</v>
      </c>
      <c r="D37" s="386">
        <v>18400</v>
      </c>
      <c r="E37" s="386">
        <v>16300</v>
      </c>
      <c r="F37" s="386">
        <v>18370</v>
      </c>
      <c r="G37" s="386">
        <v>17755</v>
      </c>
      <c r="H37" s="163">
        <v>17755</v>
      </c>
      <c r="I37" s="386">
        <v>16695</v>
      </c>
      <c r="J37" s="386">
        <v>16950</v>
      </c>
      <c r="K37" s="386">
        <v>15905</v>
      </c>
      <c r="L37" s="386">
        <v>14475</v>
      </c>
      <c r="M37" s="163">
        <v>14475</v>
      </c>
      <c r="N37" s="386">
        <v>12550</v>
      </c>
      <c r="O37" s="386">
        <v>12100</v>
      </c>
      <c r="P37" s="386">
        <v>12050</v>
      </c>
      <c r="Q37" s="386">
        <v>11545</v>
      </c>
      <c r="R37" s="163">
        <v>11545</v>
      </c>
      <c r="S37" s="386">
        <v>12120</v>
      </c>
      <c r="T37" s="386">
        <v>14480</v>
      </c>
      <c r="U37" s="386">
        <v>12220</v>
      </c>
      <c r="V37" s="386">
        <v>14255</v>
      </c>
      <c r="W37" s="163">
        <v>14255</v>
      </c>
      <c r="X37" s="386">
        <v>16590</v>
      </c>
      <c r="Y37" s="386">
        <v>16445</v>
      </c>
      <c r="Z37" s="386">
        <v>16970</v>
      </c>
      <c r="AA37" s="386">
        <v>20635</v>
      </c>
      <c r="AB37" s="163">
        <v>20635</v>
      </c>
      <c r="AC37" s="386">
        <v>19800</v>
      </c>
      <c r="AD37" s="386">
        <v>21225</v>
      </c>
      <c r="AE37" s="386">
        <v>3000</v>
      </c>
      <c r="AF37" s="386">
        <v>3005</v>
      </c>
      <c r="AG37" s="163">
        <v>3005</v>
      </c>
      <c r="AH37" s="386">
        <v>2772</v>
      </c>
      <c r="AI37" s="386">
        <v>2722</v>
      </c>
      <c r="AJ37" s="386">
        <v>3000</v>
      </c>
      <c r="AK37" s="386">
        <v>3078</v>
      </c>
      <c r="AL37" s="163">
        <v>3078</v>
      </c>
    </row>
    <row r="38" spans="1:38">
      <c r="B38" s="464" t="s">
        <v>1266</v>
      </c>
      <c r="C38" s="498" t="s">
        <v>1267</v>
      </c>
      <c r="D38" s="498"/>
      <c r="E38" s="498"/>
      <c r="F38" s="498"/>
      <c r="G38" s="498"/>
      <c r="H38" s="498"/>
      <c r="I38" s="498"/>
      <c r="J38" s="498"/>
      <c r="K38" s="498"/>
      <c r="L38" s="498"/>
      <c r="M38" s="498"/>
      <c r="N38" s="498"/>
    </row>
  </sheetData>
  <mergeCells count="1">
    <mergeCell ref="C38:N38"/>
  </mergeCells>
  <pageMargins left="0.7" right="0.7" top="0.75" bottom="0.75" header="0.3" footer="0.3"/>
  <pageSetup paperSize="9" scale="67" orientation="landscape" r:id="rId1"/>
  <headerFooter>
    <oddHeader>&amp;C&amp;A</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B0F0"/>
    <pageSetUpPr fitToPage="1"/>
  </sheetPr>
  <dimension ref="A2:AE30"/>
  <sheetViews>
    <sheetView view="pageBreakPreview" zoomScale="80" zoomScaleNormal="80" zoomScaleSheetLayoutView="80" workbookViewId="0">
      <pane xSplit="3" ySplit="2" topLeftCell="O3" activePane="bottomRight" state="frozen"/>
      <selection activeCell="AN10" sqref="AN10"/>
      <selection pane="topRight" activeCell="AN10" sqref="AN10"/>
      <selection pane="bottomLeft" activeCell="AN10" sqref="AN10"/>
      <selection pane="bottomRight" activeCell="AN10" sqref="AN10"/>
    </sheetView>
  </sheetViews>
  <sheetFormatPr defaultRowHeight="15" outlineLevelCol="2"/>
  <cols>
    <col min="1" max="1" width="4.7109375" customWidth="1"/>
    <col min="2" max="2" width="37.7109375" customWidth="1"/>
    <col min="3" max="3" width="40.7109375" customWidth="1"/>
    <col min="4" max="6" width="12.28515625" hidden="1" customWidth="1" outlineLevel="2"/>
    <col min="7" max="7" width="12.28515625" hidden="1" customWidth="1" outlineLevel="1" collapsed="1"/>
    <col min="8" max="10" width="12.28515625" hidden="1" customWidth="1" outlineLevel="2"/>
    <col min="11" max="11" width="12.28515625" hidden="1" customWidth="1" outlineLevel="1" collapsed="1"/>
    <col min="12" max="14" width="12.28515625" hidden="1" customWidth="1" outlineLevel="2"/>
    <col min="15" max="15" width="12.28515625" hidden="1" customWidth="1" outlineLevel="1" collapsed="1"/>
    <col min="16" max="18" width="12.28515625" hidden="1" customWidth="1" outlineLevel="2"/>
    <col min="19" max="20" width="12.28515625" hidden="1" customWidth="1" outlineLevel="1" collapsed="1"/>
    <col min="21" max="23" width="12.28515625" hidden="1" customWidth="1" outlineLevel="1"/>
    <col min="24" max="24" width="13.7109375" bestFit="1" customWidth="1" collapsed="1"/>
    <col min="25" max="25" width="12.28515625" bestFit="1" customWidth="1"/>
    <col min="26" max="26" width="14.42578125" bestFit="1" customWidth="1"/>
    <col min="27" max="27" width="12.28515625" bestFit="1" customWidth="1"/>
    <col min="28" max="28" width="13.7109375" bestFit="1" customWidth="1"/>
    <col min="29" max="29" width="12.28515625" bestFit="1" customWidth="1"/>
    <col min="30" max="31" width="14.42578125" bestFit="1" customWidth="1"/>
  </cols>
  <sheetData>
    <row r="2" spans="1:31" s="170" customFormat="1">
      <c r="A2" s="412"/>
      <c r="B2" s="413" t="s">
        <v>715</v>
      </c>
      <c r="C2" s="414" t="s">
        <v>273</v>
      </c>
      <c r="D2" s="198">
        <v>40999</v>
      </c>
      <c r="E2" s="198">
        <v>41090</v>
      </c>
      <c r="F2" s="198">
        <v>41182</v>
      </c>
      <c r="G2" s="198">
        <v>41274</v>
      </c>
      <c r="H2" s="198">
        <v>41364</v>
      </c>
      <c r="I2" s="198">
        <v>41455</v>
      </c>
      <c r="J2" s="198">
        <v>41547</v>
      </c>
      <c r="K2" s="198">
        <v>41639</v>
      </c>
      <c r="L2" s="198">
        <v>41729</v>
      </c>
      <c r="M2" s="198">
        <v>41820</v>
      </c>
      <c r="N2" s="198">
        <v>41912</v>
      </c>
      <c r="O2" s="199" t="s">
        <v>988</v>
      </c>
      <c r="P2" s="199" t="s">
        <v>989</v>
      </c>
      <c r="Q2" s="199" t="s">
        <v>990</v>
      </c>
      <c r="R2" s="199" t="s">
        <v>991</v>
      </c>
      <c r="S2" s="199" t="s">
        <v>992</v>
      </c>
      <c r="T2" s="199" t="s">
        <v>993</v>
      </c>
      <c r="U2" s="199" t="s">
        <v>994</v>
      </c>
      <c r="V2" s="199" t="s">
        <v>995</v>
      </c>
      <c r="W2" s="199">
        <v>42735</v>
      </c>
      <c r="X2" s="199">
        <v>42825</v>
      </c>
      <c r="Y2" s="199">
        <v>42916</v>
      </c>
      <c r="Z2" s="199">
        <v>43008</v>
      </c>
      <c r="AA2" s="199">
        <v>43100</v>
      </c>
      <c r="AB2" s="199">
        <v>43190</v>
      </c>
      <c r="AC2" s="199">
        <v>43281</v>
      </c>
      <c r="AD2" s="199">
        <v>43373</v>
      </c>
      <c r="AE2" s="199">
        <v>43465</v>
      </c>
    </row>
    <row r="3" spans="1:31" s="170" customFormat="1">
      <c r="A3" s="165"/>
      <c r="B3" s="181" t="s">
        <v>716</v>
      </c>
      <c r="C3" s="180" t="s">
        <v>257</v>
      </c>
      <c r="D3" s="162">
        <v>26.1</v>
      </c>
      <c r="E3" s="162">
        <v>25.6</v>
      </c>
      <c r="F3" s="162">
        <v>26.1</v>
      </c>
      <c r="G3" s="162">
        <v>26.2</v>
      </c>
      <c r="H3" s="162">
        <v>27.4</v>
      </c>
      <c r="I3" s="162">
        <v>27.2</v>
      </c>
      <c r="J3" s="162">
        <v>27.3</v>
      </c>
      <c r="K3" s="162">
        <v>26.3</v>
      </c>
      <c r="L3" s="162">
        <v>25.3</v>
      </c>
      <c r="M3" s="162">
        <v>25.1</v>
      </c>
      <c r="N3" s="162">
        <v>22.7</v>
      </c>
      <c r="O3" s="162">
        <v>19.802831456247972</v>
      </c>
      <c r="P3" s="162">
        <v>19.936587916757848</v>
      </c>
      <c r="Q3" s="162">
        <v>21.6</v>
      </c>
      <c r="R3" s="162">
        <v>21.6</v>
      </c>
      <c r="S3" s="162">
        <v>22.4</v>
      </c>
      <c r="T3" s="162">
        <v>23.99</v>
      </c>
      <c r="U3" s="162">
        <v>24.231613002444615</v>
      </c>
      <c r="V3" s="162">
        <v>25.176559290765343</v>
      </c>
      <c r="W3" s="162">
        <v>26.908784049830132</v>
      </c>
      <c r="X3" s="162">
        <v>27.197434643158669</v>
      </c>
      <c r="Y3" s="162">
        <v>34.812535026842916</v>
      </c>
      <c r="Z3" s="162">
        <v>35.289003861271553</v>
      </c>
      <c r="AA3" s="162">
        <v>35.021116128954922</v>
      </c>
      <c r="AB3" s="162">
        <v>34.573026186325336</v>
      </c>
      <c r="AC3" s="162">
        <v>33.908821359999997</v>
      </c>
      <c r="AD3" s="162">
        <v>34.23079770483232</v>
      </c>
      <c r="AE3" s="162">
        <v>35.118685723217638</v>
      </c>
    </row>
    <row r="4" spans="1:31" s="170" customFormat="1" ht="26.25">
      <c r="A4" s="165"/>
      <c r="B4" s="181" t="s">
        <v>717</v>
      </c>
      <c r="C4" s="180" t="s">
        <v>258</v>
      </c>
      <c r="D4" s="162">
        <v>24.6</v>
      </c>
      <c r="E4" s="162">
        <v>24.6</v>
      </c>
      <c r="F4" s="162">
        <v>24.6</v>
      </c>
      <c r="G4" s="162">
        <v>24.6</v>
      </c>
      <c r="H4" s="162">
        <v>24.6</v>
      </c>
      <c r="I4" s="162">
        <v>24.6</v>
      </c>
      <c r="J4" s="162">
        <v>24.6</v>
      </c>
      <c r="K4" s="162">
        <v>24.7</v>
      </c>
      <c r="L4" s="162">
        <v>24.7</v>
      </c>
      <c r="M4" s="162">
        <v>24.7</v>
      </c>
      <c r="N4" s="162">
        <v>24.7</v>
      </c>
      <c r="O4" s="162">
        <v>24.739943236003874</v>
      </c>
      <c r="P4" s="162">
        <v>24.739943236003874</v>
      </c>
      <c r="Q4" s="162">
        <v>24.7</v>
      </c>
      <c r="R4" s="162">
        <v>24.7</v>
      </c>
      <c r="S4" s="162">
        <v>24.7</v>
      </c>
      <c r="T4" s="162">
        <v>24.74</v>
      </c>
      <c r="U4" s="162">
        <v>24.739943236003874</v>
      </c>
      <c r="V4" s="162">
        <v>25.244839969809263</v>
      </c>
      <c r="W4" s="162">
        <v>25.244839969809263</v>
      </c>
      <c r="X4" s="162">
        <v>25.244839969809263</v>
      </c>
      <c r="Y4" s="162">
        <v>25.244839969809263</v>
      </c>
      <c r="Z4" s="162">
        <v>25.244839969809263</v>
      </c>
      <c r="AA4" s="162">
        <v>25.244839969809263</v>
      </c>
      <c r="AB4" s="162">
        <v>25.244839969809263</v>
      </c>
      <c r="AC4" s="162">
        <v>25.244839970000001</v>
      </c>
      <c r="AD4" s="162">
        <v>25.244839969809263</v>
      </c>
      <c r="AE4" s="162">
        <v>25.244839969809263</v>
      </c>
    </row>
    <row r="5" spans="1:31" s="170" customFormat="1">
      <c r="A5" s="165"/>
      <c r="B5" s="181" t="s">
        <v>718</v>
      </c>
      <c r="C5" s="180" t="s">
        <v>259</v>
      </c>
      <c r="D5" s="162">
        <v>7</v>
      </c>
      <c r="E5" s="162">
        <v>7</v>
      </c>
      <c r="F5" s="162">
        <v>7</v>
      </c>
      <c r="G5" s="162">
        <v>7</v>
      </c>
      <c r="H5" s="162">
        <v>7</v>
      </c>
      <c r="I5" s="162">
        <v>7</v>
      </c>
      <c r="J5" s="162">
        <v>7</v>
      </c>
      <c r="K5" s="162">
        <v>7</v>
      </c>
      <c r="L5" s="162">
        <v>7</v>
      </c>
      <c r="M5" s="162">
        <v>7</v>
      </c>
      <c r="N5" s="162">
        <v>7</v>
      </c>
      <c r="O5" s="162">
        <v>7</v>
      </c>
      <c r="P5" s="162">
        <v>7</v>
      </c>
      <c r="Q5" s="162">
        <v>7</v>
      </c>
      <c r="R5" s="162">
        <v>7</v>
      </c>
      <c r="S5" s="162">
        <v>7</v>
      </c>
      <c r="T5" s="162">
        <v>7</v>
      </c>
      <c r="U5" s="162">
        <v>6.9999612984860224</v>
      </c>
      <c r="V5" s="162">
        <v>7.1428176325792361</v>
      </c>
      <c r="W5" s="162">
        <v>7.1428176325792361</v>
      </c>
      <c r="X5" s="162">
        <v>7.1428176325792361</v>
      </c>
      <c r="Y5" s="162">
        <v>7.1428176325792361</v>
      </c>
      <c r="Z5" s="162">
        <v>7.1428176325792361</v>
      </c>
      <c r="AA5" s="162">
        <v>7.1428176325792361</v>
      </c>
      <c r="AB5" s="162">
        <v>7.1428176325792361</v>
      </c>
      <c r="AC5" s="162">
        <v>7.1428176329999999</v>
      </c>
      <c r="AD5" s="162">
        <v>7.1428176325792361</v>
      </c>
      <c r="AE5" s="162">
        <v>7.1428176325792361</v>
      </c>
    </row>
    <row r="6" spans="1:31" s="170" customFormat="1" hidden="1">
      <c r="A6" s="165"/>
      <c r="B6" s="181" t="s">
        <v>260</v>
      </c>
      <c r="C6" s="180" t="s">
        <v>260</v>
      </c>
      <c r="D6" s="162">
        <v>7.3</v>
      </c>
      <c r="E6" s="162">
        <v>7.3</v>
      </c>
      <c r="F6" s="162">
        <v>7.3</v>
      </c>
      <c r="G6" s="162">
        <v>7.3</v>
      </c>
      <c r="H6" s="162">
        <v>7.3</v>
      </c>
      <c r="I6" s="162">
        <v>7.3</v>
      </c>
      <c r="J6" s="162">
        <v>7.3</v>
      </c>
      <c r="K6" s="162">
        <v>7.3</v>
      </c>
      <c r="L6" s="162">
        <v>7.3</v>
      </c>
      <c r="M6" s="162">
        <v>7.3</v>
      </c>
      <c r="N6" s="162">
        <v>7.3</v>
      </c>
      <c r="O6" s="162">
        <v>7.3</v>
      </c>
      <c r="P6" s="162">
        <v>7.3</v>
      </c>
      <c r="Q6" s="162">
        <v>7.3</v>
      </c>
      <c r="R6" s="162">
        <v>7.3</v>
      </c>
      <c r="S6" s="162">
        <v>7.3</v>
      </c>
      <c r="T6" s="162">
        <v>7.3</v>
      </c>
      <c r="U6" s="162">
        <v>7.3</v>
      </c>
      <c r="V6" s="162">
        <v>7.4952491887745456</v>
      </c>
      <c r="W6" s="162">
        <v>7.4952491887745456</v>
      </c>
      <c r="X6" s="162">
        <v>7.46975144796341</v>
      </c>
      <c r="Y6" s="162">
        <v>0</v>
      </c>
      <c r="Z6" s="162">
        <v>0</v>
      </c>
      <c r="AA6" s="162">
        <v>0</v>
      </c>
      <c r="AB6" s="162">
        <v>0</v>
      </c>
      <c r="AC6" s="162">
        <v>0</v>
      </c>
      <c r="AD6" s="162">
        <v>0</v>
      </c>
      <c r="AE6" s="162">
        <v>0</v>
      </c>
    </row>
    <row r="7" spans="1:31" s="170" customFormat="1" hidden="1">
      <c r="A7" s="165"/>
      <c r="B7" s="181" t="s">
        <v>261</v>
      </c>
      <c r="C7" s="180" t="s">
        <v>261</v>
      </c>
      <c r="D7" s="162">
        <v>5.7</v>
      </c>
      <c r="E7" s="162">
        <v>5.7</v>
      </c>
      <c r="F7" s="162">
        <v>5.7</v>
      </c>
      <c r="G7" s="162">
        <v>5.7</v>
      </c>
      <c r="H7" s="162">
        <v>5.7</v>
      </c>
      <c r="I7" s="162">
        <v>5.7</v>
      </c>
      <c r="J7" s="162">
        <v>5.7</v>
      </c>
      <c r="K7" s="162">
        <v>5.7</v>
      </c>
      <c r="L7" s="162">
        <v>5.7</v>
      </c>
      <c r="M7" s="162">
        <v>5.7</v>
      </c>
      <c r="N7" s="162">
        <v>5.7</v>
      </c>
      <c r="O7" s="162">
        <v>5.7</v>
      </c>
      <c r="P7" s="162">
        <v>5.7</v>
      </c>
      <c r="Q7" s="162">
        <v>5.7</v>
      </c>
      <c r="R7" s="162">
        <v>5.7</v>
      </c>
      <c r="S7" s="162">
        <v>5.7</v>
      </c>
      <c r="T7" s="162">
        <v>0</v>
      </c>
      <c r="U7" s="162">
        <v>0</v>
      </c>
      <c r="V7" s="162">
        <v>0</v>
      </c>
      <c r="W7" s="162">
        <v>0</v>
      </c>
      <c r="X7" s="162">
        <v>0</v>
      </c>
      <c r="Y7" s="162">
        <v>0</v>
      </c>
      <c r="Z7" s="162">
        <v>0</v>
      </c>
      <c r="AA7" s="162">
        <v>0</v>
      </c>
      <c r="AB7" s="162">
        <v>0</v>
      </c>
      <c r="AC7" s="162">
        <v>0</v>
      </c>
      <c r="AD7" s="162">
        <v>0</v>
      </c>
      <c r="AE7" s="162">
        <v>0</v>
      </c>
    </row>
    <row r="8" spans="1:31" s="170" customFormat="1">
      <c r="A8" s="165"/>
      <c r="B8" s="181" t="s">
        <v>262</v>
      </c>
      <c r="C8" s="180" t="s">
        <v>262</v>
      </c>
      <c r="D8" s="396">
        <v>4.99</v>
      </c>
      <c r="E8" s="396">
        <v>4.99</v>
      </c>
      <c r="F8" s="396">
        <v>4.99</v>
      </c>
      <c r="G8" s="396">
        <v>4.99</v>
      </c>
      <c r="H8" s="162">
        <v>4.99</v>
      </c>
      <c r="I8" s="162">
        <v>4.99</v>
      </c>
      <c r="J8" s="162">
        <v>4.99</v>
      </c>
      <c r="K8" s="162">
        <v>4.99</v>
      </c>
      <c r="L8" s="162">
        <v>4.99</v>
      </c>
      <c r="M8" s="162">
        <v>4.99</v>
      </c>
      <c r="N8" s="162">
        <v>4.99</v>
      </c>
      <c r="O8" s="162">
        <v>4.99</v>
      </c>
      <c r="P8" s="162">
        <v>4.99</v>
      </c>
      <c r="Q8" s="162">
        <v>5</v>
      </c>
      <c r="R8" s="162">
        <v>5</v>
      </c>
      <c r="S8" s="162">
        <v>4.99</v>
      </c>
      <c r="T8" s="162">
        <v>4.99</v>
      </c>
      <c r="U8" s="162">
        <v>5</v>
      </c>
      <c r="V8" s="162">
        <v>5.0962287794973262</v>
      </c>
      <c r="W8" s="162">
        <v>4.7477921980464037</v>
      </c>
      <c r="X8" s="162">
        <v>4.7477921980464037</v>
      </c>
      <c r="Y8" s="162">
        <v>4.7477921980464037</v>
      </c>
      <c r="Z8" s="162">
        <v>4.7477921980464037</v>
      </c>
      <c r="AA8" s="162">
        <v>4.1175402668957677</v>
      </c>
      <c r="AB8" s="162">
        <v>4.1175402668957677</v>
      </c>
      <c r="AC8" s="162">
        <v>4.1175402669999999</v>
      </c>
      <c r="AD8" s="162">
        <v>4.1175402668957677</v>
      </c>
      <c r="AE8" s="162">
        <v>4.4360513926749761</v>
      </c>
    </row>
    <row r="9" spans="1:31" s="170" customFormat="1" hidden="1">
      <c r="A9" s="165"/>
      <c r="B9" s="181" t="s">
        <v>263</v>
      </c>
      <c r="C9" s="180" t="s">
        <v>263</v>
      </c>
      <c r="D9" s="162">
        <v>3</v>
      </c>
      <c r="E9" s="162">
        <v>3</v>
      </c>
      <c r="F9" s="162">
        <v>3</v>
      </c>
      <c r="G9" s="162">
        <v>3</v>
      </c>
      <c r="H9" s="162">
        <v>3</v>
      </c>
      <c r="I9" s="162">
        <v>3</v>
      </c>
      <c r="J9" s="162">
        <v>3</v>
      </c>
      <c r="K9" s="162">
        <v>3</v>
      </c>
      <c r="L9" s="162">
        <v>3</v>
      </c>
      <c r="M9" s="162">
        <v>3</v>
      </c>
      <c r="N9" s="162">
        <v>3</v>
      </c>
      <c r="O9" s="162">
        <v>3.024439649366871</v>
      </c>
      <c r="P9" s="162">
        <v>3.024439649366871</v>
      </c>
      <c r="Q9" s="162">
        <v>3</v>
      </c>
      <c r="R9" s="162">
        <v>3</v>
      </c>
      <c r="S9" s="162">
        <v>2.9</v>
      </c>
      <c r="T9" s="162">
        <v>2.87</v>
      </c>
      <c r="U9" s="162">
        <v>2.9</v>
      </c>
      <c r="V9" s="162">
        <v>2.6092691351026311</v>
      </c>
      <c r="W9" s="162">
        <v>1.4644335573268179</v>
      </c>
      <c r="X9" s="162">
        <v>0.68063649990724384</v>
      </c>
      <c r="Y9" s="162">
        <v>0</v>
      </c>
      <c r="Z9" s="162">
        <v>0</v>
      </c>
      <c r="AA9" s="162">
        <v>0</v>
      </c>
      <c r="AB9" s="162">
        <v>0</v>
      </c>
      <c r="AC9" s="162">
        <v>0</v>
      </c>
      <c r="AD9" s="162">
        <v>0</v>
      </c>
      <c r="AE9" s="162">
        <v>0</v>
      </c>
    </row>
    <row r="10" spans="1:31" s="170" customFormat="1" hidden="1">
      <c r="A10" s="165"/>
      <c r="B10" s="181" t="s">
        <v>264</v>
      </c>
      <c r="C10" s="180" t="s">
        <v>264</v>
      </c>
      <c r="D10" s="162">
        <v>3</v>
      </c>
      <c r="E10" s="162">
        <v>3</v>
      </c>
      <c r="F10" s="162">
        <v>3</v>
      </c>
      <c r="G10" s="162">
        <v>3</v>
      </c>
      <c r="H10" s="162">
        <v>1.4</v>
      </c>
      <c r="I10" s="162">
        <v>1.4</v>
      </c>
      <c r="J10" s="162">
        <v>1.4</v>
      </c>
      <c r="K10" s="162">
        <v>1.4</v>
      </c>
      <c r="L10" s="162">
        <v>1.4</v>
      </c>
      <c r="M10" s="162">
        <v>1.4</v>
      </c>
      <c r="N10" s="162">
        <v>1.4</v>
      </c>
      <c r="O10" s="162">
        <v>1.0869940478869144</v>
      </c>
      <c r="P10" s="162">
        <v>1.0869940478869144</v>
      </c>
      <c r="Q10" s="162">
        <v>1.1000000000000001</v>
      </c>
      <c r="R10" s="162">
        <v>0.3</v>
      </c>
      <c r="S10" s="162">
        <v>0</v>
      </c>
      <c r="T10" s="162">
        <v>0</v>
      </c>
      <c r="U10" s="162">
        <v>0</v>
      </c>
      <c r="V10" s="162">
        <v>0</v>
      </c>
      <c r="W10" s="162">
        <v>0</v>
      </c>
      <c r="X10" s="162">
        <v>0</v>
      </c>
      <c r="Y10" s="162">
        <v>0</v>
      </c>
      <c r="Z10" s="162">
        <v>0</v>
      </c>
      <c r="AA10" s="162">
        <v>0</v>
      </c>
      <c r="AB10" s="162">
        <v>0</v>
      </c>
      <c r="AC10" s="162">
        <v>0</v>
      </c>
      <c r="AD10" s="162">
        <v>0</v>
      </c>
      <c r="AE10" s="162">
        <v>0</v>
      </c>
    </row>
    <row r="11" spans="1:31" s="170" customFormat="1">
      <c r="A11" s="165"/>
      <c r="B11" s="181" t="s">
        <v>265</v>
      </c>
      <c r="C11" s="180" t="s">
        <v>265</v>
      </c>
      <c r="D11" s="162">
        <v>3.4</v>
      </c>
      <c r="E11" s="162">
        <v>3.4</v>
      </c>
      <c r="F11" s="162">
        <v>3.4</v>
      </c>
      <c r="G11" s="162">
        <v>3.4</v>
      </c>
      <c r="H11" s="162">
        <v>3.9</v>
      </c>
      <c r="I11" s="162">
        <v>3.9</v>
      </c>
      <c r="J11" s="162">
        <v>3.9</v>
      </c>
      <c r="K11" s="162">
        <v>3.9</v>
      </c>
      <c r="L11" s="162">
        <v>3.9</v>
      </c>
      <c r="M11" s="162">
        <v>3.9</v>
      </c>
      <c r="N11" s="162">
        <v>3.9</v>
      </c>
      <c r="O11" s="162">
        <v>3.9</v>
      </c>
      <c r="P11" s="162">
        <v>5.1478608933237036</v>
      </c>
      <c r="Q11" s="162">
        <v>5.0999999999999996</v>
      </c>
      <c r="R11" s="162">
        <v>5.0999999999999996</v>
      </c>
      <c r="S11" s="162">
        <v>5.0999999999999996</v>
      </c>
      <c r="T11" s="162">
        <v>5.0999999999999996</v>
      </c>
      <c r="U11" s="162">
        <v>5.0999999999999996</v>
      </c>
      <c r="V11" s="162">
        <v>5.2529192649751426</v>
      </c>
      <c r="W11" s="162">
        <v>5.2529192649751426</v>
      </c>
      <c r="X11" s="162">
        <v>3.5723196939622754</v>
      </c>
      <c r="Y11" s="162">
        <v>3.5723196939622754</v>
      </c>
      <c r="Z11" s="162">
        <v>3.5723196939622754</v>
      </c>
      <c r="AA11" s="162">
        <v>2.9702693361141201</v>
      </c>
      <c r="AB11" s="162">
        <v>2.9702693361141201</v>
      </c>
      <c r="AC11" s="162">
        <v>2.9702693359999999</v>
      </c>
      <c r="AD11" s="162">
        <v>2.9702693361141201</v>
      </c>
      <c r="AE11" s="162">
        <v>3.3059292229218857</v>
      </c>
    </row>
    <row r="12" spans="1:31" s="170" customFormat="1">
      <c r="A12" s="165"/>
      <c r="B12" s="181" t="s">
        <v>1277</v>
      </c>
      <c r="C12" s="181" t="s">
        <v>1277</v>
      </c>
      <c r="D12" s="162"/>
      <c r="E12" s="162"/>
      <c r="F12" s="162"/>
      <c r="G12" s="162"/>
      <c r="H12" s="162"/>
      <c r="I12" s="162"/>
      <c r="J12" s="162"/>
      <c r="K12" s="162"/>
      <c r="L12" s="162"/>
      <c r="M12" s="162"/>
      <c r="N12" s="162"/>
      <c r="O12" s="162"/>
      <c r="P12" s="162"/>
      <c r="Q12" s="162"/>
      <c r="R12" s="162"/>
      <c r="S12" s="162"/>
      <c r="T12" s="162">
        <v>0</v>
      </c>
      <c r="U12" s="162">
        <v>0</v>
      </c>
      <c r="V12" s="162">
        <v>0</v>
      </c>
      <c r="W12" s="162">
        <v>0</v>
      </c>
      <c r="X12" s="162">
        <v>0</v>
      </c>
      <c r="Y12" s="162">
        <v>0</v>
      </c>
      <c r="Z12" s="162">
        <v>0</v>
      </c>
      <c r="AA12" s="162">
        <v>0.59726763988605558</v>
      </c>
      <c r="AB12" s="162">
        <v>0.59726763988605558</v>
      </c>
      <c r="AC12" s="162">
        <v>0.59726763999999999</v>
      </c>
      <c r="AD12" s="162">
        <v>0.59726763988605558</v>
      </c>
      <c r="AE12" s="162">
        <v>0.64719359686696065</v>
      </c>
    </row>
    <row r="13" spans="1:31" s="170" customFormat="1" ht="15" hidden="1" customHeight="1">
      <c r="A13" s="165"/>
      <c r="B13" s="181" t="s">
        <v>266</v>
      </c>
      <c r="C13" s="180" t="s">
        <v>266</v>
      </c>
      <c r="D13" s="162">
        <v>0</v>
      </c>
      <c r="E13" s="162">
        <v>0</v>
      </c>
      <c r="F13" s="162">
        <v>0</v>
      </c>
      <c r="G13" s="162">
        <v>0</v>
      </c>
      <c r="H13" s="162">
        <v>0</v>
      </c>
      <c r="I13" s="162">
        <v>0</v>
      </c>
      <c r="J13" s="162">
        <v>0</v>
      </c>
      <c r="K13" s="162">
        <v>2</v>
      </c>
      <c r="L13" s="162">
        <v>2</v>
      </c>
      <c r="M13" s="162">
        <v>2</v>
      </c>
      <c r="N13" s="162">
        <v>2</v>
      </c>
      <c r="O13" s="162">
        <v>2</v>
      </c>
      <c r="P13" s="162">
        <v>2.0375861848500803</v>
      </c>
      <c r="Q13" s="162">
        <v>2</v>
      </c>
      <c r="R13" s="162">
        <v>2</v>
      </c>
      <c r="S13" s="162">
        <v>2</v>
      </c>
      <c r="T13" s="162">
        <v>2.04</v>
      </c>
      <c r="U13" s="162">
        <v>2</v>
      </c>
      <c r="V13" s="162">
        <v>0</v>
      </c>
      <c r="W13" s="162">
        <v>0</v>
      </c>
      <c r="X13" s="162">
        <v>0</v>
      </c>
      <c r="Y13" s="162">
        <v>0</v>
      </c>
      <c r="Z13" s="162">
        <v>0</v>
      </c>
      <c r="AA13" s="162">
        <v>0</v>
      </c>
      <c r="AB13" s="162">
        <v>0</v>
      </c>
      <c r="AC13" s="162">
        <v>0</v>
      </c>
      <c r="AD13" s="162"/>
      <c r="AE13" s="162"/>
    </row>
    <row r="14" spans="1:31" s="170" customFormat="1">
      <c r="A14" s="165"/>
      <c r="B14" s="117" t="s">
        <v>719</v>
      </c>
      <c r="C14" s="117" t="s">
        <v>267</v>
      </c>
      <c r="D14" s="162">
        <v>5.0999999999999996</v>
      </c>
      <c r="E14" s="162">
        <v>5.0999999999999996</v>
      </c>
      <c r="F14" s="162">
        <v>5.0999999999999996</v>
      </c>
      <c r="G14" s="162">
        <v>5.2</v>
      </c>
      <c r="H14" s="162">
        <v>5.2</v>
      </c>
      <c r="I14" s="162">
        <v>5.2</v>
      </c>
      <c r="J14" s="162">
        <v>5.0999999999999996</v>
      </c>
      <c r="K14" s="162">
        <v>5.2</v>
      </c>
      <c r="L14" s="162">
        <v>5.2</v>
      </c>
      <c r="M14" s="162">
        <v>5.14</v>
      </c>
      <c r="N14" s="162">
        <v>4.8099999999999996</v>
      </c>
      <c r="O14" s="162">
        <v>4.8</v>
      </c>
      <c r="P14" s="162">
        <v>4.8</v>
      </c>
      <c r="Q14" s="162">
        <v>4.8</v>
      </c>
      <c r="R14" s="162">
        <v>4.8</v>
      </c>
      <c r="S14" s="162">
        <v>4.79</v>
      </c>
      <c r="T14" s="162">
        <v>4.79</v>
      </c>
      <c r="U14" s="162">
        <v>4.7943722689979804</v>
      </c>
      <c r="V14" s="162">
        <v>4.8925368108525866</v>
      </c>
      <c r="W14" s="162">
        <v>4.8930503388866891</v>
      </c>
      <c r="X14" s="162">
        <v>4.8948652602087357</v>
      </c>
      <c r="Y14" s="162">
        <v>4.8929146347103769</v>
      </c>
      <c r="Z14" s="162">
        <v>4.8920024146402916</v>
      </c>
      <c r="AA14" s="162">
        <v>4.8920176691565143</v>
      </c>
      <c r="AB14" s="162">
        <v>4.8922596668018627</v>
      </c>
      <c r="AC14" s="162">
        <v>4.8927736829999997</v>
      </c>
      <c r="AD14" s="162">
        <v>4.8927760016669497</v>
      </c>
      <c r="AE14" s="162">
        <v>4.8920155945423076</v>
      </c>
    </row>
    <row r="15" spans="1:31" s="170" customFormat="1">
      <c r="A15" s="165"/>
      <c r="B15" s="117" t="s">
        <v>982</v>
      </c>
      <c r="C15" s="117" t="s">
        <v>983</v>
      </c>
      <c r="D15" s="162">
        <v>0.2</v>
      </c>
      <c r="E15" s="162">
        <v>0.2</v>
      </c>
      <c r="F15" s="162">
        <v>0.2</v>
      </c>
      <c r="G15" s="162">
        <v>0.2</v>
      </c>
      <c r="H15" s="162">
        <v>0.3</v>
      </c>
      <c r="I15" s="162">
        <v>0.3</v>
      </c>
      <c r="J15" s="162">
        <v>0.3</v>
      </c>
      <c r="K15" s="162">
        <v>0.3</v>
      </c>
      <c r="L15" s="162">
        <v>0.3</v>
      </c>
      <c r="M15" s="162">
        <v>0.28999999999999998</v>
      </c>
      <c r="N15" s="162">
        <v>1.08</v>
      </c>
      <c r="O15" s="162">
        <v>1.0900000000000001</v>
      </c>
      <c r="P15" s="162">
        <v>1.0900000000000001</v>
      </c>
      <c r="Q15" s="162">
        <v>1.04</v>
      </c>
      <c r="R15" s="162">
        <v>1.05</v>
      </c>
      <c r="S15" s="162">
        <v>1.05</v>
      </c>
      <c r="T15" s="162">
        <v>1.03</v>
      </c>
      <c r="U15" s="162">
        <v>1.0345471562640371</v>
      </c>
      <c r="V15" s="162">
        <v>1.0730480685066144</v>
      </c>
      <c r="W15" s="162">
        <v>1.077786975498124</v>
      </c>
      <c r="X15" s="162">
        <v>1.0653510057293047</v>
      </c>
      <c r="Y15" s="162">
        <v>1.2034246355373444</v>
      </c>
      <c r="Z15" s="162">
        <v>1.2031776344106755</v>
      </c>
      <c r="AA15" s="162">
        <v>1.2061555600494995</v>
      </c>
      <c r="AB15" s="162">
        <v>1.2275051707733777</v>
      </c>
      <c r="AC15" s="162">
        <v>1.2358315740000001</v>
      </c>
      <c r="AD15" s="162">
        <v>1.2302081490118137</v>
      </c>
      <c r="AE15" s="162">
        <v>1.2157925091457482</v>
      </c>
    </row>
    <row r="16" spans="1:31" s="170" customFormat="1">
      <c r="A16" s="165"/>
      <c r="B16" s="117" t="s">
        <v>984</v>
      </c>
      <c r="C16" s="117" t="s">
        <v>985</v>
      </c>
      <c r="D16" s="162">
        <v>2</v>
      </c>
      <c r="E16" s="162">
        <v>2</v>
      </c>
      <c r="F16" s="162">
        <v>1.9</v>
      </c>
      <c r="G16" s="162">
        <v>1.8</v>
      </c>
      <c r="H16" s="162">
        <v>1.8</v>
      </c>
      <c r="I16" s="162">
        <v>1.8</v>
      </c>
      <c r="J16" s="162">
        <v>1.8</v>
      </c>
      <c r="K16" s="162">
        <v>2.1</v>
      </c>
      <c r="L16" s="162">
        <v>2.4</v>
      </c>
      <c r="M16" s="162">
        <v>2.4</v>
      </c>
      <c r="N16" s="162">
        <v>2.84</v>
      </c>
      <c r="O16" s="162">
        <v>6.15</v>
      </c>
      <c r="P16" s="162">
        <v>6.12</v>
      </c>
      <c r="Q16" s="162">
        <v>5.38</v>
      </c>
      <c r="R16" s="162">
        <v>5.73</v>
      </c>
      <c r="S16" s="162">
        <v>5.64</v>
      </c>
      <c r="T16" s="162">
        <v>5.21</v>
      </c>
      <c r="U16" s="162">
        <v>5.1875493468746123</v>
      </c>
      <c r="V16" s="162">
        <v>5.2136451095457144</v>
      </c>
      <c r="W16" s="162">
        <v>5.2934879796692487</v>
      </c>
      <c r="X16" s="162">
        <v>5.2993603582341295</v>
      </c>
      <c r="Y16" s="162">
        <v>5.6804215904751789</v>
      </c>
      <c r="Z16" s="162">
        <v>5.478077022739309</v>
      </c>
      <c r="AA16" s="162">
        <v>5.4983468577869186</v>
      </c>
      <c r="AB16" s="162">
        <v>5.5635024356195037</v>
      </c>
      <c r="AC16" s="162">
        <v>5.9439172420000004</v>
      </c>
      <c r="AD16" s="162">
        <v>5.8920194257152776</v>
      </c>
      <c r="AE16" s="162">
        <v>5.6528105500046903</v>
      </c>
    </row>
    <row r="17" spans="1:31" s="170" customFormat="1">
      <c r="A17" s="165"/>
      <c r="B17" s="117" t="s">
        <v>986</v>
      </c>
      <c r="C17" s="117" t="s">
        <v>987</v>
      </c>
      <c r="D17" s="162">
        <v>2.4</v>
      </c>
      <c r="E17" s="162">
        <v>2.9</v>
      </c>
      <c r="F17" s="162">
        <v>2.6</v>
      </c>
      <c r="G17" s="162">
        <v>2.6</v>
      </c>
      <c r="H17" s="162">
        <v>2.8</v>
      </c>
      <c r="I17" s="162">
        <v>3</v>
      </c>
      <c r="J17" s="162">
        <v>3</v>
      </c>
      <c r="K17" s="162">
        <v>3.6</v>
      </c>
      <c r="L17" s="162">
        <v>4.3</v>
      </c>
      <c r="M17" s="162">
        <v>4.46</v>
      </c>
      <c r="N17" s="162">
        <v>5.59</v>
      </c>
      <c r="O17" s="162">
        <v>5.55</v>
      </c>
      <c r="P17" s="162">
        <v>5.46</v>
      </c>
      <c r="Q17" s="162">
        <v>4.62</v>
      </c>
      <c r="R17" s="162">
        <v>5.03</v>
      </c>
      <c r="S17" s="162">
        <v>4.78</v>
      </c>
      <c r="T17" s="162">
        <v>3.62</v>
      </c>
      <c r="U17" s="162">
        <v>3.4231525594658057</v>
      </c>
      <c r="V17" s="162">
        <v>3.4242517932699985</v>
      </c>
      <c r="W17" s="162">
        <v>2.7517673068318746</v>
      </c>
      <c r="X17" s="162">
        <v>3.2771601816159408</v>
      </c>
      <c r="Y17" s="162">
        <v>3.416208147884122</v>
      </c>
      <c r="Z17" s="162">
        <v>3.1432431023881131</v>
      </c>
      <c r="AA17" s="162">
        <v>3.3878678195020844</v>
      </c>
      <c r="AB17" s="162">
        <v>3.7492105759298582</v>
      </c>
      <c r="AC17" s="162">
        <v>4.1838091799999999</v>
      </c>
      <c r="AD17" s="162">
        <v>3.9193517615955917</v>
      </c>
      <c r="AE17" s="162">
        <v>3.2233638487791505</v>
      </c>
    </row>
    <row r="18" spans="1:31" s="170" customFormat="1" ht="26.25">
      <c r="A18" s="165"/>
      <c r="B18" s="181" t="s">
        <v>720</v>
      </c>
      <c r="C18" s="180" t="s">
        <v>268</v>
      </c>
      <c r="D18" s="162">
        <v>4.9000000000000004</v>
      </c>
      <c r="E18" s="162">
        <v>4.9000000000000004</v>
      </c>
      <c r="F18" s="162">
        <v>4.9000000000000004</v>
      </c>
      <c r="G18" s="162">
        <v>4.9000000000000004</v>
      </c>
      <c r="H18" s="162">
        <v>4.4000000000000004</v>
      </c>
      <c r="I18" s="162">
        <v>4.4000000000000004</v>
      </c>
      <c r="J18" s="162">
        <v>4.4000000000000004</v>
      </c>
      <c r="K18" s="162">
        <v>2.4</v>
      </c>
      <c r="L18" s="162">
        <v>2.4</v>
      </c>
      <c r="M18" s="162">
        <v>2.4</v>
      </c>
      <c r="N18" s="162">
        <v>2.7</v>
      </c>
      <c r="O18" s="162">
        <v>2.7198153912645262</v>
      </c>
      <c r="P18" s="162">
        <v>1.4760231532773942</v>
      </c>
      <c r="Q18" s="162">
        <v>1.5</v>
      </c>
      <c r="R18" s="162">
        <v>1.5</v>
      </c>
      <c r="S18" s="162">
        <v>1.5</v>
      </c>
      <c r="T18" s="162">
        <v>7.21</v>
      </c>
      <c r="U18" s="162">
        <v>7.2</v>
      </c>
      <c r="V18" s="162">
        <v>7.3786349563215987</v>
      </c>
      <c r="W18" s="162">
        <v>7.7270715377725212</v>
      </c>
      <c r="X18" s="162">
        <v>9.4076711087853901</v>
      </c>
      <c r="Y18" s="162">
        <v>9.2867264701528818</v>
      </c>
      <c r="Z18" s="162">
        <v>9.2867264701528818</v>
      </c>
      <c r="AA18" s="162">
        <v>9.9217611192656179</v>
      </c>
      <c r="AB18" s="162">
        <v>9.9217611192656179</v>
      </c>
      <c r="AC18" s="162">
        <v>9.7621121120000005</v>
      </c>
      <c r="AD18" s="162">
        <v>9.7621121118936109</v>
      </c>
      <c r="AE18" s="162">
        <v>9.1204999594581437</v>
      </c>
    </row>
    <row r="19" spans="1:31" s="170" customFormat="1">
      <c r="A19" s="165"/>
      <c r="B19" s="415"/>
      <c r="C19" s="416"/>
      <c r="D19" s="403"/>
      <c r="E19" s="403"/>
      <c r="F19" s="403"/>
      <c r="G19" s="403"/>
      <c r="H19" s="403"/>
      <c r="I19" s="403"/>
      <c r="J19" s="403"/>
      <c r="K19" s="403"/>
      <c r="L19" s="403"/>
      <c r="M19" s="403"/>
      <c r="N19" s="403"/>
      <c r="O19" s="403"/>
      <c r="P19" s="403"/>
      <c r="Q19" s="403"/>
      <c r="R19" s="403"/>
      <c r="S19" s="403"/>
      <c r="T19" s="403"/>
      <c r="U19" s="403"/>
      <c r="V19" s="403"/>
      <c r="W19" s="403"/>
      <c r="X19" s="403"/>
      <c r="AA19" s="403"/>
      <c r="AB19" s="403"/>
    </row>
    <row r="20" spans="1:31" s="170" customFormat="1">
      <c r="A20" s="417"/>
      <c r="B20" s="413"/>
      <c r="C20" s="414"/>
      <c r="D20" s="198">
        <v>40999</v>
      </c>
      <c r="E20" s="198">
        <v>41090</v>
      </c>
      <c r="F20" s="198">
        <v>41182</v>
      </c>
      <c r="G20" s="198">
        <v>41274</v>
      </c>
      <c r="H20" s="198">
        <v>41364</v>
      </c>
      <c r="I20" s="198">
        <v>41455</v>
      </c>
      <c r="J20" s="198">
        <v>41547</v>
      </c>
      <c r="K20" s="198">
        <v>41639</v>
      </c>
      <c r="L20" s="198">
        <v>41729</v>
      </c>
      <c r="M20" s="198">
        <v>41820</v>
      </c>
      <c r="N20" s="198">
        <v>41912</v>
      </c>
      <c r="O20" s="199" t="s">
        <v>988</v>
      </c>
      <c r="P20" s="199" t="s">
        <v>989</v>
      </c>
      <c r="Q20" s="199" t="s">
        <v>990</v>
      </c>
      <c r="R20" s="199" t="s">
        <v>991</v>
      </c>
      <c r="S20" s="199" t="s">
        <v>992</v>
      </c>
      <c r="T20" s="199" t="s">
        <v>993</v>
      </c>
      <c r="U20" s="199" t="s">
        <v>994</v>
      </c>
      <c r="V20" s="199" t="s">
        <v>995</v>
      </c>
      <c r="W20" s="199">
        <v>42735</v>
      </c>
      <c r="X20" s="199">
        <v>42825</v>
      </c>
      <c r="Y20" s="199">
        <v>42916</v>
      </c>
      <c r="Z20" s="199" t="s">
        <v>1325</v>
      </c>
      <c r="AA20" s="199">
        <v>43100</v>
      </c>
      <c r="AB20" s="199">
        <v>43190</v>
      </c>
      <c r="AC20" s="199">
        <v>43281</v>
      </c>
      <c r="AD20" s="199">
        <v>43373</v>
      </c>
      <c r="AE20" s="199">
        <v>43465</v>
      </c>
    </row>
    <row r="21" spans="1:31" s="170" customFormat="1" ht="26.25">
      <c r="A21" s="409"/>
      <c r="B21" s="389" t="s">
        <v>721</v>
      </c>
      <c r="C21" s="461" t="s">
        <v>269</v>
      </c>
      <c r="D21" s="391" t="s">
        <v>272</v>
      </c>
      <c r="E21" s="391" t="s">
        <v>272</v>
      </c>
      <c r="F21" s="391" t="s">
        <v>272</v>
      </c>
      <c r="G21" s="391" t="s">
        <v>272</v>
      </c>
      <c r="H21" s="391" t="s">
        <v>272</v>
      </c>
      <c r="I21" s="391" t="s">
        <v>272</v>
      </c>
      <c r="J21" s="391" t="s">
        <v>272</v>
      </c>
      <c r="K21" s="391" t="s">
        <v>272</v>
      </c>
      <c r="L21" s="391" t="s">
        <v>272</v>
      </c>
      <c r="M21" s="391" t="s">
        <v>272</v>
      </c>
      <c r="N21" s="391" t="s">
        <v>272</v>
      </c>
      <c r="O21" s="391" t="s">
        <v>272</v>
      </c>
      <c r="P21" s="391" t="s">
        <v>272</v>
      </c>
      <c r="Q21" s="391" t="s">
        <v>272</v>
      </c>
      <c r="R21" s="391" t="s">
        <v>272</v>
      </c>
      <c r="S21" s="391" t="s">
        <v>272</v>
      </c>
      <c r="T21" s="391" t="s">
        <v>272</v>
      </c>
      <c r="U21" s="391" t="s">
        <v>272</v>
      </c>
      <c r="V21" s="391">
        <v>102428682</v>
      </c>
      <c r="W21" s="391">
        <v>102428682</v>
      </c>
      <c r="X21" s="391">
        <v>102428682</v>
      </c>
      <c r="Y21" s="391">
        <v>102428682</v>
      </c>
      <c r="Z21" s="391">
        <v>819425403</v>
      </c>
      <c r="AA21" s="391">
        <v>819425403</v>
      </c>
      <c r="AB21" s="391">
        <v>819425403</v>
      </c>
      <c r="AC21" s="391">
        <v>819425403</v>
      </c>
      <c r="AD21" s="391">
        <v>819425403</v>
      </c>
      <c r="AE21" s="391">
        <v>819425403</v>
      </c>
    </row>
    <row r="22" spans="1:31" s="170" customFormat="1">
      <c r="A22" s="409"/>
      <c r="B22" s="462" t="s">
        <v>1263</v>
      </c>
      <c r="C22" s="463" t="s">
        <v>1260</v>
      </c>
      <c r="D22" s="396">
        <v>104518484</v>
      </c>
      <c r="E22" s="396">
        <v>104518484</v>
      </c>
      <c r="F22" s="396">
        <v>104518484</v>
      </c>
      <c r="G22" s="396">
        <v>104518484</v>
      </c>
      <c r="H22" s="396">
        <v>104518484</v>
      </c>
      <c r="I22" s="396">
        <v>104518484</v>
      </c>
      <c r="J22" s="396">
        <v>104518484</v>
      </c>
      <c r="K22" s="396">
        <v>104518484</v>
      </c>
      <c r="L22" s="396">
        <v>104518484</v>
      </c>
      <c r="M22" s="396">
        <v>104518484</v>
      </c>
      <c r="N22" s="396">
        <v>104518484</v>
      </c>
      <c r="O22" s="396">
        <v>104518484</v>
      </c>
      <c r="P22" s="396">
        <v>104518484</v>
      </c>
      <c r="Q22" s="396">
        <v>104518484</v>
      </c>
      <c r="R22" s="396">
        <v>104518484</v>
      </c>
      <c r="S22" s="396">
        <v>104518484</v>
      </c>
      <c r="T22" s="396">
        <v>104518484</v>
      </c>
      <c r="U22" s="396">
        <v>104518484</v>
      </c>
      <c r="V22" s="396">
        <v>102428103</v>
      </c>
      <c r="W22" s="396">
        <v>102428103</v>
      </c>
      <c r="X22" s="396">
        <v>102428103</v>
      </c>
      <c r="Y22" s="396">
        <v>102428103</v>
      </c>
      <c r="Z22" s="396">
        <v>819424824</v>
      </c>
      <c r="AA22" s="396">
        <v>819424824</v>
      </c>
      <c r="AB22" s="396">
        <v>819424824</v>
      </c>
      <c r="AC22" s="396">
        <v>819424824</v>
      </c>
      <c r="AD22" s="396">
        <v>819424824</v>
      </c>
      <c r="AE22" s="396">
        <v>819424824</v>
      </c>
    </row>
    <row r="23" spans="1:31" s="170" customFormat="1">
      <c r="A23" s="409"/>
      <c r="B23" s="462" t="s">
        <v>1264</v>
      </c>
      <c r="C23" s="463" t="s">
        <v>1261</v>
      </c>
      <c r="D23" s="396">
        <v>1</v>
      </c>
      <c r="E23" s="396">
        <v>1</v>
      </c>
      <c r="F23" s="396">
        <v>1</v>
      </c>
      <c r="G23" s="396">
        <v>1</v>
      </c>
      <c r="H23" s="396">
        <v>1</v>
      </c>
      <c r="I23" s="396">
        <v>1</v>
      </c>
      <c r="J23" s="396">
        <v>1</v>
      </c>
      <c r="K23" s="396">
        <v>1</v>
      </c>
      <c r="L23" s="396">
        <v>1</v>
      </c>
      <c r="M23" s="396">
        <v>1</v>
      </c>
      <c r="N23" s="396">
        <v>1</v>
      </c>
      <c r="O23" s="396">
        <v>1</v>
      </c>
      <c r="P23" s="396">
        <v>1</v>
      </c>
      <c r="Q23" s="396">
        <v>1</v>
      </c>
      <c r="R23" s="396">
        <v>1</v>
      </c>
      <c r="S23" s="396">
        <v>1</v>
      </c>
      <c r="T23" s="396">
        <v>1</v>
      </c>
      <c r="U23" s="396">
        <v>1</v>
      </c>
      <c r="V23" s="396">
        <v>1</v>
      </c>
      <c r="W23" s="396">
        <v>1</v>
      </c>
      <c r="X23" s="396">
        <v>1</v>
      </c>
      <c r="Y23" s="396">
        <v>1</v>
      </c>
      <c r="Z23" s="396">
        <v>1</v>
      </c>
      <c r="AA23" s="396">
        <v>1</v>
      </c>
      <c r="AB23" s="396">
        <v>1</v>
      </c>
      <c r="AC23" s="396">
        <v>1</v>
      </c>
      <c r="AD23" s="396">
        <v>1</v>
      </c>
      <c r="AE23" s="396">
        <v>1</v>
      </c>
    </row>
    <row r="24" spans="1:31" s="170" customFormat="1">
      <c r="A24" s="409"/>
      <c r="B24" s="462" t="s">
        <v>1265</v>
      </c>
      <c r="C24" s="463" t="s">
        <v>1262</v>
      </c>
      <c r="D24" s="396">
        <v>578</v>
      </c>
      <c r="E24" s="396">
        <v>578</v>
      </c>
      <c r="F24" s="396">
        <v>578</v>
      </c>
      <c r="G24" s="396">
        <v>578</v>
      </c>
      <c r="H24" s="396">
        <v>578</v>
      </c>
      <c r="I24" s="396">
        <v>578</v>
      </c>
      <c r="J24" s="396">
        <v>578</v>
      </c>
      <c r="K24" s="396">
        <v>578</v>
      </c>
      <c r="L24" s="396">
        <v>578</v>
      </c>
      <c r="M24" s="396">
        <v>578</v>
      </c>
      <c r="N24" s="396">
        <v>578</v>
      </c>
      <c r="O24" s="396">
        <v>578</v>
      </c>
      <c r="P24" s="396">
        <v>578</v>
      </c>
      <c r="Q24" s="396">
        <v>578</v>
      </c>
      <c r="R24" s="396">
        <v>578</v>
      </c>
      <c r="S24" s="396">
        <v>578</v>
      </c>
      <c r="T24" s="396">
        <v>578</v>
      </c>
      <c r="U24" s="396">
        <v>578</v>
      </c>
      <c r="V24" s="396">
        <v>578</v>
      </c>
      <c r="W24" s="396">
        <v>578</v>
      </c>
      <c r="X24" s="396">
        <v>578</v>
      </c>
      <c r="Y24" s="396">
        <v>578</v>
      </c>
      <c r="Z24" s="396">
        <v>578</v>
      </c>
      <c r="AA24" s="396">
        <v>578</v>
      </c>
      <c r="AB24" s="396">
        <v>578</v>
      </c>
      <c r="AC24" s="396">
        <v>578</v>
      </c>
      <c r="AD24" s="396">
        <v>578</v>
      </c>
      <c r="AE24" s="396">
        <v>578</v>
      </c>
    </row>
    <row r="25" spans="1:31" s="170" customFormat="1" ht="26.25">
      <c r="A25" s="165"/>
      <c r="B25" s="181" t="s">
        <v>722</v>
      </c>
      <c r="C25" s="460" t="s">
        <v>270</v>
      </c>
      <c r="D25" s="386">
        <v>87676826</v>
      </c>
      <c r="E25" s="386">
        <v>87982249</v>
      </c>
      <c r="F25" s="386">
        <v>87982249</v>
      </c>
      <c r="G25" s="386">
        <v>87982249</v>
      </c>
      <c r="H25" s="386">
        <v>88253514</v>
      </c>
      <c r="I25" s="386">
        <v>88508813</v>
      </c>
      <c r="J25" s="386">
        <v>88515192</v>
      </c>
      <c r="K25" s="386">
        <v>89047609</v>
      </c>
      <c r="L25" s="386">
        <v>90644858</v>
      </c>
      <c r="M25" s="386">
        <v>90652869</v>
      </c>
      <c r="N25" s="386">
        <v>90658358</v>
      </c>
      <c r="O25" s="386">
        <v>90658358</v>
      </c>
      <c r="P25" s="386">
        <v>91337247</v>
      </c>
      <c r="Q25" s="386">
        <v>91965519</v>
      </c>
      <c r="R25" s="386">
        <v>91970425</v>
      </c>
      <c r="S25" s="386">
        <v>91970425</v>
      </c>
      <c r="T25" s="386">
        <v>91971409</v>
      </c>
      <c r="U25" s="386">
        <v>91982855</v>
      </c>
      <c r="V25" s="386">
        <v>90670542.021739095</v>
      </c>
      <c r="W25" s="386">
        <v>89728445.543478265</v>
      </c>
      <c r="X25" s="386">
        <v>87992423.288888887</v>
      </c>
      <c r="Y25" s="386">
        <v>87813346.615384609</v>
      </c>
      <c r="Z25" s="386">
        <v>703247273</v>
      </c>
      <c r="AA25" s="386">
        <v>701462543</v>
      </c>
      <c r="AB25" s="386">
        <v>697201356</v>
      </c>
      <c r="AC25" s="386">
        <v>697296196</v>
      </c>
      <c r="AD25" s="386">
        <v>697350156</v>
      </c>
      <c r="AE25" s="386">
        <v>699786472</v>
      </c>
    </row>
    <row r="26" spans="1:31" s="170" customFormat="1">
      <c r="A26" s="165"/>
      <c r="B26" s="462" t="s">
        <v>1263</v>
      </c>
      <c r="C26" s="463" t="s">
        <v>1260</v>
      </c>
      <c r="D26" s="386">
        <v>87676825</v>
      </c>
      <c r="E26" s="386">
        <v>87982248</v>
      </c>
      <c r="F26" s="386">
        <v>87982248</v>
      </c>
      <c r="G26" s="386">
        <v>87982248</v>
      </c>
      <c r="H26" s="386">
        <v>88253513</v>
      </c>
      <c r="I26" s="386">
        <v>88508812</v>
      </c>
      <c r="J26" s="386">
        <v>88515191</v>
      </c>
      <c r="K26" s="386">
        <v>89047608</v>
      </c>
      <c r="L26" s="386">
        <v>90644857</v>
      </c>
      <c r="M26" s="386">
        <v>90652868</v>
      </c>
      <c r="N26" s="386">
        <v>90658357</v>
      </c>
      <c r="O26" s="386">
        <v>90658357</v>
      </c>
      <c r="P26" s="386">
        <v>91337246</v>
      </c>
      <c r="Q26" s="386">
        <v>91965518</v>
      </c>
      <c r="R26" s="386">
        <v>91970424</v>
      </c>
      <c r="S26" s="386">
        <v>91970424</v>
      </c>
      <c r="T26" s="386">
        <v>91971408</v>
      </c>
      <c r="U26" s="386">
        <v>91982854</v>
      </c>
      <c r="V26" s="386">
        <v>90670541.021739095</v>
      </c>
      <c r="W26" s="386">
        <v>89728444.543478265</v>
      </c>
      <c r="X26" s="386">
        <v>87992422.288888887</v>
      </c>
      <c r="Y26" s="386">
        <v>87813345.615384609</v>
      </c>
      <c r="Z26" s="386">
        <v>703247272</v>
      </c>
      <c r="AA26" s="386">
        <v>701462542</v>
      </c>
      <c r="AB26" s="386">
        <v>697201355</v>
      </c>
      <c r="AC26" s="386">
        <v>697296195</v>
      </c>
      <c r="AD26" s="386">
        <v>697350155</v>
      </c>
      <c r="AE26" s="386">
        <v>699786471</v>
      </c>
    </row>
    <row r="27" spans="1:31" s="170" customFormat="1">
      <c r="A27" s="165"/>
      <c r="B27" s="462" t="s">
        <v>1264</v>
      </c>
      <c r="C27" s="463" t="s">
        <v>1261</v>
      </c>
      <c r="D27" s="386">
        <v>1</v>
      </c>
      <c r="E27" s="386">
        <v>1</v>
      </c>
      <c r="F27" s="386">
        <v>1</v>
      </c>
      <c r="G27" s="386">
        <v>1</v>
      </c>
      <c r="H27" s="386">
        <v>1</v>
      </c>
      <c r="I27" s="386">
        <v>1</v>
      </c>
      <c r="J27" s="386">
        <v>1</v>
      </c>
      <c r="K27" s="386">
        <v>1</v>
      </c>
      <c r="L27" s="386">
        <v>1</v>
      </c>
      <c r="M27" s="386">
        <v>1</v>
      </c>
      <c r="N27" s="386">
        <v>1</v>
      </c>
      <c r="O27" s="386">
        <v>1</v>
      </c>
      <c r="P27" s="386">
        <v>1</v>
      </c>
      <c r="Q27" s="386">
        <v>1</v>
      </c>
      <c r="R27" s="386">
        <v>1</v>
      </c>
      <c r="S27" s="386">
        <v>1</v>
      </c>
      <c r="T27" s="386">
        <v>1</v>
      </c>
      <c r="U27" s="386">
        <v>1</v>
      </c>
      <c r="V27" s="386">
        <v>1</v>
      </c>
      <c r="W27" s="386">
        <v>1</v>
      </c>
      <c r="X27" s="386">
        <v>1</v>
      </c>
      <c r="Y27" s="386">
        <v>1</v>
      </c>
      <c r="Z27" s="386">
        <v>1</v>
      </c>
      <c r="AA27" s="386">
        <v>1</v>
      </c>
      <c r="AB27" s="386">
        <v>1</v>
      </c>
      <c r="AC27" s="386">
        <v>1</v>
      </c>
      <c r="AD27" s="386">
        <v>1</v>
      </c>
      <c r="AE27" s="386">
        <v>1</v>
      </c>
    </row>
    <row r="28" spans="1:31" s="170" customFormat="1">
      <c r="A28" s="165"/>
      <c r="B28" s="462" t="s">
        <v>1265</v>
      </c>
      <c r="C28" s="463" t="s">
        <v>1262</v>
      </c>
      <c r="D28" s="386">
        <v>0</v>
      </c>
      <c r="E28" s="386">
        <v>0</v>
      </c>
      <c r="F28" s="386">
        <v>0</v>
      </c>
      <c r="G28" s="386">
        <v>0</v>
      </c>
      <c r="H28" s="386">
        <v>0</v>
      </c>
      <c r="I28" s="386">
        <v>0</v>
      </c>
      <c r="J28" s="386">
        <v>0</v>
      </c>
      <c r="K28" s="386">
        <v>0</v>
      </c>
      <c r="L28" s="386">
        <v>0</v>
      </c>
      <c r="M28" s="386">
        <v>0</v>
      </c>
      <c r="N28" s="386">
        <v>0</v>
      </c>
      <c r="O28" s="386">
        <v>0</v>
      </c>
      <c r="P28" s="386">
        <v>0</v>
      </c>
      <c r="Q28" s="386">
        <v>0</v>
      </c>
      <c r="R28" s="386">
        <v>0</v>
      </c>
      <c r="S28" s="386">
        <v>0</v>
      </c>
      <c r="T28" s="386">
        <v>0</v>
      </c>
      <c r="U28" s="386">
        <v>0</v>
      </c>
      <c r="V28" s="386">
        <v>0</v>
      </c>
      <c r="W28" s="386">
        <v>0</v>
      </c>
      <c r="X28" s="386">
        <v>0</v>
      </c>
      <c r="Y28" s="386">
        <v>0</v>
      </c>
      <c r="Z28" s="386">
        <v>0</v>
      </c>
      <c r="AA28" s="386">
        <v>0</v>
      </c>
      <c r="AB28" s="386">
        <v>0</v>
      </c>
      <c r="AC28" s="386">
        <v>0</v>
      </c>
      <c r="AD28" s="386">
        <v>0</v>
      </c>
      <c r="AE28" s="386">
        <v>0</v>
      </c>
    </row>
    <row r="29" spans="1:31" s="300" customFormat="1">
      <c r="A29" s="186"/>
      <c r="B29" s="464" t="s">
        <v>1266</v>
      </c>
      <c r="C29" s="498" t="s">
        <v>1267</v>
      </c>
      <c r="D29" s="498"/>
      <c r="E29" s="498"/>
      <c r="F29" s="498"/>
      <c r="G29" s="498"/>
      <c r="H29" s="498"/>
      <c r="I29" s="498"/>
      <c r="J29" s="498"/>
      <c r="K29" s="498"/>
      <c r="L29" s="498"/>
      <c r="M29" s="498"/>
      <c r="N29" s="498"/>
      <c r="O29" s="465"/>
      <c r="P29" s="465"/>
      <c r="Q29" s="465"/>
      <c r="R29" s="465"/>
      <c r="S29" s="465"/>
      <c r="T29" s="465"/>
      <c r="U29" s="465"/>
      <c r="V29" s="465"/>
      <c r="W29" s="465"/>
      <c r="X29" s="465"/>
    </row>
    <row r="30" spans="1:31" s="170" customFormat="1" ht="12" customHeight="1">
      <c r="A30" s="418"/>
      <c r="B30" s="419"/>
      <c r="C30" s="498" t="s">
        <v>271</v>
      </c>
      <c r="D30" s="498"/>
      <c r="E30" s="498"/>
      <c r="F30" s="498"/>
      <c r="G30" s="498"/>
      <c r="H30" s="498"/>
      <c r="I30" s="498"/>
      <c r="J30" s="498"/>
      <c r="K30" s="498"/>
      <c r="L30" s="498"/>
      <c r="M30" s="498"/>
      <c r="N30" s="498"/>
      <c r="O30" s="418"/>
      <c r="P30" s="418"/>
      <c r="Q30" s="418"/>
      <c r="R30" s="418"/>
      <c r="S30" s="418"/>
      <c r="T30" s="418"/>
      <c r="U30" s="418"/>
      <c r="V30" s="418"/>
      <c r="W30" s="418"/>
      <c r="X30" s="418"/>
    </row>
  </sheetData>
  <mergeCells count="2">
    <mergeCell ref="C30:N30"/>
    <mergeCell ref="C29:N29"/>
  </mergeCells>
  <pageMargins left="0.7" right="0.7" top="0.75" bottom="0.75" header="0.3" footer="0.3"/>
  <pageSetup paperSize="9" scale="68" orientation="landscape" r:id="rId1"/>
  <headerFooter>
    <oddHeader>&amp;C&amp;A</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0"/>
  </sheetPr>
  <dimension ref="A1:G29"/>
  <sheetViews>
    <sheetView view="pageBreakPreview" zoomScale="70" zoomScaleNormal="70" zoomScaleSheetLayoutView="70" workbookViewId="0">
      <selection activeCell="AN10" sqref="AN10"/>
    </sheetView>
  </sheetViews>
  <sheetFormatPr defaultRowHeight="15"/>
  <cols>
    <col min="1" max="1" width="9.140625" style="174"/>
    <col min="2" max="2" width="113.7109375" style="170" customWidth="1"/>
    <col min="3" max="3" width="112.85546875" customWidth="1"/>
  </cols>
  <sheetData>
    <row r="1" spans="1:7">
      <c r="A1" s="187"/>
      <c r="B1" s="188" t="s">
        <v>838</v>
      </c>
      <c r="C1" s="189" t="s">
        <v>950</v>
      </c>
    </row>
    <row r="2" spans="1:7" ht="79.5" customHeight="1">
      <c r="A2" s="190">
        <v>2</v>
      </c>
      <c r="B2" s="191" t="s">
        <v>837</v>
      </c>
      <c r="C2" s="191" t="s">
        <v>839</v>
      </c>
    </row>
    <row r="3" spans="1:7" ht="30">
      <c r="A3" s="190">
        <v>3</v>
      </c>
      <c r="B3" s="191" t="s">
        <v>844</v>
      </c>
      <c r="C3" s="191" t="s">
        <v>845</v>
      </c>
    </row>
    <row r="4" spans="1:7" s="171" customFormat="1" ht="17.25" customHeight="1">
      <c r="A4" s="190">
        <v>4</v>
      </c>
      <c r="B4" s="192" t="s">
        <v>869</v>
      </c>
      <c r="C4" s="192" t="s">
        <v>870</v>
      </c>
    </row>
    <row r="5" spans="1:7" s="171" customFormat="1">
      <c r="A5" s="190">
        <v>5</v>
      </c>
      <c r="B5" s="191" t="s">
        <v>872</v>
      </c>
      <c r="C5" s="193" t="s">
        <v>873</v>
      </c>
    </row>
    <row r="6" spans="1:7" s="171" customFormat="1" ht="123" customHeight="1">
      <c r="A6" s="190">
        <v>6</v>
      </c>
      <c r="B6" s="194" t="s">
        <v>932</v>
      </c>
      <c r="C6" s="194" t="s">
        <v>931</v>
      </c>
    </row>
    <row r="7" spans="1:7" s="171" customFormat="1" ht="45">
      <c r="A7" s="190">
        <v>7</v>
      </c>
      <c r="B7" s="194" t="s">
        <v>951</v>
      </c>
      <c r="C7" s="194" t="s">
        <v>952</v>
      </c>
    </row>
    <row r="8" spans="1:7" s="171" customFormat="1" ht="64.5" customHeight="1">
      <c r="A8" s="190">
        <v>8</v>
      </c>
      <c r="B8" s="194" t="s">
        <v>888</v>
      </c>
      <c r="C8" s="194" t="s">
        <v>889</v>
      </c>
      <c r="D8"/>
      <c r="E8"/>
      <c r="F8"/>
      <c r="G8"/>
    </row>
    <row r="9" spans="1:7" s="171" customFormat="1" ht="90">
      <c r="A9" s="190">
        <v>9</v>
      </c>
      <c r="B9" s="194" t="s">
        <v>892</v>
      </c>
      <c r="C9" s="191" t="s">
        <v>891</v>
      </c>
    </row>
    <row r="10" spans="1:7" s="171" customFormat="1">
      <c r="A10" s="190">
        <v>10</v>
      </c>
      <c r="B10" s="192" t="s">
        <v>866</v>
      </c>
      <c r="C10" s="192" t="s">
        <v>865</v>
      </c>
    </row>
    <row r="11" spans="1:7" s="171" customFormat="1">
      <c r="A11" s="190">
        <v>11</v>
      </c>
      <c r="B11" s="191" t="s">
        <v>894</v>
      </c>
      <c r="C11" s="193" t="s">
        <v>898</v>
      </c>
    </row>
    <row r="12" spans="1:7" s="171" customFormat="1">
      <c r="A12" s="190">
        <v>12</v>
      </c>
      <c r="B12" s="191" t="s">
        <v>895</v>
      </c>
      <c r="C12" s="193" t="s">
        <v>899</v>
      </c>
    </row>
    <row r="13" spans="1:7" s="171" customFormat="1">
      <c r="A13" s="190">
        <v>13</v>
      </c>
      <c r="B13" s="191" t="s">
        <v>896</v>
      </c>
      <c r="C13" s="193" t="s">
        <v>900</v>
      </c>
    </row>
    <row r="14" spans="1:7" s="171" customFormat="1">
      <c r="A14" s="190">
        <v>14</v>
      </c>
      <c r="B14" s="191" t="s">
        <v>897</v>
      </c>
      <c r="C14" s="193" t="s">
        <v>901</v>
      </c>
    </row>
    <row r="15" spans="1:7" s="171" customFormat="1" ht="75">
      <c r="A15" s="190">
        <v>15</v>
      </c>
      <c r="B15" s="191" t="s">
        <v>1305</v>
      </c>
      <c r="C15" s="191" t="s">
        <v>1306</v>
      </c>
    </row>
    <row r="16" spans="1:7" s="171" customFormat="1" ht="30">
      <c r="A16" s="190">
        <v>16</v>
      </c>
      <c r="B16" s="191" t="s">
        <v>843</v>
      </c>
      <c r="C16" s="191" t="s">
        <v>842</v>
      </c>
    </row>
    <row r="17" spans="1:3">
      <c r="A17" s="190">
        <v>17</v>
      </c>
      <c r="B17" s="475" t="s">
        <v>876</v>
      </c>
      <c r="C17" s="476" t="s">
        <v>875</v>
      </c>
    </row>
    <row r="18" spans="1:3" ht="45">
      <c r="A18" s="190">
        <v>18</v>
      </c>
      <c r="B18" s="475" t="s">
        <v>882</v>
      </c>
      <c r="C18" s="475" t="s">
        <v>884</v>
      </c>
    </row>
    <row r="19" spans="1:3">
      <c r="A19" s="190">
        <v>19</v>
      </c>
      <c r="B19" s="475" t="s">
        <v>883</v>
      </c>
      <c r="C19" s="475" t="s">
        <v>885</v>
      </c>
    </row>
    <row r="20" spans="1:3" ht="30">
      <c r="A20" s="190">
        <v>20</v>
      </c>
      <c r="B20" s="191" t="s">
        <v>877</v>
      </c>
      <c r="C20" s="191" t="s">
        <v>878</v>
      </c>
    </row>
    <row r="21" spans="1:3">
      <c r="A21" s="190">
        <v>21</v>
      </c>
      <c r="B21" s="191" t="s">
        <v>945</v>
      </c>
      <c r="C21" s="191" t="s">
        <v>980</v>
      </c>
    </row>
    <row r="22" spans="1:3" ht="30">
      <c r="A22" s="190">
        <v>22</v>
      </c>
      <c r="B22" s="191" t="s">
        <v>938</v>
      </c>
      <c r="C22" s="191" t="s">
        <v>979</v>
      </c>
    </row>
    <row r="23" spans="1:3">
      <c r="A23" s="190">
        <v>23</v>
      </c>
      <c r="B23" s="191" t="s">
        <v>860</v>
      </c>
      <c r="C23" s="191" t="s">
        <v>978</v>
      </c>
    </row>
    <row r="24" spans="1:3" ht="90">
      <c r="A24" s="190">
        <v>24</v>
      </c>
      <c r="B24" s="191" t="s">
        <v>861</v>
      </c>
      <c r="C24" s="191" t="s">
        <v>981</v>
      </c>
    </row>
    <row r="25" spans="1:3">
      <c r="A25" s="190">
        <v>25</v>
      </c>
      <c r="B25" s="477" t="s">
        <v>840</v>
      </c>
      <c r="C25" s="477" t="s">
        <v>841</v>
      </c>
    </row>
    <row r="26" spans="1:3" ht="30">
      <c r="A26" s="190">
        <v>26</v>
      </c>
      <c r="B26" s="191" t="s">
        <v>934</v>
      </c>
      <c r="C26" s="191" t="s">
        <v>977</v>
      </c>
    </row>
    <row r="27" spans="1:3">
      <c r="A27" s="190">
        <v>27</v>
      </c>
      <c r="B27" s="191" t="s">
        <v>1270</v>
      </c>
      <c r="C27" s="191" t="s">
        <v>1271</v>
      </c>
    </row>
    <row r="28" spans="1:3">
      <c r="B28" s="172"/>
      <c r="C28" s="173"/>
    </row>
    <row r="29" spans="1:3">
      <c r="B29" s="172"/>
      <c r="C29" s="173"/>
    </row>
  </sheetData>
  <pageMargins left="0.7" right="0.7" top="0.75" bottom="0.75" header="0.3" footer="0.3"/>
  <pageSetup paperSize="9" scale="49" fitToHeight="0" orientation="landscape" r:id="rId1"/>
  <headerFooter>
    <oddHeader>&amp;C&amp;A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A2:AL73"/>
  <sheetViews>
    <sheetView view="pageBreakPreview" zoomScale="80" zoomScaleNormal="80" zoomScaleSheetLayoutView="80" workbookViewId="0">
      <pane xSplit="3" ySplit="2" topLeftCell="D3" activePane="bottomRight" state="frozen"/>
      <selection activeCell="AN10" sqref="AN10"/>
      <selection pane="topRight" activeCell="AN10" sqref="AN10"/>
      <selection pane="bottomLeft" activeCell="AN10" sqref="AN10"/>
      <selection pane="bottomRight" activeCell="AN10" sqref="AN10"/>
    </sheetView>
  </sheetViews>
  <sheetFormatPr defaultRowHeight="15" outlineLevelCol="2"/>
  <cols>
    <col min="1" max="1" width="4.28515625" bestFit="1" customWidth="1"/>
    <col min="2" max="2" width="36" customWidth="1"/>
    <col min="3" max="3" width="32.7109375" customWidth="1"/>
    <col min="4" max="4" width="11.140625" hidden="1" customWidth="1" outlineLevel="2"/>
    <col min="5" max="6" width="10.42578125" hidden="1" customWidth="1" outlineLevel="2"/>
    <col min="7" max="7" width="10.85546875" hidden="1" customWidth="1" outlineLevel="2"/>
    <col min="8" max="8" width="10.85546875" hidden="1" customWidth="1" outlineLevel="1" collapsed="1"/>
    <col min="9" max="12" width="10.42578125" hidden="1" customWidth="1" outlineLevel="2"/>
    <col min="13" max="13" width="10.42578125" hidden="1" customWidth="1" outlineLevel="1" collapsed="1"/>
    <col min="14" max="17" width="10.42578125" hidden="1" customWidth="1" outlineLevel="2"/>
    <col min="18" max="18" width="10.42578125" hidden="1" customWidth="1" outlineLevel="1" collapsed="1"/>
    <col min="19" max="22" width="10.42578125" hidden="1" customWidth="1" outlineLevel="2"/>
    <col min="23" max="24" width="10.42578125" hidden="1" customWidth="1" outlineLevel="1" collapsed="1"/>
    <col min="25" max="28" width="10.42578125" hidden="1" customWidth="1" outlineLevel="1"/>
    <col min="29" max="29" width="10.42578125" customWidth="1" collapsed="1"/>
    <col min="30" max="30" width="9.85546875" customWidth="1"/>
    <col min="31" max="31" width="11" customWidth="1"/>
    <col min="34" max="34" width="10.42578125" customWidth="1"/>
    <col min="35" max="35" width="9.85546875" customWidth="1"/>
    <col min="36" max="36" width="11" customWidth="1"/>
  </cols>
  <sheetData>
    <row r="2" spans="1:38" ht="27" customHeight="1">
      <c r="A2" s="179" t="s">
        <v>854</v>
      </c>
      <c r="B2" s="121" t="s">
        <v>925</v>
      </c>
      <c r="C2" s="1" t="s">
        <v>926</v>
      </c>
      <c r="D2" s="62" t="s">
        <v>35</v>
      </c>
      <c r="E2" s="62" t="s">
        <v>3</v>
      </c>
      <c r="F2" s="62" t="s">
        <v>5</v>
      </c>
      <c r="G2" s="62" t="s">
        <v>36</v>
      </c>
      <c r="H2" s="62" t="s">
        <v>37</v>
      </c>
      <c r="I2" s="62" t="s">
        <v>12</v>
      </c>
      <c r="J2" s="62" t="s">
        <v>14</v>
      </c>
      <c r="K2" s="62" t="s">
        <v>15</v>
      </c>
      <c r="L2" s="62" t="s">
        <v>38</v>
      </c>
      <c r="M2" s="62" t="s">
        <v>39</v>
      </c>
      <c r="N2" s="62" t="s">
        <v>32</v>
      </c>
      <c r="O2" s="62" t="s">
        <v>226</v>
      </c>
      <c r="P2" s="62" t="s">
        <v>303</v>
      </c>
      <c r="Q2" s="62" t="s">
        <v>304</v>
      </c>
      <c r="R2" s="62" t="s">
        <v>305</v>
      </c>
      <c r="S2" s="62" t="s">
        <v>1124</v>
      </c>
      <c r="T2" s="18" t="s">
        <v>351</v>
      </c>
      <c r="U2" s="261" t="s">
        <v>352</v>
      </c>
      <c r="V2" s="261" t="s">
        <v>1123</v>
      </c>
      <c r="W2" s="261" t="s">
        <v>1112</v>
      </c>
      <c r="X2" s="261" t="s">
        <v>1120</v>
      </c>
      <c r="Y2" s="261" t="s">
        <v>1119</v>
      </c>
      <c r="Z2" s="261" t="s">
        <v>1113</v>
      </c>
      <c r="AA2" s="261" t="s">
        <v>998</v>
      </c>
      <c r="AB2" s="261" t="s">
        <v>1000</v>
      </c>
      <c r="AC2" s="261" t="s">
        <v>1258</v>
      </c>
      <c r="AD2" s="447" t="s">
        <v>1259</v>
      </c>
      <c r="AE2" s="480" t="s">
        <v>1276</v>
      </c>
      <c r="AF2" s="18" t="s">
        <v>1272</v>
      </c>
      <c r="AG2" s="18" t="s">
        <v>1273</v>
      </c>
      <c r="AH2" s="486" t="s">
        <v>1286</v>
      </c>
      <c r="AI2" s="486" t="s">
        <v>1294</v>
      </c>
      <c r="AJ2" s="486" t="s">
        <v>1315</v>
      </c>
      <c r="AK2" s="18" t="s">
        <v>1328</v>
      </c>
      <c r="AL2" s="18" t="s">
        <v>1329</v>
      </c>
    </row>
    <row r="3" spans="1:38" s="170" customFormat="1">
      <c r="A3" s="179"/>
      <c r="B3" s="122" t="s">
        <v>22</v>
      </c>
      <c r="C3" s="13" t="s">
        <v>22</v>
      </c>
      <c r="D3" s="162">
        <v>99.5</v>
      </c>
      <c r="E3" s="162">
        <v>94.5</v>
      </c>
      <c r="F3" s="162">
        <v>99.382632409000095</v>
      </c>
      <c r="G3" s="162">
        <v>109.4</v>
      </c>
      <c r="H3" s="164">
        <v>402.8</v>
      </c>
      <c r="I3" s="162">
        <v>104.066</v>
      </c>
      <c r="J3" s="162">
        <v>81.073000000000008</v>
      </c>
      <c r="K3" s="162">
        <v>93.158999999999992</v>
      </c>
      <c r="L3" s="162">
        <v>88.706999999999994</v>
      </c>
      <c r="M3" s="164">
        <v>367.005</v>
      </c>
      <c r="N3" s="162">
        <v>91.796216128000012</v>
      </c>
      <c r="O3" s="162">
        <v>62.363283341999967</v>
      </c>
      <c r="P3" s="162">
        <v>70.626948710000079</v>
      </c>
      <c r="Q3" s="162">
        <v>61.541530418999841</v>
      </c>
      <c r="R3" s="164">
        <v>286.32797859899989</v>
      </c>
      <c r="S3" s="162">
        <v>59.290541933999997</v>
      </c>
      <c r="T3" s="162">
        <v>52.098111535000015</v>
      </c>
      <c r="U3" s="162">
        <v>42.031528223000002</v>
      </c>
      <c r="V3" s="162">
        <v>87.535770844000098</v>
      </c>
      <c r="W3" s="164">
        <v>240.95595253600013</v>
      </c>
      <c r="X3" s="162">
        <v>41.257755869999997</v>
      </c>
      <c r="Y3" s="162">
        <v>46.880635403000021</v>
      </c>
      <c r="Z3" s="162">
        <v>46.69672484900002</v>
      </c>
      <c r="AA3" s="162">
        <v>48.840771146000002</v>
      </c>
      <c r="AB3" s="164">
        <v>183.67588726800005</v>
      </c>
      <c r="AC3" s="162">
        <v>63.450535834</v>
      </c>
      <c r="AD3" s="162">
        <v>68.891619348000006</v>
      </c>
      <c r="AE3" s="162">
        <v>42.196170754000008</v>
      </c>
      <c r="AF3" s="162">
        <v>57.988514184999985</v>
      </c>
      <c r="AG3" s="164">
        <v>232.52684012099999</v>
      </c>
      <c r="AH3" s="162">
        <v>72.509362889000002</v>
      </c>
      <c r="AI3" s="162">
        <v>86.897238083000005</v>
      </c>
      <c r="AJ3" s="162">
        <v>88.963258027999984</v>
      </c>
      <c r="AK3" s="162">
        <v>108.52233962399995</v>
      </c>
      <c r="AL3" s="164">
        <v>356.89219862399995</v>
      </c>
    </row>
    <row r="4" spans="1:38" s="170" customFormat="1">
      <c r="A4" s="179"/>
      <c r="B4" s="167" t="s">
        <v>437</v>
      </c>
      <c r="C4" s="168" t="s">
        <v>41</v>
      </c>
      <c r="D4" s="162">
        <v>111.032289014</v>
      </c>
      <c r="E4" s="162">
        <v>104.12642463799995</v>
      </c>
      <c r="F4" s="162">
        <v>102.46673082800011</v>
      </c>
      <c r="G4" s="162">
        <v>100.26036422800004</v>
      </c>
      <c r="H4" s="164">
        <v>417.88580870800013</v>
      </c>
      <c r="I4" s="162">
        <v>104.06564701199997</v>
      </c>
      <c r="J4" s="162">
        <v>81.073494730999997</v>
      </c>
      <c r="K4" s="162">
        <v>82.652232143999981</v>
      </c>
      <c r="L4" s="162">
        <v>88.706297781999979</v>
      </c>
      <c r="M4" s="164">
        <v>356.49767166899994</v>
      </c>
      <c r="N4" s="162">
        <v>79.097103821000005</v>
      </c>
      <c r="O4" s="162">
        <v>62.363283341999967</v>
      </c>
      <c r="P4" s="162">
        <v>64.21074871000009</v>
      </c>
      <c r="Q4" s="162">
        <v>65.253530418999844</v>
      </c>
      <c r="R4" s="164">
        <v>270.92466629199993</v>
      </c>
      <c r="S4" s="162">
        <v>59.290541933999997</v>
      </c>
      <c r="T4" s="162">
        <v>52.098111535000015</v>
      </c>
      <c r="U4" s="162">
        <v>42.031528223000002</v>
      </c>
      <c r="V4" s="162">
        <v>43.621766051671102</v>
      </c>
      <c r="W4" s="164">
        <v>197.04194774367113</v>
      </c>
      <c r="X4" s="162">
        <v>41.257755869999997</v>
      </c>
      <c r="Y4" s="162">
        <v>46.880635403000021</v>
      </c>
      <c r="Z4" s="162">
        <v>46.69672484900002</v>
      </c>
      <c r="AA4" s="162">
        <v>55.418944333284998</v>
      </c>
      <c r="AB4" s="164">
        <v>190.25406045528504</v>
      </c>
      <c r="AC4" s="162">
        <v>63.450535834</v>
      </c>
      <c r="AD4" s="162">
        <v>64.283627054208011</v>
      </c>
      <c r="AE4" s="162">
        <v>49.070111687000001</v>
      </c>
      <c r="AF4" s="162">
        <v>57.988514184999985</v>
      </c>
      <c r="AG4" s="164">
        <v>234.792788760208</v>
      </c>
      <c r="AH4" s="162">
        <v>72.509362889000002</v>
      </c>
      <c r="AI4" s="162">
        <v>86.897238083000005</v>
      </c>
      <c r="AJ4" s="162">
        <v>88.963258027999984</v>
      </c>
      <c r="AK4" s="162">
        <v>95.823132704999949</v>
      </c>
      <c r="AL4" s="164">
        <v>344.19299170499994</v>
      </c>
    </row>
    <row r="5" spans="1:38" s="170" customFormat="1">
      <c r="A5" s="179"/>
      <c r="B5" s="123" t="s">
        <v>432</v>
      </c>
      <c r="C5" s="14" t="s">
        <v>40</v>
      </c>
      <c r="D5" s="264">
        <v>66.5</v>
      </c>
      <c r="E5" s="264">
        <v>59.8</v>
      </c>
      <c r="F5" s="264">
        <v>72.053702712000103</v>
      </c>
      <c r="G5" s="264">
        <v>57.8</v>
      </c>
      <c r="H5" s="265">
        <v>256.2</v>
      </c>
      <c r="I5" s="264">
        <v>67.501999999999995</v>
      </c>
      <c r="J5" s="264">
        <v>44.153000000000006</v>
      </c>
      <c r="K5" s="264">
        <v>41.069999999999993</v>
      </c>
      <c r="L5" s="264">
        <v>-10.292999999999999</v>
      </c>
      <c r="M5" s="265">
        <v>142.43199999999999</v>
      </c>
      <c r="N5" s="264">
        <v>57.645554334000018</v>
      </c>
      <c r="O5" s="264">
        <v>30.46267523299996</v>
      </c>
      <c r="P5" s="264">
        <v>38.700652765000093</v>
      </c>
      <c r="Q5" s="264">
        <v>-51.024918754000161</v>
      </c>
      <c r="R5" s="265">
        <v>75.783963577999913</v>
      </c>
      <c r="S5" s="264">
        <v>20.015143538999997</v>
      </c>
      <c r="T5" s="264">
        <v>2.7002782080000181</v>
      </c>
      <c r="U5" s="264">
        <v>-2.0753911700000169</v>
      </c>
      <c r="V5" s="264">
        <v>-490.25484149199997</v>
      </c>
      <c r="W5" s="265">
        <v>-469.61481091499996</v>
      </c>
      <c r="X5" s="264">
        <v>7.4165365939999903</v>
      </c>
      <c r="Y5" s="264">
        <v>5.6114235370000243</v>
      </c>
      <c r="Z5" s="264">
        <v>14.40026648700003</v>
      </c>
      <c r="AA5" s="264">
        <v>9.6101763510000602</v>
      </c>
      <c r="AB5" s="265">
        <v>37.038402969000103</v>
      </c>
      <c r="AC5" s="264">
        <v>29.951958585</v>
      </c>
      <c r="AD5" s="264">
        <v>35.177408298000003</v>
      </c>
      <c r="AE5" s="264">
        <v>6.4848453980000054</v>
      </c>
      <c r="AF5" s="264">
        <v>2.8831783809999898</v>
      </c>
      <c r="AG5" s="265">
        <v>74.497390662000001</v>
      </c>
      <c r="AH5" s="264">
        <v>27.824200306000002</v>
      </c>
      <c r="AI5" s="264">
        <v>37.404350645000001</v>
      </c>
      <c r="AJ5" s="264">
        <v>39.392652048999992</v>
      </c>
      <c r="AK5" s="264">
        <v>39.720003190999947</v>
      </c>
      <c r="AL5" s="265">
        <v>144.34120619099994</v>
      </c>
    </row>
    <row r="6" spans="1:38" s="170" customFormat="1">
      <c r="A6" s="179"/>
      <c r="B6" s="122" t="s">
        <v>439</v>
      </c>
      <c r="C6" s="13" t="s">
        <v>27</v>
      </c>
      <c r="D6" s="162">
        <v>77.986838755999997</v>
      </c>
      <c r="E6" s="162">
        <v>69.455332051999974</v>
      </c>
      <c r="F6" s="162">
        <v>75.137801131000103</v>
      </c>
      <c r="G6" s="162">
        <v>59.588933570999998</v>
      </c>
      <c r="H6" s="164">
        <v>282.16890551000006</v>
      </c>
      <c r="I6" s="162">
        <v>67.502383416999976</v>
      </c>
      <c r="J6" s="162">
        <v>44.152619238</v>
      </c>
      <c r="K6" s="162">
        <v>30.563023626999957</v>
      </c>
      <c r="L6" s="162">
        <v>33.071968799999972</v>
      </c>
      <c r="M6" s="164">
        <v>175.28999508199993</v>
      </c>
      <c r="N6" s="162">
        <v>44.94644202700001</v>
      </c>
      <c r="O6" s="162">
        <v>30.46267523299996</v>
      </c>
      <c r="P6" s="162">
        <v>32.28445276500009</v>
      </c>
      <c r="Q6" s="162">
        <v>3.1160812459998413</v>
      </c>
      <c r="R6" s="164">
        <v>110.80965127099991</v>
      </c>
      <c r="S6" s="162">
        <v>20.015143538999997</v>
      </c>
      <c r="T6" s="162">
        <v>2.7002782080000181</v>
      </c>
      <c r="U6" s="162">
        <v>-2.0753911700000169</v>
      </c>
      <c r="V6" s="162">
        <v>-34.919171236015949</v>
      </c>
      <c r="W6" s="164">
        <v>-14.279140659015951</v>
      </c>
      <c r="X6" s="162">
        <v>7.4165365939999903</v>
      </c>
      <c r="Y6" s="162">
        <v>5.6114235370000243</v>
      </c>
      <c r="Z6" s="162">
        <v>14.40026648700003</v>
      </c>
      <c r="AA6" s="162">
        <v>16.188349538284999</v>
      </c>
      <c r="AB6" s="164">
        <v>43.616576156285049</v>
      </c>
      <c r="AC6" s="162">
        <v>29.951958585</v>
      </c>
      <c r="AD6" s="162">
        <v>30.569416004208001</v>
      </c>
      <c r="AE6" s="162">
        <v>13.35878633100001</v>
      </c>
      <c r="AF6" s="162">
        <v>21.272575591999988</v>
      </c>
      <c r="AG6" s="164">
        <v>95.152736512208008</v>
      </c>
      <c r="AH6" s="162">
        <v>27.824200306000002</v>
      </c>
      <c r="AI6" s="162">
        <v>37.404350645000001</v>
      </c>
      <c r="AJ6" s="162">
        <v>39.392652048999992</v>
      </c>
      <c r="AK6" s="162">
        <v>25.951850725491013</v>
      </c>
      <c r="AL6" s="164">
        <v>130.57305372549101</v>
      </c>
    </row>
    <row r="7" spans="1:38" s="170" customFormat="1">
      <c r="A7" s="179">
        <v>23</v>
      </c>
      <c r="B7" s="122" t="s">
        <v>446</v>
      </c>
      <c r="C7" s="13" t="s">
        <v>856</v>
      </c>
      <c r="D7" s="162">
        <v>21.16</v>
      </c>
      <c r="E7" s="162">
        <v>28.12</v>
      </c>
      <c r="F7" s="162">
        <v>35.99</v>
      </c>
      <c r="G7" s="162">
        <v>52.68</v>
      </c>
      <c r="H7" s="164">
        <v>137.95000000000002</v>
      </c>
      <c r="I7" s="162">
        <v>21.642255996999999</v>
      </c>
      <c r="J7" s="162">
        <v>34.275352917999996</v>
      </c>
      <c r="K7" s="162">
        <v>43.870072628999999</v>
      </c>
      <c r="L7" s="162">
        <v>49.769946701999999</v>
      </c>
      <c r="M7" s="164">
        <v>149.55762824599998</v>
      </c>
      <c r="N7" s="162">
        <v>130.3949493832009</v>
      </c>
      <c r="O7" s="162">
        <v>50.589201353562601</v>
      </c>
      <c r="P7" s="162">
        <v>58.176645506876326</v>
      </c>
      <c r="Q7" s="162">
        <v>89.267165511016088</v>
      </c>
      <c r="R7" s="164">
        <v>328.42799082765589</v>
      </c>
      <c r="S7" s="162">
        <v>50.518671084287092</v>
      </c>
      <c r="T7" s="162">
        <v>50.666316407669697</v>
      </c>
      <c r="U7" s="162">
        <v>70.093368361036696</v>
      </c>
      <c r="V7" s="162">
        <v>38.61462543160691</v>
      </c>
      <c r="W7" s="164">
        <v>209.89298128460041</v>
      </c>
      <c r="X7" s="162">
        <v>30.958330277000005</v>
      </c>
      <c r="Y7" s="162">
        <v>36.562369077999996</v>
      </c>
      <c r="Z7" s="162">
        <v>27.905618581000002</v>
      </c>
      <c r="AA7" s="162">
        <v>18.950340312000002</v>
      </c>
      <c r="AB7" s="164">
        <v>114.37665824800001</v>
      </c>
      <c r="AC7" s="162">
        <v>16.123345279915998</v>
      </c>
      <c r="AD7" s="162">
        <v>19.601156869789996</v>
      </c>
      <c r="AE7" s="162">
        <v>19.564662173509998</v>
      </c>
      <c r="AF7" s="162">
        <v>31.714103447999999</v>
      </c>
      <c r="AG7" s="164">
        <v>87.003267771216002</v>
      </c>
      <c r="AH7" s="162">
        <v>18.142709457510001</v>
      </c>
      <c r="AI7" s="162">
        <v>17.000531046549998</v>
      </c>
      <c r="AJ7" s="162">
        <v>21.091735913019996</v>
      </c>
      <c r="AK7" s="162">
        <v>28.370925556779994</v>
      </c>
      <c r="AL7" s="164">
        <v>84.60590197386</v>
      </c>
    </row>
    <row r="8" spans="1:38" s="170" customFormat="1">
      <c r="A8" s="179"/>
      <c r="B8" s="122" t="s">
        <v>458</v>
      </c>
      <c r="C8" s="13" t="s">
        <v>404</v>
      </c>
      <c r="D8">
        <v>11.267278295269048</v>
      </c>
      <c r="E8">
        <v>12.584878681025266</v>
      </c>
      <c r="F8">
        <v>16.486436824745574</v>
      </c>
      <c r="G8">
        <v>17.262353382418421</v>
      </c>
      <c r="H8" s="164">
        <v>57.600947183458324</v>
      </c>
      <c r="I8" s="162">
        <v>11.922441829</v>
      </c>
      <c r="J8" s="162">
        <v>19.672953436999997</v>
      </c>
      <c r="K8" s="162">
        <v>23.56750894</v>
      </c>
      <c r="L8" s="162">
        <v>20.767431363</v>
      </c>
      <c r="M8" s="164">
        <v>75.930335568999993</v>
      </c>
      <c r="N8" s="162">
        <v>18.036496621000001</v>
      </c>
      <c r="O8" s="162">
        <v>20.061113979000002</v>
      </c>
      <c r="P8" s="162">
        <v>21.134431401000001</v>
      </c>
      <c r="Q8" s="162">
        <v>26.881319898000008</v>
      </c>
      <c r="R8" s="164">
        <v>86.113361898999997</v>
      </c>
      <c r="S8" s="162">
        <v>13.1989646898048</v>
      </c>
      <c r="T8" s="162">
        <v>25.172075782976503</v>
      </c>
      <c r="U8" s="162">
        <v>19.228608502098098</v>
      </c>
      <c r="V8" s="162">
        <v>8.693814490333601</v>
      </c>
      <c r="W8" s="164">
        <v>66.293463465212994</v>
      </c>
      <c r="X8" s="162">
        <v>6.151560592</v>
      </c>
      <c r="Y8" s="162">
        <v>5.3901748820000002</v>
      </c>
      <c r="Z8" s="162">
        <v>1.8082576149999998</v>
      </c>
      <c r="AA8" s="162">
        <v>2.5083238809999995</v>
      </c>
      <c r="AB8" s="164">
        <v>15.858316969999999</v>
      </c>
      <c r="AC8" s="162">
        <v>3.4922847148559999</v>
      </c>
      <c r="AD8" s="162">
        <v>1.91637614974</v>
      </c>
      <c r="AE8" s="162">
        <v>2.58439317251</v>
      </c>
      <c r="AF8" s="162">
        <v>3.7259217840000014</v>
      </c>
      <c r="AG8" s="164">
        <v>11.718975821106001</v>
      </c>
      <c r="AH8" s="162">
        <v>6.3222938788800001</v>
      </c>
      <c r="AI8" s="162">
        <v>3.3430453367400004</v>
      </c>
      <c r="AJ8" s="162">
        <v>1.9370149241499999</v>
      </c>
      <c r="AK8" s="162">
        <v>7.2943399974199998</v>
      </c>
      <c r="AL8" s="164">
        <v>18.896694137190003</v>
      </c>
    </row>
    <row r="9" spans="1:38" s="170" customFormat="1">
      <c r="A9" s="179"/>
      <c r="B9" s="122" t="s">
        <v>924</v>
      </c>
      <c r="C9" s="13" t="s">
        <v>923</v>
      </c>
      <c r="D9" s="162">
        <v>40.799999999999997</v>
      </c>
      <c r="E9" s="162">
        <v>34.4</v>
      </c>
      <c r="F9" s="162">
        <v>31.7</v>
      </c>
      <c r="G9" s="162">
        <v>29.9</v>
      </c>
      <c r="H9" s="164">
        <v>136.80000000000001</v>
      </c>
      <c r="I9" s="162">
        <v>26.1</v>
      </c>
      <c r="J9" s="162">
        <v>23</v>
      </c>
      <c r="K9" s="162">
        <v>24.4</v>
      </c>
      <c r="L9" s="162">
        <v>24.1</v>
      </c>
      <c r="M9" s="164">
        <v>97.7</v>
      </c>
      <c r="N9" s="162">
        <v>23</v>
      </c>
      <c r="O9" s="162">
        <v>23.1</v>
      </c>
      <c r="P9" s="162">
        <v>24.8</v>
      </c>
      <c r="Q9" s="162">
        <v>19.899999999999999</v>
      </c>
      <c r="R9" s="164">
        <v>90.8</v>
      </c>
      <c r="S9" s="162">
        <v>14.090324005586002</v>
      </c>
      <c r="T9" s="162">
        <v>15.167302432411557</v>
      </c>
      <c r="U9" s="162">
        <v>12.812797401793492</v>
      </c>
      <c r="V9" s="162">
        <v>11.782053293765001</v>
      </c>
      <c r="W9" s="164">
        <v>53.85247713355605</v>
      </c>
      <c r="X9" s="162">
        <v>9.4830310092393511</v>
      </c>
      <c r="Y9" s="162">
        <v>10.764761333541333</v>
      </c>
      <c r="Z9" s="162">
        <v>11.3198096512929</v>
      </c>
      <c r="AA9" s="162">
        <v>11.325681951343203</v>
      </c>
      <c r="AB9" s="164">
        <v>42.893283945416783</v>
      </c>
      <c r="AC9" s="162">
        <v>10.736258078829799</v>
      </c>
      <c r="AD9" s="162">
        <v>10.1655128042649</v>
      </c>
      <c r="AE9" s="162">
        <v>9.7206135536701996</v>
      </c>
      <c r="AF9" s="162">
        <v>11.9912155001713</v>
      </c>
      <c r="AG9" s="164">
        <v>42.613599936936197</v>
      </c>
      <c r="AH9" s="162">
        <v>11.611262097999999</v>
      </c>
      <c r="AI9" s="162">
        <v>13.026033115000002</v>
      </c>
      <c r="AJ9" s="162">
        <v>13.374061049207031</v>
      </c>
      <c r="AK9" s="162">
        <v>13.798540330792967</v>
      </c>
      <c r="AL9" s="164">
        <v>51.809896592999998</v>
      </c>
    </row>
    <row r="10" spans="1:38" s="170" customFormat="1">
      <c r="A10" s="179"/>
      <c r="B10" s="266"/>
      <c r="C10" s="266"/>
      <c r="D10" s="267"/>
      <c r="E10" s="267"/>
      <c r="F10" s="267"/>
      <c r="G10" s="267"/>
      <c r="H10" s="267"/>
      <c r="I10" s="267"/>
      <c r="J10" s="267"/>
      <c r="K10" s="267"/>
      <c r="L10" s="267"/>
      <c r="M10" s="267"/>
      <c r="N10" s="267"/>
      <c r="O10" s="267"/>
      <c r="P10" s="267"/>
      <c r="Q10" s="267"/>
      <c r="R10" s="267"/>
      <c r="S10" s="184"/>
      <c r="T10" s="184"/>
      <c r="U10" s="184"/>
      <c r="V10" s="184"/>
      <c r="W10" s="184"/>
      <c r="X10" s="184"/>
      <c r="Y10" s="184"/>
      <c r="Z10" s="184"/>
      <c r="AA10" s="267"/>
      <c r="AB10" s="267"/>
      <c r="AC10" s="184"/>
      <c r="AH10" s="184"/>
    </row>
    <row r="11" spans="1:38" s="170" customFormat="1">
      <c r="A11" s="179"/>
      <c r="B11" s="266"/>
      <c r="C11" s="268" t="s">
        <v>33</v>
      </c>
      <c r="D11" s="231"/>
      <c r="E11" s="231"/>
      <c r="F11" s="231"/>
      <c r="G11" s="231"/>
      <c r="H11" s="231"/>
      <c r="I11" s="231"/>
      <c r="J11" s="231"/>
      <c r="K11" s="231"/>
      <c r="L11" s="231"/>
      <c r="M11" s="231"/>
      <c r="N11" s="231"/>
      <c r="O11" s="231"/>
      <c r="P11" s="231"/>
      <c r="Q11" s="231"/>
      <c r="R11" s="231"/>
      <c r="S11" s="269"/>
      <c r="T11" s="269"/>
      <c r="U11" s="269"/>
      <c r="V11" s="269"/>
      <c r="W11" s="269"/>
      <c r="X11" s="269"/>
      <c r="Y11" s="269"/>
      <c r="Z11" s="269"/>
      <c r="AA11" s="267"/>
      <c r="AB11" s="267"/>
      <c r="AC11" s="269"/>
      <c r="AH11" s="269"/>
    </row>
    <row r="12" spans="1:38" s="170" customFormat="1" ht="34.5" customHeight="1">
      <c r="A12" s="179"/>
      <c r="B12" s="121" t="s">
        <v>1165</v>
      </c>
      <c r="C12" s="1" t="s">
        <v>1164</v>
      </c>
      <c r="D12" s="62" t="s">
        <v>35</v>
      </c>
      <c r="E12" s="62" t="s">
        <v>3</v>
      </c>
      <c r="F12" s="62" t="s">
        <v>5</v>
      </c>
      <c r="G12" s="62" t="s">
        <v>36</v>
      </c>
      <c r="H12" s="62" t="s">
        <v>37</v>
      </c>
      <c r="I12" s="62" t="s">
        <v>12</v>
      </c>
      <c r="J12" s="62" t="s">
        <v>14</v>
      </c>
      <c r="K12" s="62" t="s">
        <v>15</v>
      </c>
      <c r="L12" s="62" t="s">
        <v>38</v>
      </c>
      <c r="M12" s="62" t="s">
        <v>39</v>
      </c>
      <c r="N12" s="62" t="s">
        <v>32</v>
      </c>
      <c r="O12" s="62" t="s">
        <v>226</v>
      </c>
      <c r="P12" s="62" t="s">
        <v>303</v>
      </c>
      <c r="Q12" s="62" t="s">
        <v>304</v>
      </c>
      <c r="R12" s="62" t="s">
        <v>305</v>
      </c>
      <c r="S12" s="62" t="s">
        <v>1124</v>
      </c>
      <c r="T12" s="18" t="s">
        <v>351</v>
      </c>
      <c r="U12" s="261" t="s">
        <v>352</v>
      </c>
      <c r="V12" s="261" t="s">
        <v>1123</v>
      </c>
      <c r="W12" s="261" t="s">
        <v>1112</v>
      </c>
      <c r="X12" s="261" t="s">
        <v>1120</v>
      </c>
      <c r="Y12" s="261" t="s">
        <v>1119</v>
      </c>
      <c r="Z12" s="261" t="s">
        <v>1113</v>
      </c>
      <c r="AA12" s="261" t="s">
        <v>998</v>
      </c>
      <c r="AB12" s="261" t="s">
        <v>1000</v>
      </c>
      <c r="AC12" s="456" t="s">
        <v>1258</v>
      </c>
      <c r="AD12" s="456" t="s">
        <v>1259</v>
      </c>
      <c r="AE12" s="480" t="s">
        <v>1276</v>
      </c>
      <c r="AF12" s="18" t="s">
        <v>1272</v>
      </c>
      <c r="AG12" s="18" t="s">
        <v>1273</v>
      </c>
      <c r="AH12" s="486" t="s">
        <v>1286</v>
      </c>
      <c r="AI12" s="486" t="s">
        <v>1294</v>
      </c>
      <c r="AJ12" s="486" t="s">
        <v>1315</v>
      </c>
      <c r="AK12" s="18" t="s">
        <v>1328</v>
      </c>
      <c r="AL12" s="18" t="s">
        <v>1329</v>
      </c>
    </row>
    <row r="13" spans="1:38" s="170" customFormat="1">
      <c r="A13" s="179"/>
      <c r="B13" s="122" t="s">
        <v>22</v>
      </c>
      <c r="C13" s="13" t="s">
        <v>22</v>
      </c>
      <c r="D13" s="270"/>
      <c r="E13" s="270"/>
      <c r="F13" s="270"/>
      <c r="G13" s="270"/>
      <c r="H13" s="271"/>
      <c r="I13" s="270"/>
      <c r="J13" s="270"/>
      <c r="K13" s="270"/>
      <c r="L13" s="270"/>
      <c r="M13" s="271"/>
      <c r="N13" s="270"/>
      <c r="O13" s="270"/>
      <c r="P13" s="270"/>
      <c r="Q13" s="270"/>
      <c r="R13" s="271"/>
      <c r="S13" s="270"/>
      <c r="T13" s="270"/>
      <c r="U13" s="270"/>
      <c r="V13" s="270"/>
      <c r="W13" s="271"/>
      <c r="X13" s="162">
        <v>145.87603360181618</v>
      </c>
      <c r="Y13" s="162">
        <v>168.9957496540153</v>
      </c>
      <c r="Z13" s="162">
        <v>167.33536598912826</v>
      </c>
      <c r="AA13" s="162">
        <v>170.05446381862509</v>
      </c>
      <c r="AB13" s="164">
        <v>652.26161306358483</v>
      </c>
      <c r="AC13" s="162">
        <v>218.58625670097803</v>
      </c>
      <c r="AD13" s="162">
        <v>245.01109991288229</v>
      </c>
      <c r="AE13" s="162">
        <v>161.46923852591831</v>
      </c>
      <c r="AF13" s="162">
        <v>219.06345551245317</v>
      </c>
      <c r="AG13" s="164">
        <v>844.13005065223183</v>
      </c>
      <c r="AH13" s="162">
        <v>286.60039833545898</v>
      </c>
      <c r="AI13" s="162">
        <v>325.23260853610299</v>
      </c>
      <c r="AJ13" s="162">
        <v>319.116480520126</v>
      </c>
      <c r="AK13" s="162">
        <v>383.30260957910514</v>
      </c>
      <c r="AL13" s="164">
        <v>1314.2520969707932</v>
      </c>
    </row>
    <row r="14" spans="1:38" s="170" customFormat="1">
      <c r="A14" s="179"/>
      <c r="B14" s="167" t="s">
        <v>437</v>
      </c>
      <c r="C14" s="168" t="s">
        <v>41</v>
      </c>
      <c r="D14" s="270"/>
      <c r="E14" s="270"/>
      <c r="F14" s="270"/>
      <c r="G14" s="270"/>
      <c r="H14" s="271"/>
      <c r="I14" s="270"/>
      <c r="J14" s="270"/>
      <c r="K14" s="270"/>
      <c r="L14" s="270"/>
      <c r="M14" s="271"/>
      <c r="N14" s="270"/>
      <c r="O14" s="270"/>
      <c r="P14" s="270"/>
      <c r="Q14" s="270"/>
      <c r="R14" s="271"/>
      <c r="S14" s="270"/>
      <c r="T14" s="270"/>
      <c r="U14" s="270"/>
      <c r="V14" s="270"/>
      <c r="W14" s="271"/>
      <c r="X14" s="162">
        <v>145.87603360181618</v>
      </c>
      <c r="Y14" s="162">
        <v>168.9957496540153</v>
      </c>
      <c r="Z14" s="162">
        <v>167.33536598912826</v>
      </c>
      <c r="AA14" s="162">
        <v>192.98874980438271</v>
      </c>
      <c r="AB14" s="164">
        <v>675.19589904934242</v>
      </c>
      <c r="AC14" s="162">
        <v>218.58625670097803</v>
      </c>
      <c r="AD14" s="162">
        <v>228.2255822042367</v>
      </c>
      <c r="AE14" s="162">
        <v>188.0354871696573</v>
      </c>
      <c r="AF14" s="162">
        <v>219.06345551245317</v>
      </c>
      <c r="AG14" s="164">
        <v>853.91078158732512</v>
      </c>
      <c r="AH14" s="162">
        <v>286.60039833545898</v>
      </c>
      <c r="AI14" s="162">
        <v>325.23260853610299</v>
      </c>
      <c r="AJ14" s="162">
        <v>319.116480520126</v>
      </c>
      <c r="AK14" s="162">
        <v>338.54667472016035</v>
      </c>
      <c r="AL14" s="164">
        <v>1269.4961621118484</v>
      </c>
    </row>
    <row r="15" spans="1:38" s="170" customFormat="1">
      <c r="A15" s="272"/>
      <c r="B15" s="123" t="s">
        <v>432</v>
      </c>
      <c r="C15" s="14" t="s">
        <v>40</v>
      </c>
      <c r="D15" s="273"/>
      <c r="E15" s="273"/>
      <c r="F15" s="273"/>
      <c r="G15" s="273"/>
      <c r="H15" s="274"/>
      <c r="I15" s="273"/>
      <c r="J15" s="273"/>
      <c r="K15" s="273"/>
      <c r="L15" s="273"/>
      <c r="M15" s="274"/>
      <c r="N15" s="273"/>
      <c r="O15" s="273"/>
      <c r="P15" s="273"/>
      <c r="Q15" s="273"/>
      <c r="R15" s="274"/>
      <c r="S15" s="273"/>
      <c r="T15" s="273"/>
      <c r="U15" s="273"/>
      <c r="V15" s="273"/>
      <c r="W15" s="274"/>
      <c r="X15" s="264">
        <v>26.252387488176169</v>
      </c>
      <c r="Y15" s="264">
        <v>20.350197558874299</v>
      </c>
      <c r="Z15" s="264">
        <v>51.727688216574279</v>
      </c>
      <c r="AA15" s="264">
        <v>33.766597171581054</v>
      </c>
      <c r="AB15" s="265">
        <v>132.0968704352058</v>
      </c>
      <c r="AC15" s="264">
        <v>103.17685986291301</v>
      </c>
      <c r="AD15" s="264">
        <v>125.2898614425674</v>
      </c>
      <c r="AE15" s="264">
        <v>24.490843280526605</v>
      </c>
      <c r="AF15" s="264">
        <v>11.128380181702852</v>
      </c>
      <c r="AG15" s="265">
        <v>264.08594476770986</v>
      </c>
      <c r="AH15" s="264">
        <v>110.031820203386</v>
      </c>
      <c r="AI15" s="264">
        <v>139.90210337801301</v>
      </c>
      <c r="AJ15" s="264">
        <v>141.25904611847</v>
      </c>
      <c r="AK15" s="264">
        <v>140.46414352068115</v>
      </c>
      <c r="AL15" s="265">
        <v>531.65711322055017</v>
      </c>
    </row>
    <row r="16" spans="1:38" s="170" customFormat="1">
      <c r="A16" s="272"/>
      <c r="B16" s="122" t="s">
        <v>439</v>
      </c>
      <c r="C16" s="13" t="s">
        <v>27</v>
      </c>
      <c r="D16" s="270"/>
      <c r="E16" s="270"/>
      <c r="F16" s="270"/>
      <c r="G16" s="270"/>
      <c r="H16" s="271"/>
      <c r="I16" s="270"/>
      <c r="J16" s="270"/>
      <c r="K16" s="270"/>
      <c r="L16" s="270"/>
      <c r="M16" s="271"/>
      <c r="N16" s="270"/>
      <c r="O16" s="270"/>
      <c r="P16" s="270"/>
      <c r="Q16" s="270"/>
      <c r="R16" s="271"/>
      <c r="S16" s="270"/>
      <c r="T16" s="270"/>
      <c r="U16" s="270"/>
      <c r="V16" s="270"/>
      <c r="W16" s="271"/>
      <c r="X16" s="162">
        <v>26.252387488176169</v>
      </c>
      <c r="Y16" s="162">
        <v>20.350197558874299</v>
      </c>
      <c r="Z16" s="162">
        <v>51.727688216574279</v>
      </c>
      <c r="AA16" s="162">
        <v>56.700883157338666</v>
      </c>
      <c r="AB16" s="164">
        <v>155.03115642096341</v>
      </c>
      <c r="AC16" s="162">
        <v>103.17685986291301</v>
      </c>
      <c r="AD16" s="162">
        <v>108.5043437339217</v>
      </c>
      <c r="AE16" s="162">
        <v>51.057091924265904</v>
      </c>
      <c r="AF16" s="162">
        <v>80.598355668084196</v>
      </c>
      <c r="AG16" s="164">
        <v>343.33665118918481</v>
      </c>
      <c r="AH16" s="162">
        <v>110.031820203386</v>
      </c>
      <c r="AI16" s="162">
        <v>139.90210337801301</v>
      </c>
      <c r="AJ16" s="162">
        <v>141.25904611847</v>
      </c>
      <c r="AK16" s="162">
        <v>91.940913778472975</v>
      </c>
      <c r="AL16" s="164">
        <v>483.133883478342</v>
      </c>
    </row>
    <row r="17" spans="1:38" s="170" customFormat="1">
      <c r="A17" s="179">
        <v>23</v>
      </c>
      <c r="B17" s="122" t="s">
        <v>446</v>
      </c>
      <c r="C17" s="13" t="s">
        <v>856</v>
      </c>
      <c r="D17" s="270"/>
      <c r="E17" s="270"/>
      <c r="F17" s="270"/>
      <c r="G17" s="270"/>
      <c r="H17" s="271"/>
      <c r="I17" s="270"/>
      <c r="J17" s="270"/>
      <c r="K17" s="270"/>
      <c r="L17" s="270"/>
      <c r="M17" s="271"/>
      <c r="N17" s="270"/>
      <c r="O17" s="270"/>
      <c r="P17" s="270"/>
      <c r="Q17" s="270"/>
      <c r="R17" s="271"/>
      <c r="S17" s="270"/>
      <c r="T17" s="270"/>
      <c r="U17" s="270"/>
      <c r="V17" s="270"/>
      <c r="W17" s="271"/>
      <c r="X17" s="162">
        <v>109.32714497000001</v>
      </c>
      <c r="Y17" s="162">
        <v>131.93664049</v>
      </c>
      <c r="Z17" s="162">
        <v>100.03663117000001</v>
      </c>
      <c r="AA17" s="162">
        <v>66.124959710000013</v>
      </c>
      <c r="AB17" s="164">
        <v>407.42537634000007</v>
      </c>
      <c r="AC17" s="162">
        <v>55.49773244</v>
      </c>
      <c r="AD17" s="162">
        <v>69.686437690000005</v>
      </c>
      <c r="AE17" s="162">
        <v>75.123918639999999</v>
      </c>
      <c r="AF17" s="162">
        <v>119.60666384999999</v>
      </c>
      <c r="AG17" s="164">
        <v>319.91475262000006</v>
      </c>
      <c r="AH17" s="162">
        <v>71.729552100000006</v>
      </c>
      <c r="AI17" s="162">
        <v>63.866213690000002</v>
      </c>
      <c r="AJ17" s="162">
        <v>75.623198329999994</v>
      </c>
      <c r="AK17" s="162">
        <v>100.42703430000002</v>
      </c>
      <c r="AL17" s="164">
        <v>311.64599842000001</v>
      </c>
    </row>
    <row r="18" spans="1:38" s="170" customFormat="1">
      <c r="A18" s="272"/>
      <c r="B18" s="167" t="s">
        <v>458</v>
      </c>
      <c r="C18" s="168" t="s">
        <v>404</v>
      </c>
      <c r="D18" s="270"/>
      <c r="E18" s="270"/>
      <c r="F18" s="270"/>
      <c r="G18" s="270"/>
      <c r="H18" s="271"/>
      <c r="I18" s="270"/>
      <c r="J18" s="270"/>
      <c r="K18" s="270"/>
      <c r="L18" s="270"/>
      <c r="M18" s="271"/>
      <c r="N18" s="270"/>
      <c r="O18" s="270"/>
      <c r="P18" s="270"/>
      <c r="Q18" s="270"/>
      <c r="R18" s="271"/>
      <c r="S18" s="270"/>
      <c r="T18" s="270"/>
      <c r="U18" s="270"/>
      <c r="V18" s="270"/>
      <c r="W18" s="271"/>
      <c r="X18" s="162">
        <v>21.783152049999998</v>
      </c>
      <c r="Y18" s="162">
        <v>19.424787559999999</v>
      </c>
      <c r="Z18" s="162">
        <v>6.4587679400000004</v>
      </c>
      <c r="AA18" s="162">
        <v>8.7082545699999994</v>
      </c>
      <c r="AB18" s="164">
        <v>56.374962119999999</v>
      </c>
      <c r="AC18" s="162">
        <v>12.02482341</v>
      </c>
      <c r="AD18" s="162">
        <v>6.8073319700000008</v>
      </c>
      <c r="AE18" s="162">
        <v>9.9290880900000005</v>
      </c>
      <c r="AF18" s="162">
        <v>14.076286290000004</v>
      </c>
      <c r="AG18" s="164">
        <v>42.837529760000002</v>
      </c>
      <c r="AH18" s="162">
        <v>24.996381329999998</v>
      </c>
      <c r="AI18" s="162">
        <v>12.47410273</v>
      </c>
      <c r="AJ18" s="162">
        <v>6.9484993900000003</v>
      </c>
      <c r="AK18" s="162">
        <v>25.881043439999999</v>
      </c>
      <c r="AL18" s="164">
        <v>70.300026889999998</v>
      </c>
    </row>
    <row r="19" spans="1:38" s="170" customFormat="1">
      <c r="A19" s="272"/>
      <c r="B19" s="122" t="s">
        <v>924</v>
      </c>
      <c r="C19" s="13" t="s">
        <v>923</v>
      </c>
      <c r="D19" s="270"/>
      <c r="E19" s="270"/>
      <c r="F19" s="270"/>
      <c r="G19" s="270"/>
      <c r="H19" s="271"/>
      <c r="I19" s="270"/>
      <c r="J19" s="270"/>
      <c r="K19" s="270"/>
      <c r="L19" s="270"/>
      <c r="M19" s="271"/>
      <c r="N19" s="270"/>
      <c r="O19" s="270"/>
      <c r="P19" s="270"/>
      <c r="Q19" s="270"/>
      <c r="R19" s="271"/>
      <c r="S19" s="270"/>
      <c r="T19" s="270"/>
      <c r="U19" s="270"/>
      <c r="V19" s="270"/>
      <c r="W19" s="271"/>
      <c r="X19" s="162">
        <v>33.73869552715</v>
      </c>
      <c r="Y19" s="162">
        <v>38.29146466169</v>
      </c>
      <c r="Z19" s="162">
        <v>40.499823733310002</v>
      </c>
      <c r="AA19" s="162">
        <v>39.776756696509999</v>
      </c>
      <c r="AB19" s="164">
        <v>152.30674061866</v>
      </c>
      <c r="AC19" s="162">
        <v>37.021943309710004</v>
      </c>
      <c r="AD19" s="162">
        <v>35.985636769320003</v>
      </c>
      <c r="AE19" s="162">
        <v>37.267465358929996</v>
      </c>
      <c r="AF19" s="162">
        <v>45.298591631454002</v>
      </c>
      <c r="AG19" s="164">
        <v>155.57363706941402</v>
      </c>
      <c r="AH19" s="162">
        <v>45.882254746268551</v>
      </c>
      <c r="AI19" s="162">
        <v>48.983046724222653</v>
      </c>
      <c r="AJ19" s="162">
        <v>47.987670506051273</v>
      </c>
      <c r="AK19" s="162">
        <v>48.746436383334753</v>
      </c>
      <c r="AL19" s="164">
        <v>191.59940835987723</v>
      </c>
    </row>
    <row r="32" spans="1:38">
      <c r="B32" t="s">
        <v>1326</v>
      </c>
      <c r="C32" t="s">
        <v>1327</v>
      </c>
    </row>
    <row r="73" spans="2:3">
      <c r="B73" t="s">
        <v>1326</v>
      </c>
      <c r="C73" t="s">
        <v>1327</v>
      </c>
    </row>
  </sheetData>
  <pageMargins left="0.7" right="0.7" top="0.75" bottom="0.75" header="0.3" footer="0.3"/>
  <pageSetup paperSize="9" scale="76" orientation="landscape" r:id="rId1"/>
  <headerFooter>
    <oddHeader>&amp;C&amp;A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2:AL136"/>
  <sheetViews>
    <sheetView view="pageBreakPreview" zoomScale="85" zoomScaleNormal="80" zoomScaleSheetLayoutView="85" workbookViewId="0">
      <pane xSplit="3" ySplit="2" topLeftCell="X3" activePane="bottomRight" state="frozen"/>
      <selection activeCell="AN10" sqref="AN10"/>
      <selection pane="topRight" activeCell="AN10" sqref="AN10"/>
      <selection pane="bottomLeft" activeCell="AN10" sqref="AN10"/>
      <selection pane="bottomRight" activeCell="AE20" sqref="AE20"/>
    </sheetView>
  </sheetViews>
  <sheetFormatPr defaultRowHeight="15" outlineLevelCol="2"/>
  <cols>
    <col min="1" max="1" width="4.42578125" hidden="1" customWidth="1"/>
    <col min="2" max="2" width="48.7109375" customWidth="1"/>
    <col min="3" max="3" width="49.42578125" customWidth="1"/>
    <col min="4" max="7" width="13.42578125" hidden="1" customWidth="1" outlineLevel="2"/>
    <col min="8" max="8" width="13.42578125" hidden="1" customWidth="1" outlineLevel="1" collapsed="1"/>
    <col min="9" max="12" width="13.42578125" hidden="1" customWidth="1" outlineLevel="2"/>
    <col min="13" max="13" width="13.42578125" hidden="1" customWidth="1" outlineLevel="1" collapsed="1"/>
    <col min="14" max="17" width="13.42578125" hidden="1" customWidth="1" outlineLevel="2"/>
    <col min="18" max="18" width="13.42578125" hidden="1" customWidth="1" outlineLevel="1" collapsed="1"/>
    <col min="19" max="22" width="13.42578125" hidden="1" customWidth="1" outlineLevel="2"/>
    <col min="23" max="24" width="13.42578125" hidden="1" customWidth="1" outlineLevel="1" collapsed="1"/>
    <col min="25" max="28" width="13.42578125" hidden="1" customWidth="1" outlineLevel="1"/>
    <col min="29" max="29" width="13.42578125" customWidth="1" collapsed="1"/>
    <col min="30" max="30" width="10" customWidth="1"/>
    <col min="34" max="34" width="13.42578125" customWidth="1"/>
    <col min="35" max="35" width="10" customWidth="1"/>
  </cols>
  <sheetData>
    <row r="2" spans="1:38" s="170" customFormat="1" ht="26.25" thickBot="1">
      <c r="A2" s="179" t="s">
        <v>854</v>
      </c>
      <c r="B2" s="124" t="s">
        <v>450</v>
      </c>
      <c r="C2" s="4" t="s">
        <v>1144</v>
      </c>
      <c r="D2" s="18" t="s">
        <v>2</v>
      </c>
      <c r="E2" s="18" t="s">
        <v>1</v>
      </c>
      <c r="F2" s="18" t="s">
        <v>5</v>
      </c>
      <c r="G2" s="18" t="s">
        <v>7</v>
      </c>
      <c r="H2" s="18" t="s">
        <v>9</v>
      </c>
      <c r="I2" s="18" t="s">
        <v>49</v>
      </c>
      <c r="J2" s="18" t="s">
        <v>50</v>
      </c>
      <c r="K2" s="18" t="s">
        <v>42</v>
      </c>
      <c r="L2" s="18" t="s">
        <v>43</v>
      </c>
      <c r="M2" s="18" t="s">
        <v>17</v>
      </c>
      <c r="N2" s="18" t="s">
        <v>18</v>
      </c>
      <c r="O2" s="18" t="s">
        <v>19</v>
      </c>
      <c r="P2" s="18" t="s">
        <v>20</v>
      </c>
      <c r="Q2" s="18" t="s">
        <v>29</v>
      </c>
      <c r="R2" s="18" t="s">
        <v>30</v>
      </c>
      <c r="S2" s="18" t="s">
        <v>1121</v>
      </c>
      <c r="T2" s="18" t="s">
        <v>1145</v>
      </c>
      <c r="U2" s="261" t="s">
        <v>1146</v>
      </c>
      <c r="V2" s="18" t="s">
        <v>1148</v>
      </c>
      <c r="W2" s="18" t="s">
        <v>1147</v>
      </c>
      <c r="X2" s="18" t="s">
        <v>1149</v>
      </c>
      <c r="Y2" s="18" t="s">
        <v>1150</v>
      </c>
      <c r="Z2" s="18" t="s">
        <v>1151</v>
      </c>
      <c r="AA2" s="18" t="s">
        <v>1219</v>
      </c>
      <c r="AB2" s="18" t="s">
        <v>1220</v>
      </c>
      <c r="AC2" s="18" t="s">
        <v>1240</v>
      </c>
      <c r="AD2" s="18" t="s">
        <v>1259</v>
      </c>
      <c r="AE2" s="18" t="s">
        <v>1276</v>
      </c>
      <c r="AF2" s="18" t="s">
        <v>1272</v>
      </c>
      <c r="AG2" s="18" t="s">
        <v>1273</v>
      </c>
      <c r="AH2" s="18" t="s">
        <v>1286</v>
      </c>
      <c r="AI2" s="18" t="s">
        <v>1294</v>
      </c>
      <c r="AJ2" s="18" t="s">
        <v>1315</v>
      </c>
      <c r="AK2" s="18" t="s">
        <v>1328</v>
      </c>
      <c r="AL2" s="18" t="s">
        <v>1329</v>
      </c>
    </row>
    <row r="3" spans="1:38" s="170" customFormat="1" ht="16.5" thickTop="1" thickBot="1">
      <c r="A3" s="179">
        <v>4</v>
      </c>
      <c r="B3" s="155" t="s">
        <v>868</v>
      </c>
      <c r="C3" s="15" t="s">
        <v>871</v>
      </c>
      <c r="D3" s="329">
        <v>43.68958023852511</v>
      </c>
      <c r="E3" s="329">
        <v>42.404817037385342</v>
      </c>
      <c r="F3" s="329">
        <v>42.278186641170066</v>
      </c>
      <c r="G3" s="329">
        <v>42.909862433217022</v>
      </c>
      <c r="H3" s="330">
        <v>42.785847880195256</v>
      </c>
      <c r="I3" s="329">
        <v>40.588565423000283</v>
      </c>
      <c r="J3" s="329">
        <v>40.866581566807298</v>
      </c>
      <c r="K3" s="329">
        <v>36.26535234299299</v>
      </c>
      <c r="L3" s="329">
        <v>35.209092781209236</v>
      </c>
      <c r="M3" s="330">
        <v>38.212270581030388</v>
      </c>
      <c r="N3" s="329">
        <v>36.269327029095621</v>
      </c>
      <c r="O3" s="329">
        <v>32.634063055028918</v>
      </c>
      <c r="P3" s="329">
        <v>34.106226476803677</v>
      </c>
      <c r="Q3" s="329">
        <v>34.902316531419508</v>
      </c>
      <c r="R3" s="330">
        <v>34.473219527076083</v>
      </c>
      <c r="S3" s="329">
        <v>33.312643619181877</v>
      </c>
      <c r="T3" s="329">
        <v>35.423569526104849</v>
      </c>
      <c r="U3" s="329">
        <v>33.826144139012484</v>
      </c>
      <c r="V3" s="329">
        <v>38.135383769597738</v>
      </c>
      <c r="W3" s="330">
        <v>35.183954301901508</v>
      </c>
      <c r="X3" s="329">
        <v>41.94758547156129</v>
      </c>
      <c r="Y3" s="329">
        <v>42.277903221525911</v>
      </c>
      <c r="Z3" s="329">
        <v>39.506418165152795</v>
      </c>
      <c r="AA3" s="329">
        <v>40.056065842169673</v>
      </c>
      <c r="AB3" s="330">
        <v>40.940622950121863</v>
      </c>
      <c r="AC3" s="329">
        <v>40.355588348525643</v>
      </c>
      <c r="AD3" s="329">
        <v>38.60220383009591</v>
      </c>
      <c r="AE3" s="329">
        <v>36.055758352391301</v>
      </c>
      <c r="AF3" s="329">
        <v>35.306974042910376</v>
      </c>
      <c r="AG3" s="330">
        <v>37.553645187341075</v>
      </c>
      <c r="AH3" s="329">
        <v>40.116279111111098</v>
      </c>
      <c r="AI3" s="329">
        <v>43.802099999999967</v>
      </c>
      <c r="AJ3" s="329">
        <v>45.722724347826109</v>
      </c>
      <c r="AK3" s="329">
        <v>48.3066261956522</v>
      </c>
      <c r="AL3" s="330">
        <v>44.5127567671233</v>
      </c>
    </row>
    <row r="4" spans="1:38" s="170" customFormat="1" ht="15.75" thickTop="1">
      <c r="A4" s="179"/>
      <c r="B4" s="139" t="s">
        <v>417</v>
      </c>
      <c r="C4" s="77" t="s">
        <v>77</v>
      </c>
      <c r="D4" s="102">
        <v>12</v>
      </c>
      <c r="E4" s="102">
        <v>11.9</v>
      </c>
      <c r="F4" s="102">
        <v>12.4</v>
      </c>
      <c r="G4" s="102">
        <v>12.590318943478263</v>
      </c>
      <c r="H4" s="103">
        <v>12.2</v>
      </c>
      <c r="I4" s="102">
        <v>11.524626194444444</v>
      </c>
      <c r="J4" s="102">
        <v>11.587737925824179</v>
      </c>
      <c r="K4" s="102">
        <v>11.079137860869567</v>
      </c>
      <c r="L4" s="102">
        <v>11.909214896739122</v>
      </c>
      <c r="M4" s="103">
        <v>11.525010856027396</v>
      </c>
      <c r="N4" s="102">
        <v>11.152607746111112</v>
      </c>
      <c r="O4" s="102">
        <v>10.666841195054944</v>
      </c>
      <c r="P4" s="102">
        <v>10.445818256521738</v>
      </c>
      <c r="Q4" s="102">
        <v>11.28969152228261</v>
      </c>
      <c r="R4" s="103">
        <v>10.887901768630135</v>
      </c>
      <c r="S4" s="102">
        <v>11.475732310555554</v>
      </c>
      <c r="T4" s="102">
        <v>11.171098310989011</v>
      </c>
      <c r="U4" s="102">
        <v>10.630932028804347</v>
      </c>
      <c r="V4" s="102">
        <v>12.505915523913043</v>
      </c>
      <c r="W4" s="103">
        <v>11.446509120821917</v>
      </c>
      <c r="X4" s="102">
        <v>13.117276923076924</v>
      </c>
      <c r="Y4" s="102">
        <v>13.621052403296703</v>
      </c>
      <c r="Z4" s="102">
        <v>12.91879999402174</v>
      </c>
      <c r="AA4" s="102">
        <v>13.3875299146739</v>
      </c>
      <c r="AB4" s="103">
        <v>13.260574645628411</v>
      </c>
      <c r="AC4" s="102">
        <v>12.887923738333333</v>
      </c>
      <c r="AD4" s="102">
        <v>12.810792542857143</v>
      </c>
      <c r="AE4" s="102">
        <v>12.577172095652175</v>
      </c>
      <c r="AF4" s="102">
        <v>13.050889021739151</v>
      </c>
      <c r="AG4" s="103">
        <v>12.831443508630141</v>
      </c>
      <c r="AH4" s="102">
        <v>12.811091666666671</v>
      </c>
      <c r="AI4" s="102">
        <v>13.024662637362619</v>
      </c>
      <c r="AJ4" s="102">
        <v>12.9782038043478</v>
      </c>
      <c r="AK4" s="102">
        <v>13.258128260869601</v>
      </c>
      <c r="AL4" s="103">
        <v>13.019137260274</v>
      </c>
    </row>
    <row r="5" spans="1:38" s="170" customFormat="1">
      <c r="A5" s="179"/>
      <c r="B5" s="139" t="s">
        <v>418</v>
      </c>
      <c r="C5" s="77" t="s">
        <v>79</v>
      </c>
      <c r="D5" s="102">
        <v>8.6999999999999993</v>
      </c>
      <c r="E5" s="102">
        <v>8.9</v>
      </c>
      <c r="F5" s="102">
        <v>8.9</v>
      </c>
      <c r="G5" s="102">
        <v>8.6452282608695654</v>
      </c>
      <c r="H5" s="103">
        <v>8.8000000000000007</v>
      </c>
      <c r="I5" s="102">
        <v>8.4078333333333326</v>
      </c>
      <c r="J5" s="102">
        <v>8.7000109890109893</v>
      </c>
      <c r="K5" s="102">
        <v>8.8466521739130481</v>
      </c>
      <c r="L5" s="102">
        <v>8.4741195652173875</v>
      </c>
      <c r="M5" s="103">
        <v>8.6079917808219175</v>
      </c>
      <c r="N5" s="102">
        <v>8.6897000000000002</v>
      </c>
      <c r="O5" s="102">
        <v>8.6292637362637361</v>
      </c>
      <c r="P5" s="102">
        <v>8.4994891304347817</v>
      </c>
      <c r="Q5" s="102">
        <v>9.8950652173913038</v>
      </c>
      <c r="R5" s="103">
        <v>8.9305068493150674</v>
      </c>
      <c r="S5" s="102">
        <v>10.46568888888889</v>
      </c>
      <c r="T5" s="102">
        <v>10.193395604395604</v>
      </c>
      <c r="U5" s="102">
        <v>10.574108695652173</v>
      </c>
      <c r="V5" s="102">
        <v>11.451902173913044</v>
      </c>
      <c r="W5" s="103">
        <v>10.673709589041096</v>
      </c>
      <c r="X5" s="102">
        <v>11.749285714285714</v>
      </c>
      <c r="Y5" s="102">
        <v>12.149164835164836</v>
      </c>
      <c r="Z5" s="102">
        <v>12.156065217391307</v>
      </c>
      <c r="AA5" s="102">
        <v>11.662771739130434</v>
      </c>
      <c r="AB5" s="103">
        <v>11.9292131147541</v>
      </c>
      <c r="AC5" s="102">
        <v>11.497615522222222</v>
      </c>
      <c r="AD5" s="102">
        <v>12.4004260989011</v>
      </c>
      <c r="AE5" s="102">
        <v>12.661289869565213</v>
      </c>
      <c r="AF5" s="102">
        <v>12.087017608695646</v>
      </c>
      <c r="AG5" s="103">
        <v>12.164571123287667</v>
      </c>
      <c r="AH5" s="102">
        <v>12.0867722222222</v>
      </c>
      <c r="AI5" s="102">
        <v>12.4552359340659</v>
      </c>
      <c r="AJ5" s="102">
        <v>12.485216413043499</v>
      </c>
      <c r="AK5" s="102">
        <v>12.7351890217391</v>
      </c>
      <c r="AL5" s="103">
        <v>12.442502109589</v>
      </c>
    </row>
    <row r="6" spans="1:38" s="170" customFormat="1">
      <c r="A6" s="179"/>
      <c r="B6" s="139" t="s">
        <v>420</v>
      </c>
      <c r="C6" s="77" t="s">
        <v>412</v>
      </c>
      <c r="D6" s="102">
        <v>18.3</v>
      </c>
      <c r="E6" s="102">
        <v>17.2</v>
      </c>
      <c r="F6" s="102">
        <v>17.399999999999999</v>
      </c>
      <c r="G6" s="102">
        <v>17.2</v>
      </c>
      <c r="H6" s="103">
        <v>17.5</v>
      </c>
      <c r="I6" s="102">
        <v>16.931322682013334</v>
      </c>
      <c r="J6" s="102">
        <v>16.651039298263733</v>
      </c>
      <c r="K6" s="102">
        <v>12.898565322826087</v>
      </c>
      <c r="L6" s="102">
        <v>10.648855672152171</v>
      </c>
      <c r="M6" s="103">
        <v>14.261442052222463</v>
      </c>
      <c r="N6" s="102">
        <v>10.508940860543333</v>
      </c>
      <c r="O6" s="102">
        <v>6.846857814252747</v>
      </c>
      <c r="P6" s="102">
        <v>6.8529475766986971</v>
      </c>
      <c r="Q6" s="102">
        <v>6.5931731135486942</v>
      </c>
      <c r="R6" s="103">
        <v>7.6874297042429038</v>
      </c>
      <c r="S6" s="102">
        <v>2.0971020523311106</v>
      </c>
      <c r="T6" s="102">
        <v>1.9818067213406572</v>
      </c>
      <c r="U6" s="102">
        <v>1.8635026417402196</v>
      </c>
      <c r="V6" s="102">
        <v>1.6190908093467415</v>
      </c>
      <c r="W6" s="103">
        <v>1.8889923119227374</v>
      </c>
      <c r="X6" s="102">
        <v>1.5619450599802231</v>
      </c>
      <c r="Y6" s="102">
        <v>1.5200532854219775</v>
      </c>
      <c r="Z6" s="102">
        <v>1.4782216166369526</v>
      </c>
      <c r="AA6" s="102">
        <v>0.47406542173913202</v>
      </c>
      <c r="AB6" s="103">
        <v>1.2570280244868854</v>
      </c>
      <c r="AC6" s="102">
        <v>0</v>
      </c>
      <c r="AD6" s="102">
        <v>0</v>
      </c>
      <c r="AE6" s="102">
        <v>0</v>
      </c>
      <c r="AF6" s="102">
        <v>0</v>
      </c>
      <c r="AG6" s="103">
        <v>0</v>
      </c>
      <c r="AH6" s="102">
        <v>0</v>
      </c>
      <c r="AI6" s="102">
        <v>0</v>
      </c>
      <c r="AJ6" s="102">
        <v>0</v>
      </c>
      <c r="AK6" s="102">
        <v>0</v>
      </c>
      <c r="AL6" s="103">
        <v>0</v>
      </c>
    </row>
    <row r="7" spans="1:38" s="170" customFormat="1">
      <c r="A7" s="179"/>
      <c r="B7" s="139" t="s">
        <v>419</v>
      </c>
      <c r="C7" s="77" t="s">
        <v>374</v>
      </c>
      <c r="D7" s="102">
        <v>0.54742857142857149</v>
      </c>
      <c r="E7" s="102">
        <v>0.68296703296703298</v>
      </c>
      <c r="F7" s="102">
        <v>5.8257456135926276E-2</v>
      </c>
      <c r="G7" s="102">
        <v>0.79485369229894487</v>
      </c>
      <c r="H7" s="103">
        <v>0.52036127228417528</v>
      </c>
      <c r="I7" s="102">
        <v>6.4228888888888891E-2</v>
      </c>
      <c r="J7" s="102">
        <v>0</v>
      </c>
      <c r="K7" s="102">
        <v>0.33523366054485459</v>
      </c>
      <c r="L7" s="102">
        <v>0.32315096574210184</v>
      </c>
      <c r="M7" s="103">
        <v>0.18178626196821915</v>
      </c>
      <c r="N7" s="102">
        <v>2.0110392000000727</v>
      </c>
      <c r="O7" s="102">
        <v>0.54360444049133649</v>
      </c>
      <c r="P7" s="102">
        <v>2.4571572711333514</v>
      </c>
      <c r="Q7" s="102">
        <v>2.6627519171968133</v>
      </c>
      <c r="R7" s="103">
        <v>1.9218991161947763</v>
      </c>
      <c r="S7" s="102">
        <v>1.7910982711584</v>
      </c>
      <c r="T7" s="102">
        <v>4.5137311586259372</v>
      </c>
      <c r="U7" s="102">
        <v>4.2166748552708562</v>
      </c>
      <c r="V7" s="102">
        <v>3.9141067708251471</v>
      </c>
      <c r="W7" s="103">
        <v>3.6163843546302701</v>
      </c>
      <c r="X7" s="102">
        <v>2.8136297010063958</v>
      </c>
      <c r="Y7" s="102">
        <v>4.0973663562226719</v>
      </c>
      <c r="Z7" s="102">
        <v>3.7711953589634355</v>
      </c>
      <c r="AA7" s="102">
        <v>3.8446324533714016</v>
      </c>
      <c r="AB7" s="103">
        <v>3.6326688523023218</v>
      </c>
      <c r="AC7" s="102">
        <v>3.7889423697302567</v>
      </c>
      <c r="AD7" s="102">
        <v>3.8661613637889896</v>
      </c>
      <c r="AE7" s="102">
        <v>3.6409444372020654</v>
      </c>
      <c r="AF7" s="102">
        <v>3.448785249763096</v>
      </c>
      <c r="AG7" s="103">
        <v>3.6851524070720987</v>
      </c>
      <c r="AH7" s="102">
        <v>3.2977472222222199</v>
      </c>
      <c r="AI7" s="102">
        <v>3.3544505494505499</v>
      </c>
      <c r="AJ7" s="102">
        <v>3.3189347826087001</v>
      </c>
      <c r="AK7" s="102">
        <v>3.21032608695652</v>
      </c>
      <c r="AL7" s="103">
        <v>3.2951890410958899</v>
      </c>
    </row>
    <row r="8" spans="1:38" s="170" customFormat="1">
      <c r="A8" s="179"/>
      <c r="B8" s="139" t="s">
        <v>422</v>
      </c>
      <c r="C8" s="77" t="s">
        <v>375</v>
      </c>
      <c r="D8" s="102">
        <v>0</v>
      </c>
      <c r="E8" s="102">
        <v>0</v>
      </c>
      <c r="F8" s="102">
        <v>0</v>
      </c>
      <c r="G8" s="102">
        <v>0</v>
      </c>
      <c r="H8" s="103">
        <v>0</v>
      </c>
      <c r="I8" s="102">
        <v>0</v>
      </c>
      <c r="J8" s="102">
        <v>0</v>
      </c>
      <c r="K8" s="102">
        <v>0</v>
      </c>
      <c r="L8" s="102">
        <v>0</v>
      </c>
      <c r="M8" s="103">
        <v>0</v>
      </c>
      <c r="N8" s="102"/>
      <c r="O8" s="102">
        <v>1.2238750065934068</v>
      </c>
      <c r="P8" s="102">
        <v>1.0080217391304347</v>
      </c>
      <c r="Q8" s="102">
        <v>1.9450992597826087</v>
      </c>
      <c r="R8" s="103">
        <v>1.0494787876712328</v>
      </c>
      <c r="S8" s="102">
        <v>3.1543736535777303</v>
      </c>
      <c r="T8" s="102">
        <v>3.1400549450549451</v>
      </c>
      <c r="U8" s="102">
        <v>2.2218626086956523</v>
      </c>
      <c r="V8" s="102">
        <v>4.2923114130434783</v>
      </c>
      <c r="W8" s="103">
        <v>3.2025825721150571</v>
      </c>
      <c r="X8" s="102">
        <v>8.3835842857142886</v>
      </c>
      <c r="Y8" s="102">
        <v>6.4852118681318629</v>
      </c>
      <c r="Z8" s="102">
        <v>4.9236191304347798</v>
      </c>
      <c r="AA8" s="102">
        <v>6.7012699999999938</v>
      </c>
      <c r="AB8" s="103">
        <v>6.6189897540983624</v>
      </c>
      <c r="AC8" s="102">
        <v>8.4261269999999993</v>
      </c>
      <c r="AD8" s="102">
        <v>6.0555071428571452</v>
      </c>
      <c r="AE8" s="102">
        <v>3.6753429347826079</v>
      </c>
      <c r="AF8" s="102">
        <v>3.6031291304347817</v>
      </c>
      <c r="AG8" s="103">
        <v>5.4219781095890403</v>
      </c>
      <c r="AH8" s="102">
        <v>8.79537422222222</v>
      </c>
      <c r="AI8" s="102">
        <v>11.773015054945065</v>
      </c>
      <c r="AJ8" s="102">
        <v>13.993534347826101</v>
      </c>
      <c r="AK8" s="102">
        <v>16.184380978260901</v>
      </c>
      <c r="AL8" s="103">
        <v>12.7104007123288</v>
      </c>
    </row>
    <row r="9" spans="1:38" s="170" customFormat="1">
      <c r="A9" s="179"/>
      <c r="B9" s="139" t="s">
        <v>421</v>
      </c>
      <c r="C9" s="77" t="s">
        <v>376</v>
      </c>
      <c r="D9" s="102">
        <v>0.20305058577785851</v>
      </c>
      <c r="E9" s="102">
        <v>0.25349922804468267</v>
      </c>
      <c r="F9" s="102">
        <v>0.29978710025152716</v>
      </c>
      <c r="G9" s="102">
        <v>0.32672835070068246</v>
      </c>
      <c r="H9" s="103">
        <v>0.27099850968703426</v>
      </c>
      <c r="I9" s="102">
        <v>0.58462886987583673</v>
      </c>
      <c r="J9" s="102">
        <v>0.86057136085125507</v>
      </c>
      <c r="K9" s="102">
        <v>0.43672515744813012</v>
      </c>
      <c r="L9" s="102">
        <v>0.62884572646714321</v>
      </c>
      <c r="M9" s="103">
        <v>0.62729072177121825</v>
      </c>
      <c r="N9" s="102">
        <v>0.62321385299666665</v>
      </c>
      <c r="O9" s="102">
        <v>1.458725200284835</v>
      </c>
      <c r="P9" s="102">
        <v>1.7539289547596737</v>
      </c>
      <c r="Q9" s="102">
        <v>-0.69408005688488261</v>
      </c>
      <c r="R9" s="103">
        <v>0.78449133863041298</v>
      </c>
      <c r="S9" s="102">
        <v>1.0707082060773867</v>
      </c>
      <c r="T9" s="102">
        <v>1.0677341648195768</v>
      </c>
      <c r="U9" s="102">
        <v>1.0078355853833367</v>
      </c>
      <c r="V9" s="102">
        <v>1.0742868231215059</v>
      </c>
      <c r="W9" s="103">
        <v>1.0550213948712106</v>
      </c>
      <c r="X9" s="102">
        <v>0.96111755068456306</v>
      </c>
      <c r="Y9" s="102">
        <v>1.1051115140736811</v>
      </c>
      <c r="Z9" s="102">
        <v>1.2546555567263185</v>
      </c>
      <c r="AA9" s="102">
        <v>1.1876244654287167</v>
      </c>
      <c r="AB9" s="103">
        <v>1.1276410025444359</v>
      </c>
      <c r="AC9" s="102">
        <v>1.1521943599064925</v>
      </c>
      <c r="AD9" s="102">
        <v>1.0396894283547184</v>
      </c>
      <c r="AE9" s="102">
        <v>1.1691585226425472</v>
      </c>
      <c r="AF9" s="102">
        <v>1.0392848801037833</v>
      </c>
      <c r="AG9" s="103">
        <v>1.0999617080124005</v>
      </c>
      <c r="AH9" s="102">
        <v>1.0927231111111109</v>
      </c>
      <c r="AI9" s="102">
        <v>1.0420240659340649</v>
      </c>
      <c r="AJ9" s="102">
        <v>0.83755086956521696</v>
      </c>
      <c r="AK9" s="102">
        <v>0.78421293478260901</v>
      </c>
      <c r="AL9" s="103">
        <v>0.93800421917808197</v>
      </c>
    </row>
    <row r="10" spans="1:38" s="170" customFormat="1">
      <c r="A10" s="179"/>
      <c r="B10" s="139" t="s">
        <v>449</v>
      </c>
      <c r="C10" s="77" t="s">
        <v>454</v>
      </c>
      <c r="D10" s="102">
        <v>0.4</v>
      </c>
      <c r="E10" s="102">
        <v>0</v>
      </c>
      <c r="F10" s="102">
        <v>0</v>
      </c>
      <c r="G10" s="102">
        <v>0</v>
      </c>
      <c r="H10" s="103">
        <v>0.1</v>
      </c>
      <c r="I10" s="102">
        <v>0</v>
      </c>
      <c r="J10" s="102">
        <v>0</v>
      </c>
      <c r="K10" s="102">
        <v>0</v>
      </c>
      <c r="L10" s="102">
        <v>0</v>
      </c>
      <c r="M10" s="103">
        <v>0</v>
      </c>
      <c r="N10" s="102">
        <v>0</v>
      </c>
      <c r="O10" s="102">
        <v>0</v>
      </c>
      <c r="P10" s="102">
        <v>0</v>
      </c>
      <c r="Q10" s="102">
        <v>0</v>
      </c>
      <c r="R10" s="103">
        <v>0</v>
      </c>
      <c r="S10" s="102">
        <v>0</v>
      </c>
      <c r="T10" s="102">
        <v>0</v>
      </c>
      <c r="U10" s="102">
        <v>0</v>
      </c>
      <c r="V10" s="102">
        <v>0</v>
      </c>
      <c r="W10" s="103">
        <v>0</v>
      </c>
      <c r="X10" s="102"/>
      <c r="Y10" s="102"/>
      <c r="Z10" s="102"/>
      <c r="AA10" s="102"/>
      <c r="AB10" s="103"/>
      <c r="AC10" s="102"/>
      <c r="AD10" s="102"/>
      <c r="AE10" s="102"/>
      <c r="AF10" s="102"/>
      <c r="AG10" s="103"/>
      <c r="AH10" s="102"/>
      <c r="AI10" s="102"/>
      <c r="AJ10" s="102"/>
      <c r="AK10" s="102"/>
      <c r="AL10" s="103"/>
    </row>
    <row r="11" spans="1:38" s="170" customFormat="1" ht="15.75" thickBot="1">
      <c r="A11" s="179"/>
      <c r="B11" s="139" t="s">
        <v>447</v>
      </c>
      <c r="C11" s="77" t="s">
        <v>455</v>
      </c>
      <c r="D11" s="102">
        <v>3.5391010813186812</v>
      </c>
      <c r="E11" s="102">
        <v>3.4683507763736268</v>
      </c>
      <c r="F11" s="102">
        <v>3.2201420847826077</v>
      </c>
      <c r="G11" s="102">
        <v>3.3527331858695657</v>
      </c>
      <c r="H11" s="103">
        <v>3.394488098224044</v>
      </c>
      <c r="I11" s="102">
        <v>3.0759254544444445</v>
      </c>
      <c r="J11" s="102">
        <v>3.0672219928571431</v>
      </c>
      <c r="K11" s="102">
        <v>2.669038167391304</v>
      </c>
      <c r="L11" s="102">
        <v>3.2249059548913053</v>
      </c>
      <c r="M11" s="103">
        <v>3.0087489082191783</v>
      </c>
      <c r="N11" s="102">
        <v>3.283825369444445</v>
      </c>
      <c r="O11" s="102">
        <v>3.2648956620879117</v>
      </c>
      <c r="P11" s="102">
        <v>3.0888635481249995</v>
      </c>
      <c r="Q11" s="102">
        <v>3.2106155581023552</v>
      </c>
      <c r="R11" s="103">
        <v>3.2115119623915529</v>
      </c>
      <c r="S11" s="102">
        <v>3.2579402365928027</v>
      </c>
      <c r="T11" s="102">
        <v>3.3557486208791207</v>
      </c>
      <c r="U11" s="102">
        <v>3.3112277234659029</v>
      </c>
      <c r="V11" s="102">
        <v>3.2777702554347825</v>
      </c>
      <c r="W11" s="103">
        <v>3.3007549584992204</v>
      </c>
      <c r="X11" s="102">
        <v>3.3607462368131866</v>
      </c>
      <c r="Y11" s="102">
        <v>3.2999429592141709</v>
      </c>
      <c r="Z11" s="102">
        <v>3.0038612909782607</v>
      </c>
      <c r="AA11" s="102">
        <v>2.7981718478260866</v>
      </c>
      <c r="AB11" s="103">
        <v>3.1145075563073417</v>
      </c>
      <c r="AC11" s="102">
        <v>2.6027853583333336</v>
      </c>
      <c r="AD11" s="102">
        <v>2.4296272533368133</v>
      </c>
      <c r="AE11" s="102">
        <v>2.2982158523913028</v>
      </c>
      <c r="AF11" s="102">
        <v>2.0778681521739104</v>
      </c>
      <c r="AG11" s="103">
        <v>2.3505383307497252</v>
      </c>
      <c r="AH11" s="102">
        <v>2.032570666666671</v>
      </c>
      <c r="AI11" s="102">
        <v>2.1527117582417619</v>
      </c>
      <c r="AJ11" s="102">
        <v>2.1092841304347871</v>
      </c>
      <c r="AK11" s="102">
        <v>2.1343889130434732</v>
      </c>
      <c r="AL11" s="103">
        <v>2.1075234246575292</v>
      </c>
    </row>
    <row r="12" spans="1:38" s="170" customFormat="1" ht="16.5" thickTop="1" thickBot="1">
      <c r="A12" s="179"/>
      <c r="B12" s="155" t="s">
        <v>448</v>
      </c>
      <c r="C12" s="15" t="s">
        <v>44</v>
      </c>
      <c r="D12" s="329">
        <v>79.666723346883828</v>
      </c>
      <c r="E12" s="329">
        <v>62.794205852607554</v>
      </c>
      <c r="F12" s="329">
        <v>61.316133403414071</v>
      </c>
      <c r="G12" s="329">
        <v>62.880726693972754</v>
      </c>
      <c r="H12" s="330">
        <v>66.688228592306999</v>
      </c>
      <c r="I12" s="329">
        <v>61.143126982000553</v>
      </c>
      <c r="J12" s="329">
        <v>58.529901614421064</v>
      </c>
      <c r="K12" s="329">
        <v>57.033939991794519</v>
      </c>
      <c r="L12" s="329">
        <v>54.577083577725901</v>
      </c>
      <c r="M12" s="330">
        <v>57.800867516954099</v>
      </c>
      <c r="N12" s="329">
        <v>55.123921484630387</v>
      </c>
      <c r="O12" s="329">
        <v>52.315519922054762</v>
      </c>
      <c r="P12" s="329">
        <v>53.478935578940039</v>
      </c>
      <c r="Q12" s="329">
        <v>58.826674118159531</v>
      </c>
      <c r="R12" s="330">
        <v>54.9424146264572</v>
      </c>
      <c r="S12" s="329">
        <v>58.634080274870136</v>
      </c>
      <c r="T12" s="329">
        <v>56.665851357546899</v>
      </c>
      <c r="U12" s="329">
        <v>54.73373346357625</v>
      </c>
      <c r="V12" s="329">
        <v>57.476882168405787</v>
      </c>
      <c r="W12" s="330">
        <v>56.86859270251351</v>
      </c>
      <c r="X12" s="329">
        <v>57.736466282872215</v>
      </c>
      <c r="Y12" s="329">
        <v>55.49621280167672</v>
      </c>
      <c r="Z12" s="329">
        <v>54.134941480564592</v>
      </c>
      <c r="AA12" s="329">
        <v>56.630281491583133</v>
      </c>
      <c r="AB12" s="330">
        <v>55.996104767381723</v>
      </c>
      <c r="AC12" s="329">
        <v>55.124812831868297</v>
      </c>
      <c r="AD12" s="329">
        <v>54.689193844691658</v>
      </c>
      <c r="AE12" s="329">
        <v>53.212361658567659</v>
      </c>
      <c r="AF12" s="329">
        <v>53.605628639187394</v>
      </c>
      <c r="AG12" s="330">
        <v>54.151246307201511</v>
      </c>
      <c r="AH12" s="329">
        <v>54.644492777777771</v>
      </c>
      <c r="AI12" s="329">
        <v>50.705368681318681</v>
      </c>
      <c r="AJ12" s="329">
        <v>48.522110869565253</v>
      </c>
      <c r="AK12" s="329">
        <v>50.801694891304301</v>
      </c>
      <c r="AL12" s="330">
        <v>51.1506383561644</v>
      </c>
    </row>
    <row r="13" spans="1:38" s="170" customFormat="1" ht="15.75" thickTop="1">
      <c r="A13" s="179"/>
      <c r="B13" s="139" t="s">
        <v>417</v>
      </c>
      <c r="C13" s="77" t="s">
        <v>77</v>
      </c>
      <c r="D13" s="102">
        <v>30.4</v>
      </c>
      <c r="E13" s="102">
        <v>25.7</v>
      </c>
      <c r="F13" s="102">
        <v>29</v>
      </c>
      <c r="G13" s="102">
        <v>30.722219133451517</v>
      </c>
      <c r="H13" s="103">
        <v>28.965656117345905</v>
      </c>
      <c r="I13" s="102">
        <v>29.116695158991753</v>
      </c>
      <c r="J13" s="102">
        <v>26.811300731787085</v>
      </c>
      <c r="K13" s="102">
        <v>26.967608227695951</v>
      </c>
      <c r="L13" s="102">
        <v>25.841560269257183</v>
      </c>
      <c r="M13" s="103">
        <v>27.174724472935811</v>
      </c>
      <c r="N13" s="102">
        <v>25.2416958085199</v>
      </c>
      <c r="O13" s="102">
        <v>23.867228110692214</v>
      </c>
      <c r="P13" s="102">
        <v>26.87397639735234</v>
      </c>
      <c r="Q13" s="102">
        <v>27.929939429199838</v>
      </c>
      <c r="R13" s="103">
        <v>25.988029142144061</v>
      </c>
      <c r="S13" s="102">
        <v>27.031132686857109</v>
      </c>
      <c r="T13" s="102">
        <v>25.232002115229765</v>
      </c>
      <c r="U13" s="102">
        <v>24.545800410243782</v>
      </c>
      <c r="V13" s="102">
        <v>26.207347237279897</v>
      </c>
      <c r="W13" s="103">
        <v>25.748503336644461</v>
      </c>
      <c r="X13" s="102">
        <v>27.382906593406588</v>
      </c>
      <c r="Y13" s="102">
        <v>26.546008055668413</v>
      </c>
      <c r="Z13" s="102">
        <v>26.651346367828911</v>
      </c>
      <c r="AA13" s="102">
        <v>26.981580881969698</v>
      </c>
      <c r="AB13" s="103">
        <v>26.890056120347804</v>
      </c>
      <c r="AC13" s="102">
        <v>25.993549725731928</v>
      </c>
      <c r="AD13" s="102">
        <v>26.432385514505796</v>
      </c>
      <c r="AE13" s="102">
        <v>25.927533677138459</v>
      </c>
      <c r="AF13" s="102">
        <v>26.800399347826112</v>
      </c>
      <c r="AG13" s="103">
        <v>26.289688754609976</v>
      </c>
      <c r="AH13" s="102">
        <v>26.342948555555591</v>
      </c>
      <c r="AI13" s="102">
        <v>24.528174505494533</v>
      </c>
      <c r="AJ13" s="102">
        <v>24.5432411956522</v>
      </c>
      <c r="AK13" s="102">
        <v>24.2317894565217</v>
      </c>
      <c r="AL13" s="103">
        <v>24.904745315068499</v>
      </c>
    </row>
    <row r="14" spans="1:38" s="170" customFormat="1">
      <c r="A14" s="179"/>
      <c r="B14" s="139" t="s">
        <v>418</v>
      </c>
      <c r="C14" s="77" t="s">
        <v>79</v>
      </c>
      <c r="D14" s="102">
        <v>35.1</v>
      </c>
      <c r="E14" s="102">
        <v>32.200000000000003</v>
      </c>
      <c r="F14" s="102">
        <v>27.8</v>
      </c>
      <c r="G14" s="102">
        <v>27.824929758934502</v>
      </c>
      <c r="H14" s="103">
        <v>30.746293819185723</v>
      </c>
      <c r="I14" s="102">
        <v>27.958399999999997</v>
      </c>
      <c r="J14" s="102">
        <v>27.440197802197801</v>
      </c>
      <c r="K14" s="102">
        <v>25.214369565217403</v>
      </c>
      <c r="L14" s="102">
        <v>24.230239130434772</v>
      </c>
      <c r="M14" s="103">
        <v>26.197857534246573</v>
      </c>
      <c r="N14" s="102">
        <v>25.280644444444444</v>
      </c>
      <c r="O14" s="102">
        <v>23.857461538461539</v>
      </c>
      <c r="P14" s="102">
        <v>22.126771739130433</v>
      </c>
      <c r="Q14" s="102">
        <v>25.42060869565217</v>
      </c>
      <c r="R14" s="103">
        <v>24.16615342465753</v>
      </c>
      <c r="S14" s="102">
        <v>26.007377777777776</v>
      </c>
      <c r="T14" s="102">
        <v>24.891989010989015</v>
      </c>
      <c r="U14" s="102">
        <v>24.568043478260869</v>
      </c>
      <c r="V14" s="102">
        <v>24.422043478260871</v>
      </c>
      <c r="W14" s="103">
        <v>24.966912328767123</v>
      </c>
      <c r="X14" s="102">
        <v>23.118824175824173</v>
      </c>
      <c r="Y14" s="102">
        <v>22.005167142857101</v>
      </c>
      <c r="Z14" s="102">
        <v>21.398363478260919</v>
      </c>
      <c r="AA14" s="102">
        <v>23.26294108695652</v>
      </c>
      <c r="AB14" s="103">
        <v>22.445691980137077</v>
      </c>
      <c r="AC14" s="102">
        <v>22.566281841915227</v>
      </c>
      <c r="AD14" s="102">
        <v>21.448907209293971</v>
      </c>
      <c r="AE14" s="102">
        <v>20.731419991390911</v>
      </c>
      <c r="AF14" s="102">
        <v>20.430458913043459</v>
      </c>
      <c r="AG14" s="103">
        <v>21.286873372674201</v>
      </c>
      <c r="AH14" s="102">
        <v>20.519488333333289</v>
      </c>
      <c r="AI14" s="102">
        <v>19.02113670329668</v>
      </c>
      <c r="AJ14" s="102">
        <v>16.788762282608701</v>
      </c>
      <c r="AK14" s="102">
        <v>19.409738152173901</v>
      </c>
      <c r="AL14" s="103">
        <v>18.9258614520548</v>
      </c>
    </row>
    <row r="15" spans="1:38" s="170" customFormat="1">
      <c r="A15" s="179"/>
      <c r="B15" s="139" t="s">
        <v>457</v>
      </c>
      <c r="C15" s="77" t="s">
        <v>456</v>
      </c>
      <c r="D15" s="102">
        <v>18.8</v>
      </c>
      <c r="E15" s="102">
        <v>16.5</v>
      </c>
      <c r="F15" s="102">
        <v>14.9</v>
      </c>
      <c r="G15" s="102">
        <v>12.9</v>
      </c>
      <c r="H15" s="103">
        <v>15.8</v>
      </c>
      <c r="I15" s="102">
        <v>13.644211111111112</v>
      </c>
      <c r="J15" s="102">
        <v>13.345175824175826</v>
      </c>
      <c r="K15" s="102">
        <v>10.717510869565222</v>
      </c>
      <c r="L15" s="102">
        <v>9.9357608695652146</v>
      </c>
      <c r="M15" s="103">
        <v>11.897235616438357</v>
      </c>
      <c r="N15" s="102">
        <v>11.177688888888888</v>
      </c>
      <c r="O15" s="102">
        <v>10.020670329670331</v>
      </c>
      <c r="P15" s="102">
        <v>10.797532608695651</v>
      </c>
      <c r="Q15" s="102">
        <v>12.53816304347826</v>
      </c>
      <c r="R15" s="103">
        <v>11.136320547945205</v>
      </c>
      <c r="S15" s="102">
        <v>12.98778888888889</v>
      </c>
      <c r="T15" s="102">
        <v>11.958384615384617</v>
      </c>
      <c r="U15" s="102">
        <v>11.972967391304348</v>
      </c>
      <c r="V15" s="102">
        <v>11.902956521739132</v>
      </c>
      <c r="W15" s="103">
        <v>12.20191506849315</v>
      </c>
      <c r="X15" s="102">
        <v>10.461054945054943</v>
      </c>
      <c r="Y15" s="102">
        <v>8.9945054945054999</v>
      </c>
      <c r="Z15" s="102">
        <v>9.0545760869565193</v>
      </c>
      <c r="AA15" s="102">
        <v>8.7943260869565201</v>
      </c>
      <c r="AB15" s="103">
        <v>9.3239207650273226</v>
      </c>
      <c r="AC15" s="102">
        <v>8.5830455222222231</v>
      </c>
      <c r="AD15" s="102">
        <v>8.1530629450549448</v>
      </c>
      <c r="AE15" s="102">
        <v>7.4097058913043483</v>
      </c>
      <c r="AF15" s="102">
        <v>6.7704170652173943</v>
      </c>
      <c r="AG15" s="103">
        <v>7.7232168136986319</v>
      </c>
      <c r="AH15" s="102">
        <v>7.0711868888888896</v>
      </c>
      <c r="AI15" s="102">
        <v>6.4197030769230796</v>
      </c>
      <c r="AJ15" s="102">
        <v>6.02055663043478</v>
      </c>
      <c r="AK15" s="102">
        <v>6.5264273913043498</v>
      </c>
      <c r="AL15" s="103">
        <v>6.5066365205479499</v>
      </c>
    </row>
    <row r="16" spans="1:38" s="170" customFormat="1">
      <c r="A16" s="179"/>
      <c r="B16" s="139" t="s">
        <v>422</v>
      </c>
      <c r="C16" s="77" t="s">
        <v>375</v>
      </c>
      <c r="D16" s="102">
        <v>0</v>
      </c>
      <c r="E16" s="102">
        <v>0</v>
      </c>
      <c r="F16" s="102">
        <v>0</v>
      </c>
      <c r="G16" s="102">
        <v>0</v>
      </c>
      <c r="H16" s="103">
        <v>0</v>
      </c>
      <c r="I16" s="102">
        <v>0</v>
      </c>
      <c r="J16" s="102">
        <v>0</v>
      </c>
      <c r="K16" s="102">
        <v>0</v>
      </c>
      <c r="L16" s="102">
        <v>0</v>
      </c>
      <c r="M16" s="103">
        <v>0</v>
      </c>
      <c r="N16" s="102">
        <v>0</v>
      </c>
      <c r="O16" s="102">
        <v>0</v>
      </c>
      <c r="P16" s="102">
        <v>0</v>
      </c>
      <c r="Q16" s="102">
        <v>0.81160186224605291</v>
      </c>
      <c r="R16" s="103">
        <v>0.20456814062092293</v>
      </c>
      <c r="S16" s="102">
        <v>1.1561666666666668</v>
      </c>
      <c r="T16" s="102">
        <v>2.352673992673993</v>
      </c>
      <c r="U16" s="102">
        <v>1.2467210144927534</v>
      </c>
      <c r="V16" s="102">
        <v>2.031715875649525</v>
      </c>
      <c r="W16" s="103">
        <v>1.697985006099789</v>
      </c>
      <c r="X16" s="102">
        <v>2.2525814285714274</v>
      </c>
      <c r="Y16" s="102">
        <v>2.1127431868131827</v>
      </c>
      <c r="Z16" s="102">
        <v>1.2067344565217388</v>
      </c>
      <c r="AA16" s="102">
        <v>1.2277170652173914</v>
      </c>
      <c r="AB16" s="103">
        <v>1.6973062295081964</v>
      </c>
      <c r="AC16" s="102">
        <v>1.1064884444444441</v>
      </c>
      <c r="AD16" s="102">
        <v>1.2107173626373628</v>
      </c>
      <c r="AE16" s="102">
        <v>0.68088478260869512</v>
      </c>
      <c r="AF16" s="102">
        <v>0.32006608695652172</v>
      </c>
      <c r="AG16" s="103">
        <v>0.82697731506849337</v>
      </c>
      <c r="AH16" s="102">
        <v>1.4274630000000006</v>
      </c>
      <c r="AI16" s="102">
        <v>1.0946519780219781</v>
      </c>
      <c r="AJ16" s="102">
        <v>1.24934793478261</v>
      </c>
      <c r="AK16" s="102">
        <v>1.3124094565217399</v>
      </c>
      <c r="AL16" s="103">
        <v>1.27059364383562</v>
      </c>
    </row>
    <row r="17" spans="1:38" s="170" customFormat="1">
      <c r="A17" s="179"/>
      <c r="B17" s="139" t="s">
        <v>421</v>
      </c>
      <c r="C17" s="77" t="s">
        <v>376</v>
      </c>
      <c r="D17" s="102">
        <v>4.9667233468838221</v>
      </c>
      <c r="E17" s="102">
        <v>4.8942058526075458</v>
      </c>
      <c r="F17" s="102">
        <v>4.5161334034140763</v>
      </c>
      <c r="G17" s="102">
        <v>4.333577801586733</v>
      </c>
      <c r="H17" s="103">
        <v>4.6762786557753797</v>
      </c>
      <c r="I17" s="102">
        <v>4.0680318230087984</v>
      </c>
      <c r="J17" s="102">
        <v>4.2784030804361768</v>
      </c>
      <c r="K17" s="102">
        <v>4.8519621988811634</v>
      </c>
      <c r="L17" s="102">
        <v>4.5052841780339437</v>
      </c>
      <c r="M17" s="103">
        <v>4.4282855097717091</v>
      </c>
      <c r="N17" s="102">
        <v>4.6015812316660423</v>
      </c>
      <c r="O17" s="102">
        <v>4.5908302729010115</v>
      </c>
      <c r="P17" s="102">
        <v>4.4781874424572683</v>
      </c>
      <c r="Q17" s="102">
        <v>4.664524131061472</v>
      </c>
      <c r="R17" s="103">
        <v>4.5836639190346853</v>
      </c>
      <c r="S17" s="102">
        <v>4.4394031435685921</v>
      </c>
      <c r="T17" s="102">
        <v>4.189186238654127</v>
      </c>
      <c r="U17" s="102">
        <v>4.3731685605788462</v>
      </c>
      <c r="V17" s="102">
        <v>4.8157755772154953</v>
      </c>
      <c r="W17" s="103">
        <v>4.4551920310021318</v>
      </c>
      <c r="X17" s="102">
        <v>4.9821540850700288</v>
      </c>
      <c r="Y17" s="102">
        <v>4.8322944163380255</v>
      </c>
      <c r="Z17" s="102">
        <v>4.8784971779530277</v>
      </c>
      <c r="AA17" s="102">
        <v>5.1580424574395218</v>
      </c>
      <c r="AB17" s="103">
        <v>4.9630504373886541</v>
      </c>
      <c r="AC17" s="102">
        <v>5.4584928197767049</v>
      </c>
      <c r="AD17" s="102">
        <v>5.597183758254527</v>
      </c>
      <c r="AE17" s="102">
        <v>5.8725232074295945</v>
      </c>
      <c r="AF17" s="102">
        <v>6.0547042913613049</v>
      </c>
      <c r="AG17" s="103">
        <v>5.7477068648488441</v>
      </c>
      <c r="AH17" s="102">
        <v>6.3545928888888872</v>
      </c>
      <c r="AI17" s="102">
        <v>6.0614054945054905</v>
      </c>
      <c r="AJ17" s="102">
        <v>5.9407594565217403</v>
      </c>
      <c r="AK17" s="102">
        <v>5.8477578260869603</v>
      </c>
      <c r="AL17" s="103">
        <v>6.0494379452054803</v>
      </c>
    </row>
    <row r="18" spans="1:38" s="170" customFormat="1">
      <c r="A18" s="179"/>
      <c r="B18" s="139" t="s">
        <v>449</v>
      </c>
      <c r="C18" s="77" t="s">
        <v>454</v>
      </c>
      <c r="D18" s="102">
        <v>9.1999999999999993</v>
      </c>
      <c r="E18" s="102">
        <v>0</v>
      </c>
      <c r="F18" s="102">
        <v>0</v>
      </c>
      <c r="G18" s="102">
        <v>0</v>
      </c>
      <c r="H18" s="103">
        <v>2.2999999999999998</v>
      </c>
      <c r="I18" s="102">
        <v>0</v>
      </c>
      <c r="J18" s="102">
        <v>0</v>
      </c>
      <c r="K18" s="102">
        <v>0</v>
      </c>
      <c r="L18" s="102">
        <v>0</v>
      </c>
      <c r="M18" s="103">
        <v>0</v>
      </c>
      <c r="N18" s="102">
        <v>0</v>
      </c>
      <c r="O18" s="102">
        <v>0</v>
      </c>
      <c r="P18" s="102">
        <v>0</v>
      </c>
      <c r="Q18" s="102">
        <v>0</v>
      </c>
      <c r="R18" s="103">
        <v>0</v>
      </c>
      <c r="S18" s="102">
        <v>0</v>
      </c>
      <c r="T18" s="102">
        <v>0</v>
      </c>
      <c r="U18" s="102">
        <v>0</v>
      </c>
      <c r="V18" s="102">
        <v>0</v>
      </c>
      <c r="W18" s="103">
        <v>0</v>
      </c>
      <c r="X18" s="102"/>
      <c r="Y18" s="102"/>
      <c r="Z18" s="102"/>
      <c r="AA18" s="102"/>
      <c r="AB18" s="103"/>
      <c r="AC18" s="102"/>
      <c r="AD18" s="102"/>
      <c r="AE18" s="102"/>
      <c r="AF18" s="102"/>
      <c r="AG18" s="103"/>
      <c r="AH18" s="102"/>
      <c r="AI18" s="102"/>
      <c r="AJ18" s="102"/>
      <c r="AK18" s="102"/>
      <c r="AL18" s="103"/>
    </row>
    <row r="19" spans="1:38" s="170" customFormat="1" ht="15.75" thickBot="1">
      <c r="A19" s="179"/>
      <c r="B19" s="139" t="s">
        <v>447</v>
      </c>
      <c r="C19" s="77" t="s">
        <v>455</v>
      </c>
      <c r="D19" s="102">
        <v>0</v>
      </c>
      <c r="E19" s="102">
        <v>0</v>
      </c>
      <c r="F19" s="102">
        <v>0</v>
      </c>
      <c r="G19" s="102">
        <v>0</v>
      </c>
      <c r="H19" s="103">
        <v>0</v>
      </c>
      <c r="I19" s="102">
        <v>0</v>
      </c>
      <c r="J19" s="102">
        <v>0</v>
      </c>
      <c r="K19" s="102">
        <v>0</v>
      </c>
      <c r="L19" s="102">
        <v>0</v>
      </c>
      <c r="M19" s="103">
        <v>0</v>
      </c>
      <c r="N19" s="102">
        <v>0</v>
      </c>
      <c r="O19" s="102">
        <v>0</v>
      </c>
      <c r="P19" s="102">
        <v>0</v>
      </c>
      <c r="Q19" s="102">
        <v>0</v>
      </c>
      <c r="R19" s="103">
        <v>0</v>
      </c>
      <c r="S19" s="102">
        <v>0</v>
      </c>
      <c r="T19" s="102">
        <v>0</v>
      </c>
      <c r="U19" s="102">
        <v>0</v>
      </c>
      <c r="V19" s="102">
        <v>0</v>
      </c>
      <c r="W19" s="103">
        <v>0</v>
      </c>
      <c r="X19" s="102"/>
      <c r="Y19" s="102"/>
      <c r="Z19" s="102"/>
      <c r="AA19" s="102"/>
      <c r="AB19" s="103"/>
      <c r="AC19" s="102"/>
      <c r="AD19" s="102"/>
      <c r="AE19" s="102"/>
      <c r="AF19" s="102"/>
      <c r="AG19" s="103"/>
      <c r="AH19" s="102"/>
      <c r="AI19" s="102"/>
      <c r="AJ19" s="102"/>
      <c r="AK19" s="102"/>
      <c r="AL19" s="103"/>
    </row>
    <row r="20" spans="1:38" s="170" customFormat="1" ht="16.5" thickTop="1" thickBot="1">
      <c r="A20" s="179">
        <v>5</v>
      </c>
      <c r="B20" s="155" t="s">
        <v>506</v>
      </c>
      <c r="C20" s="15" t="s">
        <v>874</v>
      </c>
      <c r="D20" s="329">
        <v>10.70189356098447</v>
      </c>
      <c r="E20" s="329">
        <v>8.4797311779129956</v>
      </c>
      <c r="F20" s="329">
        <v>8.3849398131512753</v>
      </c>
      <c r="G20" s="329">
        <v>8.3601461552281702</v>
      </c>
      <c r="H20" s="330">
        <v>8.9786304927064968</v>
      </c>
      <c r="I20" s="329">
        <v>8.1246308682935471</v>
      </c>
      <c r="J20" s="329">
        <v>7.2953392184874639</v>
      </c>
      <c r="K20" s="329">
        <v>8.0218013227005152</v>
      </c>
      <c r="L20" s="329">
        <v>7.1137679795405901</v>
      </c>
      <c r="M20" s="330">
        <v>7.6371644461231796</v>
      </c>
      <c r="N20" s="329">
        <v>7.8287880301259563</v>
      </c>
      <c r="O20" s="329">
        <v>7.4415964718591745</v>
      </c>
      <c r="P20" s="329">
        <v>7.3231479109712199</v>
      </c>
      <c r="Q20" s="329">
        <v>9.785770082493725</v>
      </c>
      <c r="R20" s="330">
        <v>8.0980730330117687</v>
      </c>
      <c r="S20" s="329">
        <v>6.9137198941449807</v>
      </c>
      <c r="T20" s="329">
        <v>6.869116981918916</v>
      </c>
      <c r="U20" s="329">
        <v>6.972411901336895</v>
      </c>
      <c r="V20" s="329">
        <v>7.5648092356040575</v>
      </c>
      <c r="W20" s="330">
        <v>7.0815035080170885</v>
      </c>
      <c r="X20" s="329">
        <v>7.6100620226086733</v>
      </c>
      <c r="Y20" s="329">
        <v>7.5489777254523442</v>
      </c>
      <c r="Z20" s="329">
        <v>7.4636918098871901</v>
      </c>
      <c r="AA20" s="329">
        <v>7.5494151525839301</v>
      </c>
      <c r="AB20" s="330">
        <v>7.5428373159040856</v>
      </c>
      <c r="AC20" s="329">
        <v>7.4179640953301824</v>
      </c>
      <c r="AD20" s="329">
        <v>7.3829246478558783</v>
      </c>
      <c r="AE20" s="329">
        <v>6.9406643517061903</v>
      </c>
      <c r="AF20" s="329">
        <v>6.7257875803254938</v>
      </c>
      <c r="AG20" s="330">
        <v>7.122918567954434</v>
      </c>
      <c r="AH20" s="329">
        <v>6.7703806666666644</v>
      </c>
      <c r="AI20" s="329">
        <v>6.6724602197802119</v>
      </c>
      <c r="AJ20" s="329">
        <v>6.0231641304347896</v>
      </c>
      <c r="AK20" s="329">
        <v>6.8171225</v>
      </c>
      <c r="AL20" s="330">
        <v>6.5694093424657503</v>
      </c>
    </row>
    <row r="21" spans="1:38" s="170" customFormat="1" ht="15.75" thickTop="1">
      <c r="A21" s="179"/>
      <c r="B21" s="139" t="s">
        <v>417</v>
      </c>
      <c r="C21" s="77" t="s">
        <v>77</v>
      </c>
      <c r="D21" s="102">
        <v>4.4000000000000004</v>
      </c>
      <c r="E21" s="102">
        <v>5.0999999999999996</v>
      </c>
      <c r="F21" s="102">
        <v>5.5</v>
      </c>
      <c r="G21" s="102">
        <v>5.2</v>
      </c>
      <c r="H21" s="103">
        <v>5.0999999999999996</v>
      </c>
      <c r="I21" s="102">
        <v>5.0055357718172449</v>
      </c>
      <c r="J21" s="102">
        <v>4.3913603599276447</v>
      </c>
      <c r="K21" s="102">
        <v>4.5729171411132716</v>
      </c>
      <c r="L21" s="102">
        <v>4.0006739575674644</v>
      </c>
      <c r="M21" s="103">
        <v>4.4900887487550563</v>
      </c>
      <c r="N21" s="102">
        <v>4.7039011377026227</v>
      </c>
      <c r="O21" s="102">
        <v>4.7233089461174158</v>
      </c>
      <c r="P21" s="102">
        <v>4.9220542862973069</v>
      </c>
      <c r="Q21" s="102">
        <v>4.5428098025990593</v>
      </c>
      <c r="R21" s="103">
        <v>4.7231225004613329</v>
      </c>
      <c r="S21" s="102">
        <v>3.5657040907161659</v>
      </c>
      <c r="T21" s="102">
        <v>3.7095476672240437</v>
      </c>
      <c r="U21" s="102">
        <v>3.9223349600135107</v>
      </c>
      <c r="V21" s="102">
        <v>4.1369721680152107</v>
      </c>
      <c r="W21" s="103">
        <v>3.8354478401657128</v>
      </c>
      <c r="X21" s="102">
        <v>4.1908945054945059</v>
      </c>
      <c r="Y21" s="102">
        <v>4.0682906448388811</v>
      </c>
      <c r="Z21" s="102">
        <v>4.5003569496438596</v>
      </c>
      <c r="AA21" s="102">
        <v>4.0570789534353802</v>
      </c>
      <c r="AB21" s="103">
        <v>4.2045627097366891</v>
      </c>
      <c r="AC21" s="102">
        <v>3.7947662672052376</v>
      </c>
      <c r="AD21" s="102">
        <v>3.7931447353363845</v>
      </c>
      <c r="AE21" s="102">
        <v>3.6136787864887991</v>
      </c>
      <c r="AF21" s="102">
        <v>3.4215954347826076</v>
      </c>
      <c r="AG21" s="103">
        <v>3.6546585296467171</v>
      </c>
      <c r="AH21" s="102">
        <v>3.477633444444447</v>
      </c>
      <c r="AI21" s="102">
        <v>3.6607495604395579</v>
      </c>
      <c r="AJ21" s="102">
        <v>3.36226206521739</v>
      </c>
      <c r="AK21" s="102">
        <v>3.84678956521739</v>
      </c>
      <c r="AL21" s="103">
        <v>3.5872544383561702</v>
      </c>
    </row>
    <row r="22" spans="1:38" s="170" customFormat="1">
      <c r="A22" s="179"/>
      <c r="B22" s="139" t="s">
        <v>418</v>
      </c>
      <c r="C22" s="77" t="s">
        <v>79</v>
      </c>
      <c r="D22" s="102">
        <v>2.8</v>
      </c>
      <c r="E22" s="102">
        <v>2.7</v>
      </c>
      <c r="F22" s="102">
        <v>2.2000000000000002</v>
      </c>
      <c r="G22" s="102">
        <v>2.5119239130434781</v>
      </c>
      <c r="H22" s="103">
        <v>2.5</v>
      </c>
      <c r="I22" s="102">
        <v>2.4602555555555554</v>
      </c>
      <c r="J22" s="102">
        <v>2.3368681318681324</v>
      </c>
      <c r="K22" s="102">
        <v>2.3695108695652176</v>
      </c>
      <c r="L22" s="102">
        <v>2.2967934782608679</v>
      </c>
      <c r="M22" s="103">
        <v>2.3654191780821914</v>
      </c>
      <c r="N22" s="102">
        <v>2.2463000000000002</v>
      </c>
      <c r="O22" s="102">
        <v>2.1937802197802201</v>
      </c>
      <c r="P22" s="102">
        <v>1.8936304347826087</v>
      </c>
      <c r="Q22" s="102">
        <v>2.0586304347826085</v>
      </c>
      <c r="R22" s="103">
        <v>2.0970109589041095</v>
      </c>
      <c r="S22" s="102">
        <v>1.9839888888888888</v>
      </c>
      <c r="T22" s="102">
        <v>1.9152307692307693</v>
      </c>
      <c r="U22" s="102">
        <v>1.858032608695652</v>
      </c>
      <c r="V22" s="102">
        <v>1.9065652173913044</v>
      </c>
      <c r="W22" s="103">
        <v>1.9155835616438355</v>
      </c>
      <c r="X22" s="102">
        <v>1.9034285714285712</v>
      </c>
      <c r="Y22" s="102">
        <v>2.02114285714286</v>
      </c>
      <c r="Z22" s="102">
        <v>1.66584782608696</v>
      </c>
      <c r="AA22" s="102">
        <v>1.9599891304347801</v>
      </c>
      <c r="AB22" s="103">
        <v>1.8871939890710385</v>
      </c>
      <c r="AC22" s="102">
        <v>1.8961589222222219</v>
      </c>
      <c r="AD22" s="102">
        <v>1.8666282307692308</v>
      </c>
      <c r="AE22" s="102">
        <v>1.7150663260869579</v>
      </c>
      <c r="AF22" s="102">
        <v>1.6701777500000008</v>
      </c>
      <c r="AG22" s="103">
        <v>1.7861915808219184</v>
      </c>
      <c r="AH22" s="102">
        <v>1.6217292222222199</v>
      </c>
      <c r="AI22" s="102">
        <v>1.51210857142857</v>
      </c>
      <c r="AJ22" s="102">
        <v>1.19173576086957</v>
      </c>
      <c r="AK22" s="102">
        <v>1.44129086956522</v>
      </c>
      <c r="AL22" s="103">
        <v>1.4405368767123301</v>
      </c>
    </row>
    <row r="23" spans="1:38" s="170" customFormat="1">
      <c r="A23" s="179"/>
      <c r="B23" s="139" t="s">
        <v>421</v>
      </c>
      <c r="C23" s="77" t="s">
        <v>376</v>
      </c>
      <c r="D23" s="102">
        <v>0.70189356098447009</v>
      </c>
      <c r="E23" s="102">
        <v>0.67973117791299609</v>
      </c>
      <c r="F23" s="102">
        <v>0.68493981315127594</v>
      </c>
      <c r="G23" s="102">
        <v>0.64822224218469293</v>
      </c>
      <c r="H23" s="103">
        <v>0.67863049270649878</v>
      </c>
      <c r="I23" s="102">
        <v>0.65883954092074704</v>
      </c>
      <c r="J23" s="102">
        <v>0.56711072669168705</v>
      </c>
      <c r="K23" s="102">
        <v>1.0793733120220264</v>
      </c>
      <c r="L23" s="102">
        <v>0.81630054371225713</v>
      </c>
      <c r="M23" s="103">
        <v>0.78165651928593105</v>
      </c>
      <c r="N23" s="102">
        <v>0.87858689242333332</v>
      </c>
      <c r="O23" s="102">
        <v>0.52450730596153838</v>
      </c>
      <c r="P23" s="102">
        <v>0.50746318989130401</v>
      </c>
      <c r="Q23" s="102">
        <v>3.1843298451120572</v>
      </c>
      <c r="R23" s="103">
        <v>1.2779395736463266</v>
      </c>
      <c r="S23" s="102">
        <v>1.3640269145399255</v>
      </c>
      <c r="T23" s="102">
        <v>1.2443385454641032</v>
      </c>
      <c r="U23" s="102">
        <v>1.1920443326277324</v>
      </c>
      <c r="V23" s="102">
        <v>1.5212718501975422</v>
      </c>
      <c r="W23" s="103">
        <v>1.3304721062075398</v>
      </c>
      <c r="X23" s="102">
        <v>1.5157389456855968</v>
      </c>
      <c r="Y23" s="102">
        <v>1.4595442234706031</v>
      </c>
      <c r="Z23" s="102">
        <v>1.2974870341563705</v>
      </c>
      <c r="AA23" s="102">
        <v>1.5323470687137692</v>
      </c>
      <c r="AB23" s="103">
        <v>1.4510806170963584</v>
      </c>
      <c r="AC23" s="102">
        <v>1.7270389059027229</v>
      </c>
      <c r="AD23" s="102">
        <v>1.7231516817502628</v>
      </c>
      <c r="AE23" s="102">
        <v>1.61191923913043</v>
      </c>
      <c r="AF23" s="102">
        <v>1.6340143955428852</v>
      </c>
      <c r="AG23" s="103">
        <v>1.6820684574857991</v>
      </c>
      <c r="AH23" s="102">
        <v>1.6710179999999979</v>
      </c>
      <c r="AI23" s="102">
        <v>1.4996020879120842</v>
      </c>
      <c r="AJ23" s="102">
        <v>1.46916630434783</v>
      </c>
      <c r="AK23" s="102">
        <v>1.5290420652173899</v>
      </c>
      <c r="AL23" s="103">
        <v>1.5416180273972599</v>
      </c>
    </row>
    <row r="24" spans="1:38" s="170" customFormat="1">
      <c r="A24" s="179"/>
      <c r="B24" s="139" t="s">
        <v>449</v>
      </c>
      <c r="C24" s="77" t="s">
        <v>454</v>
      </c>
      <c r="D24" s="102">
        <v>2.8</v>
      </c>
      <c r="E24" s="102">
        <v>0</v>
      </c>
      <c r="F24" s="102">
        <v>0</v>
      </c>
      <c r="G24" s="102">
        <v>0</v>
      </c>
      <c r="H24" s="103">
        <v>0.7</v>
      </c>
      <c r="I24" s="102">
        <v>0</v>
      </c>
      <c r="J24" s="102">
        <v>0</v>
      </c>
      <c r="K24" s="102">
        <v>0</v>
      </c>
      <c r="L24" s="102">
        <v>0</v>
      </c>
      <c r="M24" s="103">
        <v>0</v>
      </c>
      <c r="N24" s="102">
        <v>0</v>
      </c>
      <c r="O24" s="102">
        <v>0</v>
      </c>
      <c r="P24" s="102">
        <v>0</v>
      </c>
      <c r="Q24" s="102">
        <v>0</v>
      </c>
      <c r="R24" s="103">
        <v>0</v>
      </c>
      <c r="S24" s="102">
        <v>0</v>
      </c>
      <c r="T24" s="102">
        <v>0</v>
      </c>
      <c r="U24" s="102">
        <v>0</v>
      </c>
      <c r="V24" s="102">
        <v>0</v>
      </c>
      <c r="W24" s="103">
        <v>0</v>
      </c>
      <c r="X24" s="102"/>
      <c r="Y24" s="102"/>
      <c r="Z24" s="102"/>
      <c r="AA24" s="102"/>
      <c r="AB24" s="103"/>
      <c r="AC24" s="102"/>
      <c r="AD24" s="102"/>
      <c r="AE24" s="102"/>
      <c r="AF24" s="102"/>
      <c r="AG24" s="103"/>
      <c r="AH24" s="102"/>
      <c r="AI24" s="102"/>
      <c r="AJ24" s="102"/>
      <c r="AK24" s="102"/>
      <c r="AL24" s="103"/>
    </row>
    <row r="25" spans="1:38" s="170" customFormat="1">
      <c r="A25" s="179"/>
      <c r="B25" s="139" t="s">
        <v>447</v>
      </c>
      <c r="C25" s="77" t="s">
        <v>455</v>
      </c>
      <c r="D25" s="102">
        <v>0</v>
      </c>
      <c r="E25" s="102">
        <v>0</v>
      </c>
      <c r="F25" s="102">
        <v>0</v>
      </c>
      <c r="G25" s="102">
        <v>0</v>
      </c>
      <c r="H25" s="103">
        <v>0</v>
      </c>
      <c r="I25" s="102">
        <v>0</v>
      </c>
      <c r="J25" s="102">
        <v>0</v>
      </c>
      <c r="K25" s="102">
        <v>0</v>
      </c>
      <c r="L25" s="102">
        <v>0</v>
      </c>
      <c r="M25" s="103">
        <v>0</v>
      </c>
      <c r="N25" s="102">
        <v>0</v>
      </c>
      <c r="O25" s="102">
        <v>0</v>
      </c>
      <c r="P25" s="102">
        <v>0</v>
      </c>
      <c r="Q25" s="102">
        <v>0</v>
      </c>
      <c r="R25" s="103">
        <v>0</v>
      </c>
      <c r="S25" s="102">
        <v>0</v>
      </c>
      <c r="T25" s="102">
        <v>0</v>
      </c>
      <c r="U25" s="102">
        <v>0</v>
      </c>
      <c r="V25" s="102">
        <v>0</v>
      </c>
      <c r="W25" s="103">
        <v>0</v>
      </c>
      <c r="X25" s="102"/>
      <c r="Y25" s="102"/>
      <c r="Z25" s="102"/>
      <c r="AA25" s="102"/>
      <c r="AB25" s="103"/>
      <c r="AC25" s="102"/>
      <c r="AD25" s="102"/>
      <c r="AE25" s="102"/>
      <c r="AF25" s="102"/>
      <c r="AG25" s="103"/>
      <c r="AH25" s="102"/>
      <c r="AI25" s="102"/>
      <c r="AJ25" s="102"/>
      <c r="AK25" s="102"/>
      <c r="AL25" s="103"/>
    </row>
    <row r="26" spans="1:38" s="170" customFormat="1" ht="25.5">
      <c r="A26" s="179"/>
      <c r="B26" s="156" t="s">
        <v>1126</v>
      </c>
      <c r="C26" s="17" t="s">
        <v>1125</v>
      </c>
      <c r="D26" s="328"/>
      <c r="E26" s="328"/>
      <c r="F26" s="328"/>
      <c r="G26" s="328"/>
      <c r="H26" s="328"/>
      <c r="I26" s="328"/>
      <c r="J26" s="328"/>
      <c r="K26" s="328"/>
      <c r="L26" s="328"/>
      <c r="M26" s="328"/>
      <c r="N26" s="328"/>
      <c r="O26" s="328"/>
      <c r="P26" s="328"/>
      <c r="Q26" s="328"/>
      <c r="R26" s="328"/>
      <c r="S26" s="102">
        <v>98.860443788196989</v>
      </c>
      <c r="T26" s="102">
        <v>98.958537865570662</v>
      </c>
      <c r="U26" s="102">
        <v>95.532289503925625</v>
      </c>
      <c r="V26" s="102">
        <v>103.17707517360759</v>
      </c>
      <c r="W26" s="103">
        <v>99.134050512432111</v>
      </c>
      <c r="X26" s="102">
        <v>107.29411377704218</v>
      </c>
      <c r="Y26" s="102">
        <v>105.32309374865497</v>
      </c>
      <c r="Z26" s="102">
        <v>101.10505145560458</v>
      </c>
      <c r="AA26" s="102">
        <v>104.23576248633674</v>
      </c>
      <c r="AB26" s="103">
        <v>104.47956503340767</v>
      </c>
      <c r="AC26" s="102">
        <v>102.89836527572412</v>
      </c>
      <c r="AD26" s="102">
        <v>100.67432232264343</v>
      </c>
      <c r="AE26" s="102">
        <v>96.208723505355977</v>
      </c>
      <c r="AF26" s="102">
        <v>95.638390262423258</v>
      </c>
      <c r="AG26" s="103">
        <v>98.827810062497008</v>
      </c>
      <c r="AH26" s="102">
        <v>101.53115255555554</v>
      </c>
      <c r="AI26" s="102">
        <v>101.17992890109885</v>
      </c>
      <c r="AJ26" s="102">
        <v>100.26799934782616</v>
      </c>
      <c r="AK26" s="102">
        <v>105.925443586957</v>
      </c>
      <c r="AL26" s="103">
        <v>102.23280446575301</v>
      </c>
    </row>
    <row r="27" spans="1:38" s="170" customFormat="1">
      <c r="A27" s="179"/>
      <c r="B27" s="139" t="s">
        <v>1127</v>
      </c>
      <c r="C27" s="77" t="s">
        <v>1129</v>
      </c>
      <c r="D27" s="328"/>
      <c r="E27" s="328"/>
      <c r="F27" s="328"/>
      <c r="G27" s="328"/>
      <c r="H27" s="328"/>
      <c r="I27" s="328"/>
      <c r="J27" s="328"/>
      <c r="K27" s="328"/>
      <c r="L27" s="328"/>
      <c r="M27" s="328"/>
      <c r="N27" s="328"/>
      <c r="O27" s="328"/>
      <c r="P27" s="328"/>
      <c r="Q27" s="328"/>
      <c r="R27" s="328"/>
      <c r="S27" s="102">
        <v>4.4497669999999996</v>
      </c>
      <c r="T27" s="102">
        <v>4.6707369230769231</v>
      </c>
      <c r="U27" s="102">
        <v>4.9943523913043499</v>
      </c>
      <c r="V27" s="102">
        <v>5.1332719565217388</v>
      </c>
      <c r="W27" s="103">
        <v>4.8144041917808229</v>
      </c>
      <c r="X27" s="102">
        <v>5.2798730769230771</v>
      </c>
      <c r="Y27" s="102">
        <v>5.7120392307692329</v>
      </c>
      <c r="Z27" s="102">
        <v>5.9444768478260874</v>
      </c>
      <c r="AA27" s="102">
        <v>6.1539039130434778</v>
      </c>
      <c r="AB27" s="103">
        <v>5.7740848360655743</v>
      </c>
      <c r="AC27" s="102">
        <v>6.3671346666666677</v>
      </c>
      <c r="AD27" s="102">
        <v>6.4054823076923073</v>
      </c>
      <c r="AE27" s="102">
        <v>6.230697717391303</v>
      </c>
      <c r="AF27" s="102">
        <v>5.9971343478260852</v>
      </c>
      <c r="AG27" s="103">
        <v>6.2490453698630128</v>
      </c>
      <c r="AH27" s="102">
        <v>5.99089633333333</v>
      </c>
      <c r="AI27" s="102">
        <v>5.6834792307692297</v>
      </c>
      <c r="AJ27" s="102">
        <v>5.5943840217391303</v>
      </c>
      <c r="AK27" s="102">
        <v>5.2225219565217396</v>
      </c>
      <c r="AL27" s="103">
        <v>5.6206373424657503</v>
      </c>
    </row>
    <row r="28" spans="1:38" s="170" customFormat="1">
      <c r="A28" s="179"/>
      <c r="B28" s="139" t="s">
        <v>1131</v>
      </c>
      <c r="C28" s="77" t="s">
        <v>1132</v>
      </c>
      <c r="D28" s="328"/>
      <c r="E28" s="328"/>
      <c r="F28" s="328"/>
      <c r="G28" s="328"/>
      <c r="H28" s="328"/>
      <c r="I28" s="328"/>
      <c r="J28" s="328"/>
      <c r="K28" s="328"/>
      <c r="L28" s="328"/>
      <c r="M28" s="328"/>
      <c r="N28" s="328"/>
      <c r="O28" s="328"/>
      <c r="P28" s="328"/>
      <c r="Q28" s="328"/>
      <c r="R28" s="328"/>
      <c r="S28" s="328"/>
      <c r="T28" s="328"/>
      <c r="U28" s="328"/>
      <c r="V28" s="328"/>
      <c r="W28" s="328"/>
      <c r="X28" s="102">
        <v>2.2063505494505482</v>
      </c>
      <c r="Y28" s="102">
        <v>2.2455441758241799</v>
      </c>
      <c r="Z28" s="102">
        <v>2.3298797826087001</v>
      </c>
      <c r="AA28" s="102">
        <v>2.4193792391304298</v>
      </c>
      <c r="AB28" s="103">
        <v>2.3006946721311476</v>
      </c>
      <c r="AC28" s="102">
        <v>2.4240950728478552</v>
      </c>
      <c r="AD28" s="102">
        <v>2.3078599999999998</v>
      </c>
      <c r="AE28" s="102">
        <v>2.2897650000000001</v>
      </c>
      <c r="AF28" s="102">
        <v>2.4560548913043498</v>
      </c>
      <c r="AG28" s="103">
        <v>2.3699174218983505</v>
      </c>
      <c r="AH28" s="102">
        <v>2.4829565555555599</v>
      </c>
      <c r="AI28" s="102">
        <v>2.4255193406593398</v>
      </c>
      <c r="AJ28" s="102">
        <v>2.3909474999999998</v>
      </c>
      <c r="AK28" s="102">
        <v>3.70576510869566</v>
      </c>
      <c r="AL28" s="103">
        <v>2.7536600273972653</v>
      </c>
    </row>
    <row r="29" spans="1:38" s="170" customFormat="1" ht="25.5">
      <c r="A29" s="179"/>
      <c r="B29" s="156" t="s">
        <v>1128</v>
      </c>
      <c r="C29" s="17" t="s">
        <v>1130</v>
      </c>
      <c r="D29" s="328"/>
      <c r="E29" s="328"/>
      <c r="F29" s="328"/>
      <c r="G29" s="328"/>
      <c r="H29" s="328"/>
      <c r="I29" s="328"/>
      <c r="J29" s="328"/>
      <c r="K29" s="328"/>
      <c r="L29" s="328"/>
      <c r="M29" s="328"/>
      <c r="N29" s="328"/>
      <c r="O29" s="328"/>
      <c r="P29" s="328"/>
      <c r="Q29" s="328"/>
      <c r="R29" s="328"/>
      <c r="S29" s="102">
        <v>4.4497669999999996</v>
      </c>
      <c r="T29" s="102">
        <v>4.6707369230769231</v>
      </c>
      <c r="U29" s="102">
        <v>4.9943523913043499</v>
      </c>
      <c r="V29" s="102">
        <v>5.1332719565217388</v>
      </c>
      <c r="W29" s="103">
        <v>4.8144041917808229</v>
      </c>
      <c r="X29" s="102">
        <v>7.4862236263736257</v>
      </c>
      <c r="Y29" s="102">
        <v>7.9575834065934128</v>
      </c>
      <c r="Z29" s="102">
        <v>8.274356630434788</v>
      </c>
      <c r="AA29" s="102">
        <v>8.5732831521739072</v>
      </c>
      <c r="AB29" s="103">
        <v>8.0747795081967215</v>
      </c>
      <c r="AC29" s="102">
        <v>8.7912297395145238</v>
      </c>
      <c r="AD29" s="102">
        <v>8.713342307692308</v>
      </c>
      <c r="AE29" s="102">
        <v>8.5208675002837655</v>
      </c>
      <c r="AF29" s="102">
        <v>8.4531935249169621</v>
      </c>
      <c r="AG29" s="103">
        <v>8.6189638829442039</v>
      </c>
      <c r="AH29" s="102">
        <v>8.4738528888888904</v>
      </c>
      <c r="AI29" s="102">
        <v>8.1089985714285699</v>
      </c>
      <c r="AJ29" s="102">
        <v>7.9853315217391305</v>
      </c>
      <c r="AK29" s="102">
        <v>8.9282870652173898</v>
      </c>
      <c r="AL29" s="103">
        <v>8.3742973698630099</v>
      </c>
    </row>
    <row r="30" spans="1:38" s="170" customFormat="1" ht="28.5" customHeight="1">
      <c r="A30" s="179"/>
      <c r="B30" s="156" t="s">
        <v>1139</v>
      </c>
      <c r="C30" s="17" t="s">
        <v>1140</v>
      </c>
      <c r="D30" s="331">
        <v>134.05819714639341</v>
      </c>
      <c r="E30" s="331">
        <v>113.6787540679059</v>
      </c>
      <c r="F30" s="331">
        <v>111.97925985773541</v>
      </c>
      <c r="G30" s="331">
        <v>114.15073528241794</v>
      </c>
      <c r="H30" s="332">
        <v>118.45270696520875</v>
      </c>
      <c r="I30" s="331">
        <v>109.85632327329439</v>
      </c>
      <c r="J30" s="331">
        <v>106.69182239971583</v>
      </c>
      <c r="K30" s="331">
        <v>101.32109365748802</v>
      </c>
      <c r="L30" s="331">
        <v>96.899944338475734</v>
      </c>
      <c r="M30" s="332">
        <v>103.65030254410767</v>
      </c>
      <c r="N30" s="331">
        <v>99.222036543851971</v>
      </c>
      <c r="O30" s="331">
        <v>92.39117944894285</v>
      </c>
      <c r="P30" s="331">
        <v>94.908309966714938</v>
      </c>
      <c r="Q30" s="331">
        <v>103.51476073207276</v>
      </c>
      <c r="R30" s="332">
        <v>97.513707186545062</v>
      </c>
      <c r="S30" s="331">
        <v>103.31021078819698</v>
      </c>
      <c r="T30" s="331">
        <v>103.62927478864759</v>
      </c>
      <c r="U30" s="331">
        <v>100.52664189522997</v>
      </c>
      <c r="V30" s="331">
        <v>108.31034713012933</v>
      </c>
      <c r="W30" s="332">
        <v>103.94845470421293</v>
      </c>
      <c r="X30" s="331">
        <v>114.78033740341581</v>
      </c>
      <c r="Y30" s="331">
        <v>113.28067715524838</v>
      </c>
      <c r="Z30" s="331">
        <v>109.37940808603936</v>
      </c>
      <c r="AA30" s="331">
        <v>112.80904563851065</v>
      </c>
      <c r="AB30" s="332">
        <v>112.55434454160438</v>
      </c>
      <c r="AC30" s="331">
        <v>111.68959501523864</v>
      </c>
      <c r="AD30" s="331">
        <v>109.38766463033575</v>
      </c>
      <c r="AE30" s="331">
        <v>104.72918622274729</v>
      </c>
      <c r="AF30" s="331">
        <v>104.0915795015537</v>
      </c>
      <c r="AG30" s="332">
        <v>107.44677285425837</v>
      </c>
      <c r="AH30" s="331">
        <v>110.00500544444442</v>
      </c>
      <c r="AI30" s="331">
        <v>109.28892747252742</v>
      </c>
      <c r="AJ30" s="331">
        <v>108.25333086956529</v>
      </c>
      <c r="AK30" s="331">
        <v>114.85373065217399</v>
      </c>
      <c r="AL30" s="332">
        <v>110.60710183561601</v>
      </c>
    </row>
    <row r="31" spans="1:38" s="300" customFormat="1">
      <c r="A31" s="175"/>
      <c r="B31" s="424"/>
      <c r="C31" s="425" t="s">
        <v>1158</v>
      </c>
      <c r="D31" s="426"/>
      <c r="E31" s="426"/>
      <c r="F31" s="426"/>
      <c r="G31" s="426"/>
      <c r="H31" s="427"/>
      <c r="I31" s="428"/>
      <c r="J31" s="428"/>
      <c r="K31" s="427"/>
      <c r="L31" s="427"/>
      <c r="M31" s="427"/>
      <c r="N31" s="427"/>
      <c r="O31" s="427"/>
      <c r="P31" s="427"/>
      <c r="Q31" s="429"/>
      <c r="R31" s="429"/>
      <c r="S31" s="427"/>
      <c r="T31" s="427"/>
      <c r="U31" s="427"/>
      <c r="V31" s="429"/>
      <c r="W31" s="429"/>
      <c r="X31" s="429"/>
      <c r="Y31" s="429"/>
      <c r="Z31" s="429"/>
      <c r="AA31" s="429"/>
      <c r="AB31" s="429"/>
      <c r="AC31" s="429"/>
      <c r="AH31" s="429"/>
    </row>
    <row r="32" spans="1:38" s="170" customFormat="1">
      <c r="A32" s="179"/>
      <c r="B32" s="139" t="s">
        <v>1326</v>
      </c>
      <c r="C32" s="77" t="s">
        <v>1327</v>
      </c>
      <c r="D32" s="333"/>
      <c r="E32" s="333"/>
      <c r="F32" s="333"/>
      <c r="G32" s="333"/>
      <c r="H32" s="333"/>
      <c r="I32" s="333"/>
      <c r="J32" s="333"/>
      <c r="K32" s="333"/>
      <c r="L32" s="333"/>
      <c r="M32" s="333"/>
      <c r="N32" s="333"/>
      <c r="O32" s="333"/>
      <c r="P32" s="333"/>
      <c r="Q32" s="333"/>
      <c r="R32" s="333"/>
      <c r="S32" s="10"/>
      <c r="T32" s="10"/>
      <c r="U32" s="10"/>
      <c r="V32" s="10"/>
      <c r="W32" s="10"/>
      <c r="X32" s="10"/>
      <c r="Y32" s="10"/>
      <c r="Z32" s="10"/>
      <c r="AA32" s="333"/>
      <c r="AB32" s="333"/>
      <c r="AC32" s="10"/>
      <c r="AH32" s="10"/>
    </row>
    <row r="33" spans="1:38" s="170" customFormat="1" ht="25.5">
      <c r="A33" s="179"/>
      <c r="B33" s="124" t="s">
        <v>451</v>
      </c>
      <c r="C33" s="4" t="s">
        <v>45</v>
      </c>
      <c r="D33" s="18" t="s">
        <v>2</v>
      </c>
      <c r="E33" s="18" t="s">
        <v>1</v>
      </c>
      <c r="F33" s="18" t="s">
        <v>3</v>
      </c>
      <c r="G33" s="18" t="s">
        <v>7</v>
      </c>
      <c r="H33" s="18" t="s">
        <v>9</v>
      </c>
      <c r="I33" s="18" t="s">
        <v>11</v>
      </c>
      <c r="J33" s="18" t="s">
        <v>13</v>
      </c>
      <c r="K33" s="18" t="s">
        <v>46</v>
      </c>
      <c r="L33" s="18" t="s">
        <v>43</v>
      </c>
      <c r="M33" s="18" t="s">
        <v>17</v>
      </c>
      <c r="N33" s="18" t="s">
        <v>18</v>
      </c>
      <c r="O33" s="18" t="s">
        <v>19</v>
      </c>
      <c r="P33" s="18" t="s">
        <v>20</v>
      </c>
      <c r="Q33" s="18" t="s">
        <v>29</v>
      </c>
      <c r="R33" s="18" t="s">
        <v>30</v>
      </c>
      <c r="S33" s="18" t="s">
        <v>1121</v>
      </c>
      <c r="T33" s="18" t="s">
        <v>1145</v>
      </c>
      <c r="U33" s="261" t="s">
        <v>1146</v>
      </c>
      <c r="V33" s="18" t="s">
        <v>1148</v>
      </c>
      <c r="W33" s="18" t="s">
        <v>1147</v>
      </c>
      <c r="X33" s="18" t="s">
        <v>1149</v>
      </c>
      <c r="Y33" s="18" t="s">
        <v>1150</v>
      </c>
      <c r="Z33" s="18" t="s">
        <v>1151</v>
      </c>
      <c r="AA33" s="18" t="s">
        <v>1219</v>
      </c>
      <c r="AB33" s="18" t="s">
        <v>1220</v>
      </c>
      <c r="AC33" s="18" t="s">
        <v>1240</v>
      </c>
      <c r="AD33" s="18" t="s">
        <v>1259</v>
      </c>
      <c r="AE33" s="18" t="s">
        <v>1257</v>
      </c>
      <c r="AF33" s="18" t="s">
        <v>1272</v>
      </c>
      <c r="AG33" s="18" t="s">
        <v>1273</v>
      </c>
      <c r="AH33" s="18" t="s">
        <v>1286</v>
      </c>
      <c r="AI33" s="18" t="s">
        <v>1294</v>
      </c>
      <c r="AJ33" s="18" t="s">
        <v>1315</v>
      </c>
      <c r="AK33" s="18" t="s">
        <v>1328</v>
      </c>
      <c r="AL33" s="18" t="s">
        <v>1329</v>
      </c>
    </row>
    <row r="34" spans="1:38" s="170" customFormat="1" ht="26.25">
      <c r="A34" s="179"/>
      <c r="B34" s="157" t="s">
        <v>452</v>
      </c>
      <c r="C34" s="13" t="s">
        <v>47</v>
      </c>
      <c r="D34" s="102">
        <v>91.6</v>
      </c>
      <c r="E34" s="102">
        <v>84</v>
      </c>
      <c r="F34" s="102">
        <v>83.9</v>
      </c>
      <c r="G34" s="102">
        <v>86.4</v>
      </c>
      <c r="H34" s="103">
        <v>86.5</v>
      </c>
      <c r="I34" s="102">
        <v>90.314351195498318</v>
      </c>
      <c r="J34" s="102">
        <v>81.221869121152665</v>
      </c>
      <c r="K34" s="102">
        <v>87.679220029929354</v>
      </c>
      <c r="L34" s="102">
        <v>89.115175864435244</v>
      </c>
      <c r="M34" s="103">
        <v>87.10245081509467</v>
      </c>
      <c r="N34" s="102">
        <v>89.853792392109227</v>
      </c>
      <c r="O34" s="102">
        <v>91.383235430850874</v>
      </c>
      <c r="P34" s="102">
        <v>86.23992894873065</v>
      </c>
      <c r="Q34" s="102">
        <v>63.021110470017028</v>
      </c>
      <c r="R34" s="103">
        <v>82.228884246580165</v>
      </c>
      <c r="S34" s="102">
        <v>47.679120296990909</v>
      </c>
      <c r="T34" s="102">
        <v>54.128614147974794</v>
      </c>
      <c r="U34" s="102">
        <v>44.895206026605116</v>
      </c>
      <c r="V34" s="102">
        <v>40.627093591630413</v>
      </c>
      <c r="W34" s="103">
        <v>46.781749245963965</v>
      </c>
      <c r="X34" s="102">
        <v>31.929662954801699</v>
      </c>
      <c r="Y34" s="102">
        <v>38.125813622286302</v>
      </c>
      <c r="Z34" s="102">
        <v>41.072836553529697</v>
      </c>
      <c r="AA34" s="102">
        <v>44.642305801007602</v>
      </c>
      <c r="AB34" s="103">
        <v>39.371630083088199</v>
      </c>
      <c r="AC34" s="102">
        <v>48.7085730140602</v>
      </c>
      <c r="AD34" s="102">
        <v>47.398392369889201</v>
      </c>
      <c r="AE34" s="102">
        <v>46.313517284867402</v>
      </c>
      <c r="AF34" s="102">
        <v>53.259303697378002</v>
      </c>
      <c r="AG34" s="103">
        <v>48.852010540557302</v>
      </c>
      <c r="AH34" s="102">
        <v>60.685139999999997</v>
      </c>
      <c r="AI34" s="102">
        <v>66.828908596683505</v>
      </c>
      <c r="AJ34" s="102">
        <v>68.797451348982506</v>
      </c>
      <c r="AK34" s="102">
        <v>64.601637708900299</v>
      </c>
      <c r="AL34" s="103">
        <v>65.3476264861023</v>
      </c>
    </row>
    <row r="35" spans="1:38" s="170" customFormat="1">
      <c r="A35" s="179"/>
      <c r="B35" s="122" t="s">
        <v>453</v>
      </c>
      <c r="C35" s="13" t="s">
        <v>48</v>
      </c>
      <c r="D35" s="102">
        <v>68.099999999999994</v>
      </c>
      <c r="E35" s="102">
        <v>67.599999999999994</v>
      </c>
      <c r="F35" s="102">
        <v>62</v>
      </c>
      <c r="G35" s="102">
        <v>60.9</v>
      </c>
      <c r="H35" s="103">
        <v>64.599999999999994</v>
      </c>
      <c r="I35" s="102">
        <v>56.205260532682637</v>
      </c>
      <c r="J35" s="102">
        <v>54.252590783950446</v>
      </c>
      <c r="K35" s="102">
        <v>51.053710195250517</v>
      </c>
      <c r="L35" s="102">
        <v>46.552549232003543</v>
      </c>
      <c r="M35" s="103">
        <v>52.200339019116591</v>
      </c>
      <c r="N35" s="102">
        <v>54.73477488315951</v>
      </c>
      <c r="O35" s="102">
        <v>43.171435937369104</v>
      </c>
      <c r="P35" s="102">
        <v>43.548944667735171</v>
      </c>
      <c r="Q35" s="102">
        <v>44.449038014758251</v>
      </c>
      <c r="R35" s="103">
        <v>46.762629569697566</v>
      </c>
      <c r="S35" s="102">
        <v>39.883680205414628</v>
      </c>
      <c r="T35" s="102">
        <v>37.708883418011531</v>
      </c>
      <c r="U35" s="102">
        <v>35.736667045125607</v>
      </c>
      <c r="V35" s="102">
        <v>30.488435191967515</v>
      </c>
      <c r="W35" s="103">
        <v>35.890079173077105</v>
      </c>
      <c r="X35" s="102">
        <v>29.1542310264565</v>
      </c>
      <c r="Y35" s="102">
        <v>26.798866810355801</v>
      </c>
      <c r="Z35" s="102">
        <v>27.249632492665299</v>
      </c>
      <c r="AA35" s="102">
        <v>27.581056141003199</v>
      </c>
      <c r="AB35" s="103">
        <v>27.688154204472099</v>
      </c>
      <c r="AC35" s="102">
        <v>28.974184733710899</v>
      </c>
      <c r="AD35" s="102">
        <v>27.9488843943431</v>
      </c>
      <c r="AE35" s="102">
        <v>29.4536118692426</v>
      </c>
      <c r="AF35" s="102">
        <v>35.165262784476802</v>
      </c>
      <c r="AG35" s="103">
        <v>30.491225850459799</v>
      </c>
      <c r="AH35" s="102">
        <v>35.52169</v>
      </c>
      <c r="AI35" s="102">
        <v>35.031600438991397</v>
      </c>
      <c r="AJ35" s="102">
        <v>37.998093077789697</v>
      </c>
      <c r="AK35" s="102">
        <v>36.1848588563875</v>
      </c>
      <c r="AL35" s="103">
        <v>36.2130095556005</v>
      </c>
    </row>
    <row r="36" spans="1:38" s="170" customFormat="1" ht="24.75" customHeight="1">
      <c r="A36" s="179" t="s">
        <v>1152</v>
      </c>
      <c r="B36" s="156" t="s">
        <v>1141</v>
      </c>
      <c r="C36" s="17" t="s">
        <v>1269</v>
      </c>
      <c r="D36" s="331">
        <v>79.7</v>
      </c>
      <c r="E36" s="331">
        <v>76</v>
      </c>
      <c r="F36" s="331">
        <v>72.599999999999994</v>
      </c>
      <c r="G36" s="331">
        <v>74.2</v>
      </c>
      <c r="H36" s="332">
        <v>75.599999999999994</v>
      </c>
      <c r="I36" s="331">
        <v>73.598003065762441</v>
      </c>
      <c r="J36" s="331">
        <v>67.206880611914329</v>
      </c>
      <c r="K36" s="331">
        <v>68.253701500588122</v>
      </c>
      <c r="L36" s="331">
        <v>67.061849498628547</v>
      </c>
      <c r="M36" s="332">
        <v>69.173951484857454</v>
      </c>
      <c r="N36" s="331">
        <v>69.559519719148597</v>
      </c>
      <c r="O36" s="331">
        <v>62.519468043373379</v>
      </c>
      <c r="P36" s="331">
        <v>63.437664813776117</v>
      </c>
      <c r="Q36" s="331">
        <v>53.084326475405788</v>
      </c>
      <c r="R36" s="332">
        <v>62.219637245050507</v>
      </c>
      <c r="S36" s="331">
        <v>43.567929228932336</v>
      </c>
      <c r="T36" s="331">
        <v>45.026517484359317</v>
      </c>
      <c r="U36" s="331">
        <v>40.120068038840536</v>
      </c>
      <c r="V36" s="331">
        <v>35.364756250833665</v>
      </c>
      <c r="W36" s="332">
        <v>40.939691851672031</v>
      </c>
      <c r="X36" s="331">
        <v>30.801574552045899</v>
      </c>
      <c r="Y36" s="331">
        <v>32.1839210512248</v>
      </c>
      <c r="Z36" s="331">
        <v>33.727775614411598</v>
      </c>
      <c r="AA36" s="331">
        <v>36.020338341399203</v>
      </c>
      <c r="AB36" s="332">
        <v>33.216239999999999</v>
      </c>
      <c r="AC36" s="331">
        <v>38.512344698074003</v>
      </c>
      <c r="AD36" s="331">
        <v>37.195321431471498</v>
      </c>
      <c r="AE36" s="331">
        <v>37.504863110947298</v>
      </c>
      <c r="AF36" s="331">
        <v>43.3044775861243</v>
      </c>
      <c r="AG36" s="332">
        <v>39.134171135522898</v>
      </c>
      <c r="AH36" s="331">
        <v>47.349690000000002</v>
      </c>
      <c r="AI36" s="331">
        <v>51.267613445682798</v>
      </c>
      <c r="AJ36" s="331">
        <v>53.5468196808268</v>
      </c>
      <c r="AK36" s="331">
        <v>52.073114711152598</v>
      </c>
      <c r="AL36" s="332">
        <v>51.096830247734303</v>
      </c>
    </row>
    <row r="37" spans="1:38" s="170" customFormat="1">
      <c r="A37" s="179"/>
      <c r="B37" s="334"/>
      <c r="S37" s="335"/>
      <c r="T37" s="335"/>
      <c r="U37" s="335"/>
      <c r="V37" s="335"/>
      <c r="W37" s="335"/>
      <c r="X37" s="335"/>
      <c r="Y37" s="335"/>
      <c r="Z37" s="335"/>
      <c r="AC37" s="335"/>
      <c r="AH37" s="335"/>
    </row>
    <row r="38" spans="1:38" s="170" customFormat="1" ht="25.5">
      <c r="A38" s="179"/>
      <c r="B38" s="124" t="s">
        <v>1138</v>
      </c>
      <c r="C38" s="4" t="s">
        <v>1137</v>
      </c>
      <c r="D38" s="18" t="s">
        <v>2</v>
      </c>
      <c r="E38" s="18" t="s">
        <v>1</v>
      </c>
      <c r="F38" s="18" t="s">
        <v>5</v>
      </c>
      <c r="G38" s="18" t="s">
        <v>7</v>
      </c>
      <c r="H38" s="18" t="s">
        <v>9</v>
      </c>
      <c r="I38" s="18" t="s">
        <v>49</v>
      </c>
      <c r="J38" s="18" t="s">
        <v>50</v>
      </c>
      <c r="K38" s="18" t="s">
        <v>42</v>
      </c>
      <c r="L38" s="18" t="s">
        <v>43</v>
      </c>
      <c r="M38" s="18" t="s">
        <v>17</v>
      </c>
      <c r="N38" s="18" t="s">
        <v>18</v>
      </c>
      <c r="O38" s="18" t="s">
        <v>19</v>
      </c>
      <c r="P38" s="18" t="s">
        <v>20</v>
      </c>
      <c r="Q38" s="18" t="s">
        <v>29</v>
      </c>
      <c r="R38" s="18" t="s">
        <v>30</v>
      </c>
      <c r="S38" s="18" t="s">
        <v>1121</v>
      </c>
      <c r="T38" s="18" t="s">
        <v>1145</v>
      </c>
      <c r="U38" s="261" t="s">
        <v>1146</v>
      </c>
      <c r="V38" s="18" t="s">
        <v>1148</v>
      </c>
      <c r="W38" s="18" t="s">
        <v>1147</v>
      </c>
      <c r="X38" s="18" t="s">
        <v>1149</v>
      </c>
      <c r="Y38" s="18" t="s">
        <v>1150</v>
      </c>
      <c r="Z38" s="18" t="s">
        <v>1151</v>
      </c>
      <c r="AA38" s="18" t="s">
        <v>1219</v>
      </c>
      <c r="AB38" s="18" t="s">
        <v>1220</v>
      </c>
      <c r="AC38" s="18" t="s">
        <v>1240</v>
      </c>
      <c r="AD38" s="18" t="s">
        <v>1259</v>
      </c>
      <c r="AE38" s="18" t="s">
        <v>1276</v>
      </c>
      <c r="AF38" s="18" t="s">
        <v>1272</v>
      </c>
      <c r="AG38" s="18" t="s">
        <v>1273</v>
      </c>
      <c r="AH38" s="18" t="s">
        <v>1286</v>
      </c>
      <c r="AI38" s="18" t="s">
        <v>1294</v>
      </c>
      <c r="AJ38" s="18" t="s">
        <v>1315</v>
      </c>
      <c r="AK38" s="18" t="s">
        <v>1328</v>
      </c>
      <c r="AL38" s="18" t="s">
        <v>1329</v>
      </c>
    </row>
    <row r="39" spans="1:38" s="170" customFormat="1" ht="25.5">
      <c r="A39" s="336"/>
      <c r="B39" s="156" t="s">
        <v>1135</v>
      </c>
      <c r="C39" s="17" t="s">
        <v>1133</v>
      </c>
      <c r="D39" s="337"/>
      <c r="E39" s="337"/>
      <c r="F39" s="337"/>
      <c r="G39" s="337"/>
      <c r="H39" s="337"/>
      <c r="I39" s="337"/>
      <c r="J39" s="337"/>
      <c r="K39" s="337"/>
      <c r="L39" s="337"/>
      <c r="M39" s="337"/>
      <c r="N39" s="337"/>
      <c r="O39" s="337"/>
      <c r="P39" s="337"/>
      <c r="Q39" s="337"/>
      <c r="R39" s="337"/>
      <c r="S39" s="331">
        <v>7.2709298470956911</v>
      </c>
      <c r="T39" s="331">
        <v>7.9592633128016352</v>
      </c>
      <c r="U39" s="331">
        <v>7.5312836524878515</v>
      </c>
      <c r="V39" s="331">
        <v>7.5132308095610121</v>
      </c>
      <c r="W39" s="332">
        <v>7.5690248486639362</v>
      </c>
      <c r="X39" s="331">
        <v>6.3517661091424591</v>
      </c>
      <c r="Y39" s="331">
        <v>6.6073499533455893</v>
      </c>
      <c r="Z39" s="331">
        <v>6.1902662165106213</v>
      </c>
      <c r="AA39" s="331">
        <v>6.1353187910990723</v>
      </c>
      <c r="AB39" s="332">
        <v>6.3229384301367215</v>
      </c>
      <c r="AC39" s="331">
        <v>5.9864795585984396</v>
      </c>
      <c r="AD39" s="331">
        <v>6.1351218658684976</v>
      </c>
      <c r="AE39" s="331">
        <v>7.4545052953557809</v>
      </c>
      <c r="AF39" s="331">
        <v>7.4545350079946147</v>
      </c>
      <c r="AG39" s="332">
        <v>6.7436197273945577</v>
      </c>
      <c r="AH39" s="331">
        <v>6.81721307442933</v>
      </c>
      <c r="AI39" s="331">
        <v>6.7622799780314002</v>
      </c>
      <c r="AJ39" s="331">
        <v>6.69139238046409</v>
      </c>
      <c r="AK39" s="331">
        <v>7.48757456980535</v>
      </c>
      <c r="AL39" s="332">
        <v>6.9487662018924796</v>
      </c>
    </row>
    <row r="40" spans="1:38" s="170" customFormat="1" ht="25.5">
      <c r="A40" s="179"/>
      <c r="B40" s="157" t="s">
        <v>1136</v>
      </c>
      <c r="C40" s="16" t="s">
        <v>1134</v>
      </c>
      <c r="D40" s="328"/>
      <c r="E40" s="328"/>
      <c r="F40" s="328"/>
      <c r="G40" s="328"/>
      <c r="H40" s="328"/>
      <c r="I40" s="328"/>
      <c r="J40" s="328"/>
      <c r="K40" s="328"/>
      <c r="L40" s="328"/>
      <c r="M40" s="328"/>
      <c r="N40" s="328"/>
      <c r="O40" s="328"/>
      <c r="P40" s="328"/>
      <c r="Q40" s="328"/>
      <c r="R40" s="328"/>
      <c r="S40" s="102">
        <v>2.0161389808124142</v>
      </c>
      <c r="T40" s="102">
        <v>1.9911615371603113</v>
      </c>
      <c r="U40" s="102">
        <v>2.5298458444543037</v>
      </c>
      <c r="V40" s="102">
        <v>2.9859352550206544</v>
      </c>
      <c r="W40" s="103">
        <v>2.4050511762244526</v>
      </c>
      <c r="X40" s="102">
        <v>1.2147252764668892</v>
      </c>
      <c r="Y40" s="102">
        <v>1.2548955907664316</v>
      </c>
      <c r="Z40" s="102">
        <v>1.3215614571666314</v>
      </c>
      <c r="AA40" s="102">
        <v>1.3887761722791856</v>
      </c>
      <c r="AB40" s="103">
        <v>1.2970425113825443</v>
      </c>
      <c r="AC40" s="102">
        <v>1.47448611794327</v>
      </c>
      <c r="AD40" s="102">
        <v>1.5460158676500699</v>
      </c>
      <c r="AE40" s="102">
        <v>1.73126195319717</v>
      </c>
      <c r="AF40" s="102">
        <v>1.86835612897826</v>
      </c>
      <c r="AG40" s="103">
        <v>1.6566950095505999</v>
      </c>
      <c r="AH40" s="102">
        <v>1.6039199459890501</v>
      </c>
      <c r="AI40" s="102">
        <v>1.6675488468422299</v>
      </c>
      <c r="AJ40" s="102">
        <v>2.0653602782414402</v>
      </c>
      <c r="AK40" s="102">
        <v>1.71478610654032</v>
      </c>
      <c r="AL40" s="103">
        <v>1.76115147074246</v>
      </c>
    </row>
    <row r="41" spans="1:38" s="170" customFormat="1" ht="25.5">
      <c r="A41" s="179"/>
      <c r="B41" s="157" t="s">
        <v>1142</v>
      </c>
      <c r="C41" s="16" t="s">
        <v>1143</v>
      </c>
      <c r="D41" s="102">
        <v>5.9580748707013989</v>
      </c>
      <c r="E41" s="102">
        <v>6.8942071280454256</v>
      </c>
      <c r="F41" s="102">
        <v>7.683972917823481</v>
      </c>
      <c r="G41" s="102">
        <v>8.8612891063962085</v>
      </c>
      <c r="H41" s="103">
        <v>7.3064473523937599</v>
      </c>
      <c r="I41" s="102">
        <v>7.7267891419084345</v>
      </c>
      <c r="J41" s="102">
        <v>8.6008288072026353</v>
      </c>
      <c r="K41" s="102">
        <v>7.5460681738636977</v>
      </c>
      <c r="L41" s="102">
        <v>9.5305864332060679</v>
      </c>
      <c r="M41" s="103">
        <v>8.3229534326629118</v>
      </c>
      <c r="N41" s="102">
        <v>7.0906141809071004</v>
      </c>
      <c r="O41" s="102">
        <v>8.0577367620853106</v>
      </c>
      <c r="P41" s="102">
        <v>7.2532700099754015</v>
      </c>
      <c r="Q41" s="102">
        <v>8.9223136417512539</v>
      </c>
      <c r="R41" s="103">
        <v>7.8494235021186292</v>
      </c>
      <c r="S41" s="102">
        <v>7.0447717289052836</v>
      </c>
      <c r="T41" s="102">
        <v>7.6903266499490259</v>
      </c>
      <c r="U41" s="102">
        <v>7.2829333459962289</v>
      </c>
      <c r="V41" s="102">
        <v>7.2982781496303435</v>
      </c>
      <c r="W41" s="103">
        <v>7.3298295569760308</v>
      </c>
      <c r="X41" s="102">
        <v>5.7942120273008744</v>
      </c>
      <c r="Y41" s="102">
        <v>6.0091179455699528</v>
      </c>
      <c r="Z41" s="102">
        <v>5.6126676408496774</v>
      </c>
      <c r="AA41" s="102">
        <v>5.5753035020188841</v>
      </c>
      <c r="AB41" s="103">
        <v>5.7489782133878125</v>
      </c>
      <c r="AC41" s="102">
        <v>5.4352134927325135</v>
      </c>
      <c r="AD41" s="102">
        <v>5.5691920541363142</v>
      </c>
      <c r="AE41" s="102">
        <v>6.726438744931456</v>
      </c>
      <c r="AF41" s="102">
        <v>6.7243407013799992</v>
      </c>
      <c r="AG41" s="103">
        <v>6.1036659898722476</v>
      </c>
      <c r="AH41" s="102">
        <v>6.16254266916956</v>
      </c>
      <c r="AI41" s="102">
        <v>6.1404972872969301</v>
      </c>
      <c r="AJ41" s="102">
        <v>6.12896844317385</v>
      </c>
      <c r="AK41" s="102">
        <v>6.7827021986170504</v>
      </c>
      <c r="AL41" s="103">
        <v>6.3116871027316099</v>
      </c>
    </row>
    <row r="42" spans="1:38" s="170" customFormat="1">
      <c r="A42" s="338"/>
      <c r="B42" s="334"/>
      <c r="S42" s="335"/>
      <c r="T42" s="335"/>
      <c r="U42" s="335"/>
      <c r="V42" s="335"/>
      <c r="W42" s="335"/>
      <c r="X42" s="335"/>
      <c r="Y42" s="335"/>
      <c r="Z42" s="335"/>
      <c r="AC42" s="335"/>
      <c r="AH42" s="335"/>
    </row>
    <row r="43" spans="1:38" s="170" customFormat="1" ht="26.25" thickBot="1">
      <c r="A43" s="339"/>
      <c r="B43" s="124" t="s">
        <v>974</v>
      </c>
      <c r="C43" s="4" t="s">
        <v>973</v>
      </c>
      <c r="D43" s="261" t="s">
        <v>2</v>
      </c>
      <c r="E43" s="261" t="s">
        <v>3</v>
      </c>
      <c r="F43" s="261" t="s">
        <v>5</v>
      </c>
      <c r="G43" s="261" t="s">
        <v>7</v>
      </c>
      <c r="H43" s="63" t="s">
        <v>9</v>
      </c>
      <c r="I43" s="261" t="s">
        <v>11</v>
      </c>
      <c r="J43" s="261" t="s">
        <v>13</v>
      </c>
      <c r="K43" s="261" t="s">
        <v>53</v>
      </c>
      <c r="L43" s="261" t="s">
        <v>16</v>
      </c>
      <c r="M43" s="261" t="s">
        <v>17</v>
      </c>
      <c r="N43" s="261" t="s">
        <v>18</v>
      </c>
      <c r="O43" s="261" t="s">
        <v>19</v>
      </c>
      <c r="P43" s="261" t="s">
        <v>20</v>
      </c>
      <c r="Q43" s="261" t="s">
        <v>29</v>
      </c>
      <c r="R43" s="261" t="s">
        <v>30</v>
      </c>
      <c r="S43" s="18" t="s">
        <v>1121</v>
      </c>
      <c r="T43" s="18" t="s">
        <v>1145</v>
      </c>
      <c r="U43" s="261" t="s">
        <v>1146</v>
      </c>
      <c r="V43" s="18" t="s">
        <v>1148</v>
      </c>
      <c r="W43" s="18" t="s">
        <v>1147</v>
      </c>
      <c r="X43" s="18" t="s">
        <v>1149</v>
      </c>
      <c r="Y43" s="18" t="s">
        <v>1150</v>
      </c>
      <c r="Z43" s="18" t="s">
        <v>1151</v>
      </c>
      <c r="AA43" s="18" t="s">
        <v>1219</v>
      </c>
      <c r="AB43" s="18" t="s">
        <v>1220</v>
      </c>
      <c r="AC43" s="18" t="s">
        <v>1240</v>
      </c>
      <c r="AD43" s="18" t="s">
        <v>1259</v>
      </c>
      <c r="AE43" s="18" t="s">
        <v>1257</v>
      </c>
      <c r="AF43" s="18" t="s">
        <v>1272</v>
      </c>
      <c r="AG43" s="18" t="s">
        <v>1273</v>
      </c>
      <c r="AH43" s="18" t="s">
        <v>1286</v>
      </c>
      <c r="AI43" s="18" t="s">
        <v>1294</v>
      </c>
      <c r="AJ43" s="18" t="s">
        <v>1315</v>
      </c>
      <c r="AK43" s="18" t="s">
        <v>1328</v>
      </c>
      <c r="AL43" s="18" t="s">
        <v>1329</v>
      </c>
    </row>
    <row r="44" spans="1:38" s="170" customFormat="1" ht="16.5" thickTop="1" thickBot="1">
      <c r="A44" s="339"/>
      <c r="B44" s="155" t="s">
        <v>416</v>
      </c>
      <c r="C44" s="15" t="s">
        <v>411</v>
      </c>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H44" s="101"/>
    </row>
    <row r="45" spans="1:38" s="170" customFormat="1" ht="15.75" thickTop="1">
      <c r="A45" s="339"/>
      <c r="B45" s="139" t="s">
        <v>417</v>
      </c>
      <c r="C45" s="77" t="s">
        <v>77</v>
      </c>
      <c r="D45" s="102">
        <v>3.0580312051999798</v>
      </c>
      <c r="E45" s="102">
        <v>3.4739533620000005</v>
      </c>
      <c r="F45" s="102">
        <v>3.0958388235000012</v>
      </c>
      <c r="G45" s="102">
        <f>3.56640015330002+0.014</f>
        <v>3.5804001533000198</v>
      </c>
      <c r="H45" s="103">
        <v>13.208223544000003</v>
      </c>
      <c r="I45" s="102">
        <v>1.719330751</v>
      </c>
      <c r="J45" s="102">
        <v>1.984100924</v>
      </c>
      <c r="K45" s="102">
        <v>3.0182764020000001</v>
      </c>
      <c r="L45" s="102">
        <v>2.9156341330000002</v>
      </c>
      <c r="M45" s="103">
        <v>9.6373422099999999</v>
      </c>
      <c r="N45" s="102">
        <v>0.71637430700000004</v>
      </c>
      <c r="O45" s="102">
        <v>2.5309501069999993</v>
      </c>
      <c r="P45" s="102">
        <v>2.8488409900000011</v>
      </c>
      <c r="Q45" s="102">
        <v>6.3162175560000016</v>
      </c>
      <c r="R45" s="103">
        <v>12.412382960000002</v>
      </c>
      <c r="S45" s="102">
        <v>2.3660143549999999</v>
      </c>
      <c r="T45" s="102">
        <v>3.6088765810000001</v>
      </c>
      <c r="U45" s="102">
        <v>3.838573228</v>
      </c>
      <c r="V45" s="102">
        <v>3.054820672</v>
      </c>
      <c r="W45" s="103">
        <v>12.868284835999999</v>
      </c>
      <c r="X45" s="102">
        <v>1.7484298840000001</v>
      </c>
      <c r="Y45" s="102">
        <v>1.9531288059999998</v>
      </c>
      <c r="Z45" s="102">
        <v>0.65137767999999996</v>
      </c>
      <c r="AA45" s="102">
        <v>2.1792931769999999</v>
      </c>
      <c r="AB45" s="103">
        <v>6.532229547</v>
      </c>
      <c r="AC45" s="102">
        <v>2.9669861230400003</v>
      </c>
      <c r="AD45" s="102">
        <v>1.3189989587399999</v>
      </c>
      <c r="AE45" s="102">
        <v>1.7434974215100003</v>
      </c>
      <c r="AF45" s="102">
        <v>2.2921924780000009</v>
      </c>
      <c r="AG45" s="103">
        <v>8.3216749812900002</v>
      </c>
      <c r="AH45" s="102">
        <v>2.3192779910000003</v>
      </c>
      <c r="AI45" s="102">
        <v>1.2157700230000001</v>
      </c>
      <c r="AJ45" s="102">
        <v>0.40305108000000001</v>
      </c>
      <c r="AK45" s="102">
        <v>3.046368578</v>
      </c>
      <c r="AL45" s="103">
        <v>6.984467672000001</v>
      </c>
    </row>
    <row r="46" spans="1:38" s="170" customFormat="1">
      <c r="A46" s="339"/>
      <c r="B46" s="139" t="s">
        <v>418</v>
      </c>
      <c r="C46" s="77" t="s">
        <v>79</v>
      </c>
      <c r="D46" s="102">
        <v>2.6476697644600002</v>
      </c>
      <c r="E46" s="102">
        <v>0.66755435640499949</v>
      </c>
      <c r="F46" s="102">
        <f>1.131519916919-0.00101553668499954</f>
        <v>1.1305043802340005</v>
      </c>
      <c r="G46" s="102">
        <f>1.305049250197-0.00347820905400109</f>
        <v>1.3015710411429988</v>
      </c>
      <c r="H46" s="103">
        <v>5.7472995422419988</v>
      </c>
      <c r="I46" s="102">
        <v>0.40528892500000002</v>
      </c>
      <c r="J46" s="102">
        <v>1.7073809499999999</v>
      </c>
      <c r="K46" s="102">
        <v>4.2758069110000001</v>
      </c>
      <c r="L46" s="102">
        <v>3.1498867189999999</v>
      </c>
      <c r="M46" s="103">
        <v>9.5383635049999995</v>
      </c>
      <c r="N46" s="102">
        <v>0.9750497010000001</v>
      </c>
      <c r="O46" s="102">
        <v>0.42126177099999973</v>
      </c>
      <c r="P46" s="102">
        <v>0.7827260620000005</v>
      </c>
      <c r="Q46" s="102">
        <v>1.7461315869999998</v>
      </c>
      <c r="R46" s="103">
        <v>3.9251691210000001</v>
      </c>
      <c r="S46" s="102">
        <v>0.18882329580480003</v>
      </c>
      <c r="T46" s="102">
        <v>0.50631021197649995</v>
      </c>
      <c r="U46" s="102">
        <v>1.1681544160981001</v>
      </c>
      <c r="V46" s="102">
        <v>0.74189107033360002</v>
      </c>
      <c r="W46" s="103">
        <v>2.6051789942130004</v>
      </c>
      <c r="X46" s="102">
        <v>0.14887831499999998</v>
      </c>
      <c r="Y46" s="102">
        <v>3.4832708999999996E-2</v>
      </c>
      <c r="Z46" s="102">
        <v>2.2227139999999998E-3</v>
      </c>
      <c r="AA46" s="102">
        <v>0.21724994099999997</v>
      </c>
      <c r="AB46" s="103">
        <v>0.40318367899999996</v>
      </c>
      <c r="AC46" s="102">
        <v>6.5090098159999998E-3</v>
      </c>
      <c r="AD46" s="102">
        <v>4.9577017000000001E-2</v>
      </c>
      <c r="AE46" s="102">
        <v>0.14739115799999999</v>
      </c>
      <c r="AF46" s="102">
        <v>0.94820509600000003</v>
      </c>
      <c r="AG46" s="103">
        <v>1.1516822808160001</v>
      </c>
      <c r="AH46" s="102">
        <v>1.0999974131199999</v>
      </c>
      <c r="AI46" s="102">
        <v>1.3344928254599999</v>
      </c>
      <c r="AJ46" s="102">
        <v>0.60953060160999994</v>
      </c>
      <c r="AK46" s="102">
        <v>0.60225846988999998</v>
      </c>
      <c r="AL46" s="103">
        <v>3.6462793100799997</v>
      </c>
    </row>
    <row r="47" spans="1:38" s="170" customFormat="1">
      <c r="A47" s="339"/>
      <c r="B47" s="139" t="s">
        <v>419</v>
      </c>
      <c r="C47" s="77" t="s">
        <v>374</v>
      </c>
      <c r="D47" s="102">
        <v>3.32743115827614</v>
      </c>
      <c r="E47" s="102">
        <v>6.3786271303554312</v>
      </c>
      <c r="F47" s="102">
        <v>8.5454639874342764</v>
      </c>
      <c r="G47" s="102">
        <v>8.5831767989341579</v>
      </c>
      <c r="H47" s="103">
        <v>26.834699075000007</v>
      </c>
      <c r="I47" s="102">
        <v>4.9360469729999998</v>
      </c>
      <c r="J47" s="102">
        <v>8.4447001759999996</v>
      </c>
      <c r="K47" s="102">
        <v>7.345750915</v>
      </c>
      <c r="L47" s="102">
        <v>8.5555808970000005</v>
      </c>
      <c r="M47" s="103">
        <v>29.282078960999996</v>
      </c>
      <c r="N47" s="102">
        <v>9.4621244950000012</v>
      </c>
      <c r="O47" s="102">
        <v>9.6703323579999996</v>
      </c>
      <c r="P47" s="102">
        <v>10.603343635999998</v>
      </c>
      <c r="Q47" s="102">
        <v>11.867420558000006</v>
      </c>
      <c r="R47" s="103">
        <v>41.603221047000005</v>
      </c>
      <c r="S47" s="102">
        <v>6.4013759280000002</v>
      </c>
      <c r="T47" s="102">
        <v>11.855877675</v>
      </c>
      <c r="U47" s="102">
        <v>7.0693174640000001</v>
      </c>
      <c r="V47" s="102">
        <v>0.282029427</v>
      </c>
      <c r="W47" s="103">
        <v>25.608600494000004</v>
      </c>
      <c r="X47" s="102">
        <v>0</v>
      </c>
      <c r="Y47" s="102">
        <v>0</v>
      </c>
      <c r="Z47" s="102">
        <v>0</v>
      </c>
      <c r="AA47" s="102">
        <v>0</v>
      </c>
      <c r="AB47" s="103">
        <v>0</v>
      </c>
      <c r="AC47" s="102">
        <v>0</v>
      </c>
      <c r="AD47" s="102">
        <v>0</v>
      </c>
      <c r="AE47" s="102">
        <v>0</v>
      </c>
      <c r="AF47" s="102">
        <v>0</v>
      </c>
      <c r="AG47" s="103">
        <v>0</v>
      </c>
      <c r="AH47" s="102">
        <v>0</v>
      </c>
      <c r="AI47" s="102">
        <v>0</v>
      </c>
      <c r="AJ47" s="102">
        <v>0</v>
      </c>
      <c r="AK47" s="102">
        <v>0</v>
      </c>
      <c r="AL47" s="103">
        <v>0</v>
      </c>
    </row>
    <row r="48" spans="1:38" s="170" customFormat="1">
      <c r="A48" s="312"/>
      <c r="B48" s="139" t="s">
        <v>421</v>
      </c>
      <c r="C48" s="77" t="s">
        <v>376</v>
      </c>
      <c r="D48" s="102">
        <v>1.058693420815074</v>
      </c>
      <c r="E48" s="102">
        <v>0.45742226542919107</v>
      </c>
      <c r="F48" s="102">
        <v>0.79540073577020332</v>
      </c>
      <c r="G48" s="102">
        <v>0.62584531698553159</v>
      </c>
      <c r="H48" s="103">
        <v>2.937361739</v>
      </c>
      <c r="I48" s="102">
        <v>0.45169968300000002</v>
      </c>
      <c r="J48" s="102">
        <v>0.68346061899999999</v>
      </c>
      <c r="K48" s="102">
        <v>0.89076151199999998</v>
      </c>
      <c r="L48" s="102">
        <v>1.7755068220000001</v>
      </c>
      <c r="M48" s="103">
        <v>3.8014286360000002</v>
      </c>
      <c r="N48" s="102">
        <v>1.4202804339999999</v>
      </c>
      <c r="O48" s="102">
        <v>1.2524006320000001</v>
      </c>
      <c r="P48" s="102">
        <v>2.5092376879999998</v>
      </c>
      <c r="Q48" s="102">
        <v>3.2189569380000016</v>
      </c>
      <c r="R48" s="103">
        <v>8.4008756920000014</v>
      </c>
      <c r="S48" s="102">
        <v>2.2136663189999997</v>
      </c>
      <c r="T48" s="102">
        <v>2.9494578229999999</v>
      </c>
      <c r="U48" s="102">
        <v>2.0156196959999999</v>
      </c>
      <c r="V48" s="102">
        <v>1.538309924</v>
      </c>
      <c r="W48" s="103">
        <v>8.717053761999999</v>
      </c>
      <c r="X48" s="102">
        <v>1.2252398799999999</v>
      </c>
      <c r="Y48" s="102">
        <v>0.77886972700000012</v>
      </c>
      <c r="Z48" s="102">
        <v>0.14645549399999999</v>
      </c>
      <c r="AA48" s="102">
        <v>0.123793492</v>
      </c>
      <c r="AB48" s="103">
        <v>2.2743585930000001</v>
      </c>
      <c r="AC48" s="102">
        <v>0.5839029</v>
      </c>
      <c r="AD48" s="102">
        <v>0.447342344</v>
      </c>
      <c r="AE48" s="102">
        <v>0.21119372999999997</v>
      </c>
      <c r="AF48" s="102">
        <v>0.27023197500000001</v>
      </c>
      <c r="AG48" s="103">
        <v>1.5126709489999999</v>
      </c>
      <c r="AH48" s="102">
        <v>0.41786621313</v>
      </c>
      <c r="AI48" s="102">
        <v>0.38902995370000004</v>
      </c>
      <c r="AJ48" s="102">
        <v>0.15427329906000001</v>
      </c>
      <c r="AK48" s="102">
        <v>-7.9877012469999994E-2</v>
      </c>
      <c r="AL48" s="103">
        <v>0.88129245342000007</v>
      </c>
    </row>
    <row r="49" spans="1:38" s="170" customFormat="1">
      <c r="A49" s="312"/>
      <c r="B49" s="139" t="s">
        <v>422</v>
      </c>
      <c r="C49" s="77" t="s">
        <v>375</v>
      </c>
      <c r="D49" s="102"/>
      <c r="E49" s="102"/>
      <c r="F49" s="102"/>
      <c r="G49" s="102"/>
      <c r="H49" s="103"/>
      <c r="I49" s="102"/>
      <c r="J49" s="102"/>
      <c r="K49" s="102"/>
      <c r="L49" s="102"/>
      <c r="M49" s="103">
        <v>0</v>
      </c>
      <c r="N49" s="102">
        <v>0</v>
      </c>
      <c r="O49" s="102">
        <v>6.3969640000000008E-2</v>
      </c>
      <c r="P49" s="102">
        <v>0</v>
      </c>
      <c r="Q49" s="102">
        <v>0.46957085900000001</v>
      </c>
      <c r="R49" s="103">
        <v>0.533540499</v>
      </c>
      <c r="S49" s="102">
        <v>1.8824210000000001E-2</v>
      </c>
      <c r="T49" s="102">
        <v>2.4525951999999997E-2</v>
      </c>
      <c r="U49" s="102">
        <v>0</v>
      </c>
      <c r="V49" s="102">
        <v>-2.3753267999999998E-2</v>
      </c>
      <c r="W49" s="103">
        <v>1.9596894E-2</v>
      </c>
      <c r="X49" s="102">
        <v>-5.4837649999999998E-3</v>
      </c>
      <c r="Y49" s="102">
        <v>0</v>
      </c>
      <c r="Z49" s="102">
        <v>0</v>
      </c>
      <c r="AA49" s="102">
        <v>0</v>
      </c>
      <c r="AB49" s="103">
        <v>-5.4837649999999998E-3</v>
      </c>
      <c r="AC49" s="102">
        <v>0</v>
      </c>
      <c r="AD49" s="102">
        <v>0</v>
      </c>
      <c r="AE49" s="102">
        <v>0</v>
      </c>
      <c r="AF49" s="102">
        <v>0</v>
      </c>
      <c r="AG49" s="103">
        <v>0</v>
      </c>
      <c r="AH49" s="102">
        <v>0</v>
      </c>
      <c r="AI49" s="102">
        <v>0</v>
      </c>
      <c r="AJ49" s="102">
        <v>0</v>
      </c>
      <c r="AK49" s="102">
        <v>0</v>
      </c>
      <c r="AL49" s="103">
        <v>0</v>
      </c>
    </row>
    <row r="50" spans="1:38" s="170" customFormat="1">
      <c r="A50" s="312"/>
      <c r="B50" s="139" t="s">
        <v>423</v>
      </c>
      <c r="C50" s="77" t="s">
        <v>413</v>
      </c>
      <c r="D50" s="102"/>
      <c r="E50" s="102"/>
      <c r="F50" s="102"/>
      <c r="G50" s="102"/>
      <c r="H50" s="103"/>
      <c r="I50" s="102"/>
      <c r="J50" s="102"/>
      <c r="K50" s="102"/>
      <c r="L50" s="102"/>
      <c r="M50" s="103">
        <v>0</v>
      </c>
      <c r="N50" s="102">
        <v>0</v>
      </c>
      <c r="O50" s="102">
        <v>0</v>
      </c>
      <c r="P50" s="102">
        <v>0</v>
      </c>
      <c r="Q50" s="102">
        <v>0</v>
      </c>
      <c r="R50" s="103">
        <v>0</v>
      </c>
      <c r="S50" s="102">
        <v>0</v>
      </c>
      <c r="T50" s="102">
        <v>0</v>
      </c>
      <c r="U50" s="102">
        <v>2.38061487</v>
      </c>
      <c r="V50" s="102">
        <v>-9.2408199999999982E-2</v>
      </c>
      <c r="W50" s="103">
        <v>2.2882066700000001</v>
      </c>
      <c r="X50" s="102">
        <v>0.17362141</v>
      </c>
      <c r="Y50" s="102">
        <v>-2.775800999999997E-3</v>
      </c>
      <c r="Z50" s="102">
        <v>1.04314146</v>
      </c>
      <c r="AA50" s="102">
        <v>5.9189742000000004E-2</v>
      </c>
      <c r="AB50" s="103">
        <v>1.2731768109999999</v>
      </c>
      <c r="AC50" s="102">
        <v>-7.1273460999999996E-2</v>
      </c>
      <c r="AD50" s="102">
        <v>0.102874329</v>
      </c>
      <c r="AE50" s="102">
        <v>0.47843136699999994</v>
      </c>
      <c r="AF50" s="102">
        <v>0.21222555699999998</v>
      </c>
      <c r="AG50" s="103">
        <v>0.72225779199999995</v>
      </c>
      <c r="AH50" s="102">
        <v>2.4851522616300001</v>
      </c>
      <c r="AI50" s="102">
        <v>0.40375253457999999</v>
      </c>
      <c r="AJ50" s="102">
        <v>0.76948374939999997</v>
      </c>
      <c r="AK50" s="102">
        <v>3.6805057089500002</v>
      </c>
      <c r="AL50" s="103">
        <v>7.3388942545600004</v>
      </c>
    </row>
    <row r="51" spans="1:38" s="170" customFormat="1">
      <c r="A51" s="312"/>
      <c r="B51" s="139" t="s">
        <v>424</v>
      </c>
      <c r="C51" s="77" t="s">
        <v>145</v>
      </c>
      <c r="D51" s="102">
        <f>+D52-SUM(D45:D50)</f>
        <v>1.1002401729595856</v>
      </c>
      <c r="E51" s="102">
        <f>+E52-SUM(E45:E50)</f>
        <v>1.4672506953706019</v>
      </c>
      <c r="F51" s="102">
        <f>+F52-SUM(F45:F50)</f>
        <v>2.5259980178567876</v>
      </c>
      <c r="G51" s="102">
        <f>+G52-SUM(G45:G50)</f>
        <v>3.8284662277400212</v>
      </c>
      <c r="H51" s="103">
        <v>5.3260050849269955</v>
      </c>
      <c r="I51" s="102">
        <v>3.9531118749999998</v>
      </c>
      <c r="J51" s="102">
        <v>6.4390594539999997</v>
      </c>
      <c r="K51" s="102">
        <v>7.836667695</v>
      </c>
      <c r="L51" s="102">
        <v>3.6274733650000002</v>
      </c>
      <c r="M51" s="103">
        <v>21.856312388999999</v>
      </c>
      <c r="N51" s="102">
        <v>3.9394136089999998</v>
      </c>
      <c r="O51" s="102">
        <v>4.8015015889999999</v>
      </c>
      <c r="P51" s="102">
        <v>2.7746051170000001</v>
      </c>
      <c r="Q51" s="102">
        <v>2.8197620779999966</v>
      </c>
      <c r="R51" s="103">
        <v>14.335282392999996</v>
      </c>
      <c r="S51" s="102">
        <v>1.727678984</v>
      </c>
      <c r="T51" s="102">
        <v>6.2411196390000008</v>
      </c>
      <c r="U51" s="102">
        <v>2.4203108310000001</v>
      </c>
      <c r="V51" s="102">
        <v>3.0934658500000003</v>
      </c>
      <c r="W51" s="103">
        <v>13.482575304000001</v>
      </c>
      <c r="X51" s="102">
        <v>2.8608748679999998</v>
      </c>
      <c r="Y51" s="102">
        <v>2.6261194409999997</v>
      </c>
      <c r="Z51" s="102">
        <v>-3.4939733000000001E-2</v>
      </c>
      <c r="AA51" s="102">
        <v>-7.1202471000000003E-2</v>
      </c>
      <c r="AB51" s="103">
        <v>5.3808521050000007</v>
      </c>
      <c r="AC51" s="102">
        <v>6.1601429999999999E-3</v>
      </c>
      <c r="AD51" s="102">
        <v>-2.4164989999999999E-3</v>
      </c>
      <c r="AE51" s="102">
        <v>3.8794960000000001E-3</v>
      </c>
      <c r="AF51" s="102">
        <v>3.0666780000000002E-3</v>
      </c>
      <c r="AG51" s="103">
        <v>1.0689818E-2</v>
      </c>
      <c r="AH51" s="102">
        <v>0</v>
      </c>
      <c r="AI51" s="102">
        <v>0</v>
      </c>
      <c r="AJ51" s="102">
        <v>6.7619408000000008E-4</v>
      </c>
      <c r="AK51" s="102">
        <v>4.5084253050000002E-2</v>
      </c>
      <c r="AL51" s="103">
        <v>4.576044713E-2</v>
      </c>
    </row>
    <row r="52" spans="1:38" s="170" customFormat="1" ht="15.75" thickBot="1">
      <c r="A52" s="312"/>
      <c r="B52" s="139" t="s">
        <v>425</v>
      </c>
      <c r="C52" s="77" t="s">
        <v>378</v>
      </c>
      <c r="D52" s="102">
        <v>11.19206572171078</v>
      </c>
      <c r="E52" s="102">
        <v>12.444807809560224</v>
      </c>
      <c r="F52" s="102">
        <v>16.093205944795269</v>
      </c>
      <c r="G52" s="102">
        <v>17.919459538102728</v>
      </c>
      <c r="H52" s="103">
        <v>57.649539014169001</v>
      </c>
      <c r="I52" s="102">
        <f>SUM(I45:I51)</f>
        <v>11.465478207</v>
      </c>
      <c r="J52" s="102">
        <f>SUM(J45:J51)</f>
        <v>19.258702122999999</v>
      </c>
      <c r="K52" s="102">
        <f>SUM(K45:K51)</f>
        <v>23.367263434999998</v>
      </c>
      <c r="L52" s="102">
        <f>SUM(L45:L51)</f>
        <v>20.024081936000002</v>
      </c>
      <c r="M52" s="103">
        <v>75.930335568999993</v>
      </c>
      <c r="N52" s="102">
        <v>18.036496621000001</v>
      </c>
      <c r="O52" s="102">
        <v>20.061113979000002</v>
      </c>
      <c r="P52" s="102">
        <v>21.134431401000001</v>
      </c>
      <c r="Q52" s="102">
        <v>26.881319898000008</v>
      </c>
      <c r="R52" s="103">
        <v>86.113361898999997</v>
      </c>
      <c r="S52" s="102">
        <v>13.1989646898048</v>
      </c>
      <c r="T52" s="102">
        <v>25.172075782976503</v>
      </c>
      <c r="U52" s="102">
        <v>19.228608502098098</v>
      </c>
      <c r="V52" s="102">
        <v>8.693814490333601</v>
      </c>
      <c r="W52" s="103">
        <v>66.293463465213009</v>
      </c>
      <c r="X52" s="102">
        <v>6.151560592</v>
      </c>
      <c r="Y52" s="102">
        <v>5.3901748820000002</v>
      </c>
      <c r="Z52" s="102">
        <v>1.8082576149999998</v>
      </c>
      <c r="AA52" s="102">
        <v>2.5083238809999995</v>
      </c>
      <c r="AB52" s="103">
        <v>15.858316970000001</v>
      </c>
      <c r="AC52" s="102">
        <v>3.4922847148559999</v>
      </c>
      <c r="AD52" s="102">
        <v>1.91637614974</v>
      </c>
      <c r="AE52" s="102">
        <v>2.58439317251</v>
      </c>
      <c r="AF52" s="102">
        <v>3.7259217840000014</v>
      </c>
      <c r="AG52" s="103">
        <v>11.718975821106001</v>
      </c>
      <c r="AH52" s="102">
        <v>6.3222938788800001</v>
      </c>
      <c r="AI52" s="102">
        <v>3.3430453367400004</v>
      </c>
      <c r="AJ52" s="102">
        <v>1.9370149241499999</v>
      </c>
      <c r="AK52" s="102">
        <v>7.2943399974199998</v>
      </c>
      <c r="AL52" s="103">
        <v>18.896694041690001</v>
      </c>
    </row>
    <row r="53" spans="1:38" s="170" customFormat="1" ht="16.5" thickTop="1" thickBot="1">
      <c r="A53" s="312"/>
      <c r="B53" s="155" t="s">
        <v>426</v>
      </c>
      <c r="C53" s="15" t="s">
        <v>414</v>
      </c>
      <c r="D53" s="340"/>
      <c r="E53" s="340"/>
      <c r="F53" s="340"/>
      <c r="G53" s="340"/>
      <c r="H53" s="340"/>
      <c r="I53" s="340"/>
      <c r="J53" s="340"/>
      <c r="K53" s="340"/>
      <c r="L53" s="340"/>
      <c r="M53" s="340"/>
      <c r="N53" s="341"/>
      <c r="O53" s="341"/>
      <c r="P53" s="341"/>
      <c r="Q53" s="341"/>
      <c r="R53" s="341"/>
      <c r="S53" s="341"/>
      <c r="T53" s="341"/>
      <c r="U53" s="341"/>
      <c r="V53" s="341"/>
      <c r="W53" s="341"/>
      <c r="X53" s="341"/>
      <c r="Y53" s="341"/>
      <c r="Z53" s="341"/>
      <c r="AA53" s="341"/>
      <c r="AB53" s="341"/>
      <c r="AC53" s="341"/>
      <c r="AD53" s="341"/>
      <c r="AE53" s="341"/>
      <c r="AF53" s="341"/>
      <c r="AG53" s="341"/>
      <c r="AH53" s="341"/>
      <c r="AI53" s="341"/>
      <c r="AJ53" s="341"/>
      <c r="AK53" s="341"/>
      <c r="AL53" s="341"/>
    </row>
    <row r="54" spans="1:38" s="170" customFormat="1" ht="15.75" thickTop="1">
      <c r="A54" s="312"/>
      <c r="B54" s="139" t="s">
        <v>417</v>
      </c>
      <c r="C54" s="77" t="s">
        <v>77</v>
      </c>
      <c r="D54" s="102">
        <f>2.614676285</f>
        <v>2.6146762849999998</v>
      </c>
      <c r="E54" s="102">
        <v>3.1456243055000006</v>
      </c>
      <c r="F54" s="102">
        <v>4.1308567914999985</v>
      </c>
      <c r="G54" s="102">
        <v>3.9465189570000034</v>
      </c>
      <c r="H54" s="103">
        <v>13.837676339000003</v>
      </c>
      <c r="I54" s="102">
        <v>2.3259074869999998</v>
      </c>
      <c r="J54" s="102">
        <v>2.7739189409999998</v>
      </c>
      <c r="K54" s="102">
        <v>4.6918361879999999</v>
      </c>
      <c r="L54" s="102">
        <v>6.3983936760000004</v>
      </c>
      <c r="M54" s="103">
        <v>16.190056292000001</v>
      </c>
      <c r="N54" s="102">
        <v>2.5556826970000013</v>
      </c>
      <c r="O54" s="102">
        <v>2.5736023419999978</v>
      </c>
      <c r="P54" s="102">
        <v>2.6441598400000004</v>
      </c>
      <c r="Q54" s="102">
        <v>3.8379976760000041</v>
      </c>
      <c r="R54" s="103">
        <v>11.611442555000004</v>
      </c>
      <c r="S54" s="102">
        <v>3.8060351339999996</v>
      </c>
      <c r="T54" s="102">
        <v>2.1013068669999986</v>
      </c>
      <c r="U54" s="102">
        <v>1.8827124260000003</v>
      </c>
      <c r="V54" s="102">
        <v>6.1903263900000036</v>
      </c>
      <c r="W54" s="103">
        <v>13.980380817000002</v>
      </c>
      <c r="X54" s="102">
        <v>4.12789275</v>
      </c>
      <c r="Y54" s="102">
        <v>4.075874741999999</v>
      </c>
      <c r="Z54" s="102">
        <v>3.7451650880000003</v>
      </c>
      <c r="AA54" s="102">
        <v>3.3998586290000001</v>
      </c>
      <c r="AB54" s="103">
        <v>15.348791209</v>
      </c>
      <c r="AC54" s="102">
        <v>2.4951119090599998</v>
      </c>
      <c r="AD54" s="102">
        <v>4.4222555840500002</v>
      </c>
      <c r="AE54" s="102">
        <v>5.1644883409999975</v>
      </c>
      <c r="AF54" s="102">
        <v>6.7670148259999978</v>
      </c>
      <c r="AG54" s="103">
        <v>18.848870660109995</v>
      </c>
      <c r="AH54" s="102">
        <v>3.8175149350000002</v>
      </c>
      <c r="AI54" s="102">
        <v>5.0143425589999993</v>
      </c>
      <c r="AJ54" s="102">
        <v>7.0881904340000004</v>
      </c>
      <c r="AK54" s="102">
        <v>6.8615662679999998</v>
      </c>
      <c r="AL54" s="103">
        <v>22.781614186000002</v>
      </c>
    </row>
    <row r="55" spans="1:38" s="170" customFormat="1">
      <c r="A55" s="312"/>
      <c r="B55" s="139" t="s">
        <v>418</v>
      </c>
      <c r="C55" s="77" t="s">
        <v>79</v>
      </c>
      <c r="D55" s="102">
        <v>0.23841951769199998</v>
      </c>
      <c r="E55" s="102">
        <v>3.0637664544579999</v>
      </c>
      <c r="F55" s="102">
        <v>3.5716670351020023</v>
      </c>
      <c r="G55" s="102">
        <v>4.4900267510169991</v>
      </c>
      <c r="H55" s="103">
        <v>11.363879758269</v>
      </c>
      <c r="I55" s="102">
        <v>2.0569998090000001</v>
      </c>
      <c r="J55" s="102">
        <v>3.3108332969999998</v>
      </c>
      <c r="K55" s="102">
        <v>8.0542552559999994</v>
      </c>
      <c r="L55" s="102">
        <v>15.474630728999999</v>
      </c>
      <c r="M55" s="103">
        <v>28.896719091000001</v>
      </c>
      <c r="N55" s="102">
        <v>7.2697823592008612</v>
      </c>
      <c r="O55" s="102">
        <v>7.6694761035625936</v>
      </c>
      <c r="P55" s="102">
        <v>9.360414142876305</v>
      </c>
      <c r="Q55" s="102">
        <v>8.1040639580158889</v>
      </c>
      <c r="R55" s="103">
        <v>32.403736563655649</v>
      </c>
      <c r="S55" s="102">
        <v>2.9394925494528001</v>
      </c>
      <c r="T55" s="102">
        <v>4.3059933080669008</v>
      </c>
      <c r="U55" s="102">
        <v>4.8348522056187004</v>
      </c>
      <c r="V55" s="102">
        <v>10.224341027727199</v>
      </c>
      <c r="W55" s="103">
        <v>22.304679090865601</v>
      </c>
      <c r="X55" s="102">
        <v>3.8931268719999998</v>
      </c>
      <c r="Y55" s="102">
        <v>6.9974825510000009</v>
      </c>
      <c r="Z55" s="102">
        <v>3.862616044000001</v>
      </c>
      <c r="AA55" s="102">
        <v>5.824224172000001</v>
      </c>
      <c r="AB55" s="103">
        <v>20.577449639000001</v>
      </c>
      <c r="AC55" s="102">
        <v>2.5152048980000008</v>
      </c>
      <c r="AD55" s="102">
        <v>5.0024771699999997</v>
      </c>
      <c r="AE55" s="102">
        <v>5.1893232410000003</v>
      </c>
      <c r="AF55" s="102">
        <v>5.8042258839999992</v>
      </c>
      <c r="AG55" s="103">
        <v>18.511231193</v>
      </c>
      <c r="AH55" s="102">
        <v>2.1930873926599999</v>
      </c>
      <c r="AI55" s="102">
        <v>2.96793358011</v>
      </c>
      <c r="AJ55" s="102">
        <v>3.5041746707699999</v>
      </c>
      <c r="AK55" s="102">
        <v>5.2813787061899999</v>
      </c>
      <c r="AL55" s="103">
        <v>13.946574407509999</v>
      </c>
    </row>
    <row r="56" spans="1:38" s="170" customFormat="1">
      <c r="A56" s="312"/>
      <c r="B56" s="139" t="s">
        <v>419</v>
      </c>
      <c r="C56" s="77" t="s">
        <v>374</v>
      </c>
      <c r="D56" s="102">
        <v>0.6298752035503401</v>
      </c>
      <c r="E56" s="102">
        <v>1.4965615818608198</v>
      </c>
      <c r="F56" s="102">
        <v>1.4113925152374134</v>
      </c>
      <c r="G56" s="102">
        <v>2.4763373313514272</v>
      </c>
      <c r="H56" s="103">
        <v>6.0141666320000002</v>
      </c>
      <c r="I56" s="102">
        <v>1.2840536849999999</v>
      </c>
      <c r="J56" s="102">
        <v>3.214447034</v>
      </c>
      <c r="K56" s="102">
        <v>1.7805568169999999</v>
      </c>
      <c r="L56" s="102">
        <v>1.2488795429999999</v>
      </c>
      <c r="M56" s="103">
        <v>7.527937079</v>
      </c>
      <c r="N56" s="102">
        <v>1.8213395899999998</v>
      </c>
      <c r="O56" s="102">
        <v>0.55663879600000032</v>
      </c>
      <c r="P56" s="102">
        <v>1.5426826729999998</v>
      </c>
      <c r="Q56" s="102">
        <v>3.1432755739999991</v>
      </c>
      <c r="R56" s="103">
        <v>7.0639366329999991</v>
      </c>
      <c r="S56" s="102">
        <v>4.1687302200000005</v>
      </c>
      <c r="T56" s="102">
        <v>-2.3775428380000001</v>
      </c>
      <c r="U56" s="102">
        <v>0.61611908000000004</v>
      </c>
      <c r="V56" s="102">
        <v>0.496508746</v>
      </c>
      <c r="W56" s="103">
        <v>2.9038152080000001</v>
      </c>
      <c r="X56" s="102">
        <v>6.3789446999999999E-2</v>
      </c>
      <c r="Y56" s="102">
        <v>0.17194167099999999</v>
      </c>
      <c r="Z56" s="102">
        <v>0.12464953199999999</v>
      </c>
      <c r="AA56" s="102">
        <v>0.18960850699999998</v>
      </c>
      <c r="AB56" s="103">
        <v>0.54998915699999995</v>
      </c>
      <c r="AC56" s="102">
        <v>0.32281452700000002</v>
      </c>
      <c r="AD56" s="102">
        <v>-3.8089809000000002E-2</v>
      </c>
      <c r="AE56" s="102">
        <v>6.1899166999999998E-2</v>
      </c>
      <c r="AF56" s="102">
        <v>7.1844852000000001E-2</v>
      </c>
      <c r="AG56" s="103">
        <v>0.41846873699999998</v>
      </c>
      <c r="AH56" s="102">
        <v>0.17562387631000001</v>
      </c>
      <c r="AI56" s="102">
        <v>0.18849196385</v>
      </c>
      <c r="AJ56" s="102">
        <v>0.71298859611999998</v>
      </c>
      <c r="AK56" s="102">
        <v>1.2252957239</v>
      </c>
      <c r="AL56" s="103">
        <v>2.3024001547599999</v>
      </c>
    </row>
    <row r="57" spans="1:38" s="170" customFormat="1">
      <c r="A57" s="312"/>
      <c r="B57" s="139" t="s">
        <v>421</v>
      </c>
      <c r="C57" s="77" t="s">
        <v>376</v>
      </c>
      <c r="D57" s="102">
        <v>4.0771241863235587E-3</v>
      </c>
      <c r="E57" s="102">
        <v>7.0439128136916065E-3</v>
      </c>
      <c r="F57" s="102">
        <v>5.1327579599736398E-2</v>
      </c>
      <c r="G57" s="102">
        <v>1.4781117104002484</v>
      </c>
      <c r="H57" s="103">
        <v>1.5405603269999999</v>
      </c>
      <c r="I57" s="102">
        <v>0.37458761099999999</v>
      </c>
      <c r="J57" s="102">
        <v>2.0833010440000002</v>
      </c>
      <c r="K57" s="102">
        <v>0.71589704299999901</v>
      </c>
      <c r="L57" s="102">
        <v>0.33714300400000002</v>
      </c>
      <c r="M57" s="103">
        <v>3.5109287019999993</v>
      </c>
      <c r="N57" s="102">
        <v>0.27597627799999996</v>
      </c>
      <c r="O57" s="102">
        <v>0.21342718399999999</v>
      </c>
      <c r="P57" s="102">
        <v>0.2504980859999999</v>
      </c>
      <c r="Q57" s="102">
        <v>0.4136588120000001</v>
      </c>
      <c r="R57" s="103">
        <v>1.15356036</v>
      </c>
      <c r="S57" s="102">
        <v>0.47180159399999999</v>
      </c>
      <c r="T57" s="102">
        <v>0.38674419599999998</v>
      </c>
      <c r="U57" s="102">
        <v>0.441964888</v>
      </c>
      <c r="V57" s="102">
        <v>0.22527344400000002</v>
      </c>
      <c r="W57" s="103">
        <v>1.5257841219999999</v>
      </c>
      <c r="X57" s="102">
        <v>0.41424122800000002</v>
      </c>
      <c r="Y57" s="102">
        <v>0.31777464099999997</v>
      </c>
      <c r="Z57" s="102">
        <v>0.31725570199999997</v>
      </c>
      <c r="AA57" s="102">
        <v>0.288928666</v>
      </c>
      <c r="AB57" s="103">
        <v>1.3382002370000001</v>
      </c>
      <c r="AC57" s="102">
        <v>0.26209815000000003</v>
      </c>
      <c r="AD57" s="102">
        <v>0.44206696299999998</v>
      </c>
      <c r="AE57" s="102">
        <v>0.374074613</v>
      </c>
      <c r="AF57" s="102">
        <v>0.19031858100000001</v>
      </c>
      <c r="AG57" s="103">
        <v>1.2685583070000002</v>
      </c>
      <c r="AH57" s="102">
        <v>5.2519474409999996E-2</v>
      </c>
      <c r="AI57" s="102">
        <v>2.9255577920000001E-2</v>
      </c>
      <c r="AJ57" s="102">
        <v>0.10086755107000001</v>
      </c>
      <c r="AK57" s="102">
        <v>9.2394173789999992E-2</v>
      </c>
      <c r="AL57" s="103">
        <v>0.27503677623</v>
      </c>
    </row>
    <row r="58" spans="1:38" s="170" customFormat="1">
      <c r="A58" s="312"/>
      <c r="B58" s="139" t="s">
        <v>422</v>
      </c>
      <c r="C58" s="77" t="s">
        <v>375</v>
      </c>
      <c r="D58" s="102"/>
      <c r="E58" s="102"/>
      <c r="F58" s="102"/>
      <c r="G58" s="102"/>
      <c r="H58" s="103">
        <v>0</v>
      </c>
      <c r="I58" s="102"/>
      <c r="J58" s="102"/>
      <c r="K58" s="102"/>
      <c r="L58" s="102"/>
      <c r="M58" s="103">
        <v>0</v>
      </c>
      <c r="N58" s="102">
        <v>0</v>
      </c>
      <c r="O58" s="102">
        <v>9.8317439040000014</v>
      </c>
      <c r="P58" s="102">
        <v>15.432894223000003</v>
      </c>
      <c r="Q58" s="102">
        <v>16.307492776999993</v>
      </c>
      <c r="R58" s="103">
        <v>41.572130903999998</v>
      </c>
      <c r="S58" s="102">
        <v>12.196031611999995</v>
      </c>
      <c r="T58" s="102">
        <v>13.430199351000001</v>
      </c>
      <c r="U58" s="102">
        <v>16.095502973000002</v>
      </c>
      <c r="V58" s="102">
        <v>9.767707356999999</v>
      </c>
      <c r="W58" s="103">
        <v>51.489441292999999</v>
      </c>
      <c r="X58" s="102">
        <v>12.895635441000003</v>
      </c>
      <c r="Y58" s="102">
        <v>15.757897361999998</v>
      </c>
      <c r="Z58" s="102">
        <v>13.435549438999999</v>
      </c>
      <c r="AA58" s="102">
        <v>3.5667953190000006</v>
      </c>
      <c r="AB58" s="103">
        <v>45.655877561000004</v>
      </c>
      <c r="AC58" s="102">
        <v>4.4479980079999999</v>
      </c>
      <c r="AD58" s="102">
        <v>5.3415286969999993</v>
      </c>
      <c r="AE58" s="102">
        <v>4.1544514490000006</v>
      </c>
      <c r="AF58" s="102">
        <v>10.757777097</v>
      </c>
      <c r="AG58" s="103">
        <v>24.701755251000002</v>
      </c>
      <c r="AH58" s="102">
        <v>3.2372689713699998</v>
      </c>
      <c r="AI58" s="102">
        <v>2.4829942207899998</v>
      </c>
      <c r="AJ58" s="102">
        <v>4.19607544496</v>
      </c>
      <c r="AK58" s="102">
        <v>1.5961274781800001</v>
      </c>
      <c r="AL58" s="103">
        <v>11.51246614451</v>
      </c>
    </row>
    <row r="59" spans="1:38" s="170" customFormat="1">
      <c r="A59" s="312"/>
      <c r="B59" s="139" t="s">
        <v>423</v>
      </c>
      <c r="C59" s="77" t="s">
        <v>413</v>
      </c>
      <c r="D59" s="102"/>
      <c r="E59" s="102"/>
      <c r="F59" s="102"/>
      <c r="G59" s="102"/>
      <c r="H59" s="103">
        <v>0</v>
      </c>
      <c r="I59" s="102"/>
      <c r="J59" s="102"/>
      <c r="K59" s="102"/>
      <c r="L59" s="102"/>
      <c r="M59" s="103">
        <v>0</v>
      </c>
      <c r="N59" s="102">
        <v>0</v>
      </c>
      <c r="O59" s="102">
        <v>0</v>
      </c>
      <c r="P59" s="102">
        <v>0</v>
      </c>
      <c r="Q59" s="102">
        <v>0</v>
      </c>
      <c r="R59" s="103">
        <v>0</v>
      </c>
      <c r="S59" s="102">
        <v>0</v>
      </c>
      <c r="T59" s="102">
        <v>0</v>
      </c>
      <c r="U59" s="102">
        <v>0</v>
      </c>
      <c r="V59" s="102">
        <v>0</v>
      </c>
      <c r="W59" s="103">
        <v>0</v>
      </c>
      <c r="X59" s="102">
        <v>0</v>
      </c>
      <c r="Y59" s="102">
        <v>0</v>
      </c>
      <c r="Z59" s="102">
        <v>0</v>
      </c>
      <c r="AA59" s="102">
        <v>0</v>
      </c>
      <c r="AB59" s="103">
        <v>0</v>
      </c>
      <c r="AC59" s="102">
        <v>0</v>
      </c>
      <c r="AD59" s="102">
        <v>0</v>
      </c>
      <c r="AE59" s="102">
        <v>0</v>
      </c>
      <c r="AF59" s="102">
        <v>0</v>
      </c>
      <c r="AG59" s="103">
        <v>0</v>
      </c>
      <c r="AH59" s="102">
        <v>0</v>
      </c>
      <c r="AI59" s="102">
        <v>0</v>
      </c>
      <c r="AJ59" s="102">
        <v>0</v>
      </c>
      <c r="AK59" s="102">
        <v>0</v>
      </c>
      <c r="AL59" s="103">
        <v>0</v>
      </c>
    </row>
    <row r="60" spans="1:38" s="170" customFormat="1">
      <c r="A60" s="312"/>
      <c r="B60" s="139" t="s">
        <v>424</v>
      </c>
      <c r="C60" s="77" t="s">
        <v>145</v>
      </c>
      <c r="D60" s="102">
        <f>+D61-SUM(D54:D59)</f>
        <v>5.7515465757323216</v>
      </c>
      <c r="E60" s="102">
        <f>+E61-SUM(E54:E59)</f>
        <v>7.5760933980925023</v>
      </c>
      <c r="F60" s="102">
        <f>+F61-SUM(F54:F59)</f>
        <v>7.449317704268573</v>
      </c>
      <c r="G60" s="102">
        <f>+G61-SUM(G54:G59)</f>
        <v>7.4659282356906065</v>
      </c>
      <c r="H60" s="103">
        <v>3.0444136247840046</v>
      </c>
      <c r="I60" s="102">
        <v>1.1765402599999999</v>
      </c>
      <c r="J60" s="102">
        <v>1.0989506790000001</v>
      </c>
      <c r="K60" s="102">
        <v>1.3231885999999999</v>
      </c>
      <c r="L60" s="102">
        <v>3.5820037650000001</v>
      </c>
      <c r="M60" s="103">
        <v>7.1806833040000004</v>
      </c>
      <c r="N60" s="102">
        <v>0.86191391800000006</v>
      </c>
      <c r="O60" s="102">
        <v>1.452523448</v>
      </c>
      <c r="P60" s="102">
        <v>1.6997804200000006</v>
      </c>
      <c r="Q60" s="102">
        <v>2.2657504700000004</v>
      </c>
      <c r="R60" s="103">
        <v>6.279968256000001</v>
      </c>
      <c r="S60" s="102">
        <v>1.6888218409999998</v>
      </c>
      <c r="T60" s="102">
        <v>1.6296704539999998</v>
      </c>
      <c r="U60" s="102">
        <v>1.5134645609999997</v>
      </c>
      <c r="V60" s="102">
        <v>1.7637805370000004</v>
      </c>
      <c r="W60" s="103">
        <v>6.5957373930000003</v>
      </c>
      <c r="X60" s="102">
        <v>1.4313896419999999</v>
      </c>
      <c r="Y60" s="102">
        <v>0.63077713099999999</v>
      </c>
      <c r="Z60" s="102">
        <v>1.253306059</v>
      </c>
      <c r="AA60" s="102">
        <v>1.2278475480000002</v>
      </c>
      <c r="AB60" s="103">
        <v>4.5433203799999999</v>
      </c>
      <c r="AC60" s="102">
        <v>0.23538467999999999</v>
      </c>
      <c r="AD60" s="102">
        <v>6.4445241000000014E-2</v>
      </c>
      <c r="AE60" s="102">
        <v>-2.0603125999999999E-2</v>
      </c>
      <c r="AF60" s="102">
        <v>0.57359460499999992</v>
      </c>
      <c r="AG60" s="103">
        <v>0.85282139999999995</v>
      </c>
      <c r="AH60" s="102">
        <v>0.74655111634000004</v>
      </c>
      <c r="AI60" s="102">
        <v>0.75658141173000004</v>
      </c>
      <c r="AJ60" s="102">
        <v>0.73937233371</v>
      </c>
      <c r="AK60" s="102">
        <v>1.5235688751600001</v>
      </c>
      <c r="AL60" s="103">
        <v>3.7660737554899999</v>
      </c>
    </row>
    <row r="61" spans="1:38" s="170" customFormat="1" ht="15.75" thickBot="1">
      <c r="A61" s="312"/>
      <c r="B61" s="139" t="s">
        <v>425</v>
      </c>
      <c r="C61" s="77" t="s">
        <v>378</v>
      </c>
      <c r="D61" s="102">
        <v>9.2385947061609848</v>
      </c>
      <c r="E61" s="102">
        <v>15.289089652725014</v>
      </c>
      <c r="F61" s="102">
        <v>16.614561625707722</v>
      </c>
      <c r="G61" s="102">
        <v>19.856922985459285</v>
      </c>
      <c r="H61" s="103">
        <v>60.999168970053013</v>
      </c>
      <c r="I61" s="102">
        <f>SUM(I54:I60)</f>
        <v>7.2180888519999993</v>
      </c>
      <c r="J61" s="102">
        <f>SUM(J54:J60)</f>
        <v>12.481450994999999</v>
      </c>
      <c r="K61" s="102">
        <f>SUM(K54:K60)</f>
        <v>16.565733903999998</v>
      </c>
      <c r="L61" s="102">
        <f>SUM(L54:L60)</f>
        <v>27.041050717000001</v>
      </c>
      <c r="M61" s="103">
        <v>76.707049081999997</v>
      </c>
      <c r="N61" s="102">
        <v>15.371872738200862</v>
      </c>
      <c r="O61" s="102">
        <v>25.605541506562595</v>
      </c>
      <c r="P61" s="102">
        <v>34.314472690876315</v>
      </c>
      <c r="Q61" s="102">
        <v>36.288450066015891</v>
      </c>
      <c r="R61" s="103">
        <v>111.58033700165565</v>
      </c>
      <c r="S61" s="102">
        <v>25.939473380452796</v>
      </c>
      <c r="T61" s="102">
        <v>19.783415942066899</v>
      </c>
      <c r="U61" s="102">
        <v>25.363622807618704</v>
      </c>
      <c r="V61" s="102">
        <v>28.6995176267272</v>
      </c>
      <c r="W61" s="103">
        <v>99.786029756865588</v>
      </c>
      <c r="X61" s="102">
        <v>22.826075379999999</v>
      </c>
      <c r="Y61" s="102">
        <v>27.951748097999999</v>
      </c>
      <c r="Z61" s="102">
        <v>22.738541863999998</v>
      </c>
      <c r="AA61" s="102">
        <v>14.497262841000003</v>
      </c>
      <c r="AB61" s="103">
        <v>88.013628183000009</v>
      </c>
      <c r="AC61" s="102">
        <v>10.278612172060001</v>
      </c>
      <c r="AD61" s="102">
        <v>15.234683846049998</v>
      </c>
      <c r="AE61" s="102">
        <v>14.923633685</v>
      </c>
      <c r="AF61" s="102">
        <v>24.164775844999998</v>
      </c>
      <c r="AG61" s="103">
        <v>64.60170554810999</v>
      </c>
      <c r="AH61" s="102">
        <v>10.22256576609</v>
      </c>
      <c r="AI61" s="102">
        <v>11.439599313399999</v>
      </c>
      <c r="AJ61" s="102">
        <v>16.341669030629998</v>
      </c>
      <c r="AK61" s="102">
        <v>16.580331225219997</v>
      </c>
      <c r="AL61" s="103">
        <v>54.5841654245</v>
      </c>
    </row>
    <row r="62" spans="1:38" s="170" customFormat="1" ht="16.5" thickTop="1" thickBot="1">
      <c r="A62" s="312"/>
      <c r="B62" s="155" t="s">
        <v>427</v>
      </c>
      <c r="C62" s="15" t="s">
        <v>415</v>
      </c>
      <c r="D62" s="340"/>
      <c r="E62" s="340"/>
      <c r="F62" s="340"/>
      <c r="G62" s="340"/>
      <c r="H62" s="340"/>
      <c r="I62" s="340"/>
      <c r="J62" s="340"/>
      <c r="K62" s="340"/>
      <c r="L62" s="340"/>
      <c r="M62" s="340"/>
      <c r="N62" s="341"/>
      <c r="O62" s="341"/>
      <c r="P62" s="341"/>
      <c r="Q62" s="341"/>
      <c r="R62" s="341"/>
      <c r="S62" s="341"/>
      <c r="T62" s="341"/>
      <c r="U62" s="341"/>
      <c r="V62" s="341"/>
      <c r="W62" s="341"/>
      <c r="X62" s="341"/>
      <c r="Y62" s="341"/>
      <c r="Z62" s="341"/>
      <c r="AA62" s="341"/>
      <c r="AB62" s="341"/>
      <c r="AC62" s="341"/>
      <c r="AD62" s="341"/>
      <c r="AE62" s="341"/>
      <c r="AF62" s="341"/>
      <c r="AG62" s="341"/>
      <c r="AH62" s="341"/>
      <c r="AI62" s="341"/>
      <c r="AJ62" s="341"/>
      <c r="AK62" s="341"/>
      <c r="AL62" s="341"/>
    </row>
    <row r="63" spans="1:38" s="170" customFormat="1" ht="15.75" thickTop="1">
      <c r="A63" s="312"/>
      <c r="B63" s="139" t="s">
        <v>417</v>
      </c>
      <c r="C63" s="77" t="s">
        <v>77</v>
      </c>
      <c r="D63" s="102"/>
      <c r="E63" s="102"/>
      <c r="F63" s="102"/>
      <c r="G63" s="102"/>
      <c r="H63" s="103"/>
      <c r="I63" s="102"/>
      <c r="J63" s="102"/>
      <c r="K63" s="102"/>
      <c r="L63" s="102"/>
      <c r="M63" s="103"/>
      <c r="N63" s="102">
        <v>0</v>
      </c>
      <c r="O63" s="102">
        <v>1.5215354329999999</v>
      </c>
      <c r="P63" s="102">
        <v>-1.6535433000000044E-2</v>
      </c>
      <c r="Q63" s="102">
        <v>5.0000000000000044E-2</v>
      </c>
      <c r="R63" s="103">
        <v>1.5549999999999999</v>
      </c>
      <c r="S63" s="102">
        <v>0</v>
      </c>
      <c r="T63" s="102">
        <v>0</v>
      </c>
      <c r="U63" s="102">
        <v>0</v>
      </c>
      <c r="V63" s="102">
        <v>0</v>
      </c>
      <c r="W63" s="103">
        <v>0</v>
      </c>
      <c r="X63" s="102">
        <v>0</v>
      </c>
      <c r="Y63" s="102">
        <v>0</v>
      </c>
      <c r="Z63" s="102">
        <v>0</v>
      </c>
      <c r="AA63" s="102">
        <v>0</v>
      </c>
      <c r="AB63" s="103">
        <v>0</v>
      </c>
      <c r="AC63" s="102">
        <v>0</v>
      </c>
      <c r="AD63" s="102">
        <v>0</v>
      </c>
      <c r="AE63" s="102">
        <v>0</v>
      </c>
      <c r="AF63" s="102">
        <v>0</v>
      </c>
      <c r="AG63" s="103">
        <v>0</v>
      </c>
      <c r="AH63" s="102">
        <v>0</v>
      </c>
      <c r="AI63" s="102">
        <v>0</v>
      </c>
      <c r="AJ63" s="102">
        <v>0</v>
      </c>
      <c r="AK63" s="102">
        <v>0</v>
      </c>
      <c r="AL63" s="103">
        <v>0</v>
      </c>
    </row>
    <row r="64" spans="1:38" s="170" customFormat="1">
      <c r="A64" s="312"/>
      <c r="B64" s="139" t="s">
        <v>418</v>
      </c>
      <c r="C64" s="77" t="s">
        <v>79</v>
      </c>
      <c r="D64" s="102"/>
      <c r="E64" s="102"/>
      <c r="F64" s="102"/>
      <c r="G64" s="102"/>
      <c r="H64" s="103"/>
      <c r="I64" s="102"/>
      <c r="J64" s="102"/>
      <c r="K64" s="102"/>
      <c r="L64" s="102"/>
      <c r="M64" s="103"/>
      <c r="N64" s="102">
        <v>0</v>
      </c>
      <c r="O64" s="102">
        <v>0</v>
      </c>
      <c r="P64" s="102">
        <v>0</v>
      </c>
      <c r="Q64" s="102">
        <v>0</v>
      </c>
      <c r="R64" s="103">
        <v>0</v>
      </c>
      <c r="S64" s="102">
        <v>0</v>
      </c>
      <c r="T64" s="102">
        <v>0</v>
      </c>
      <c r="U64" s="102">
        <v>0</v>
      </c>
      <c r="V64" s="102">
        <v>0</v>
      </c>
      <c r="W64" s="103">
        <v>0</v>
      </c>
      <c r="X64" s="102">
        <v>0</v>
      </c>
      <c r="Y64" s="102">
        <v>0</v>
      </c>
      <c r="Z64" s="102">
        <v>0</v>
      </c>
      <c r="AA64" s="102">
        <v>0</v>
      </c>
      <c r="AB64" s="103">
        <v>0</v>
      </c>
      <c r="AC64" s="102">
        <v>0</v>
      </c>
      <c r="AD64" s="102">
        <v>0</v>
      </c>
      <c r="AE64" s="102">
        <v>0</v>
      </c>
      <c r="AF64" s="102">
        <v>0</v>
      </c>
      <c r="AG64" s="103">
        <v>0</v>
      </c>
      <c r="AH64" s="102">
        <v>0</v>
      </c>
      <c r="AI64" s="102">
        <v>0</v>
      </c>
      <c r="AJ64" s="102">
        <v>0</v>
      </c>
      <c r="AK64" s="102">
        <v>0</v>
      </c>
      <c r="AL64" s="103">
        <v>0</v>
      </c>
    </row>
    <row r="65" spans="1:38" s="170" customFormat="1">
      <c r="A65" s="312"/>
      <c r="B65" s="139" t="s">
        <v>419</v>
      </c>
      <c r="C65" s="77" t="s">
        <v>374</v>
      </c>
      <c r="D65" s="102"/>
      <c r="E65" s="102"/>
      <c r="F65" s="102"/>
      <c r="G65" s="102"/>
      <c r="H65" s="103"/>
      <c r="I65" s="102"/>
      <c r="J65" s="102"/>
      <c r="K65" s="102"/>
      <c r="L65" s="102"/>
      <c r="M65" s="103"/>
      <c r="N65" s="102">
        <v>0</v>
      </c>
      <c r="O65" s="102">
        <v>0</v>
      </c>
      <c r="P65" s="102">
        <v>0</v>
      </c>
      <c r="Q65" s="102">
        <v>0</v>
      </c>
      <c r="R65" s="103">
        <v>0</v>
      </c>
      <c r="S65" s="102">
        <v>0</v>
      </c>
      <c r="T65" s="102">
        <v>0</v>
      </c>
      <c r="U65" s="102">
        <v>0</v>
      </c>
      <c r="V65" s="102">
        <v>0</v>
      </c>
      <c r="W65" s="103">
        <v>0</v>
      </c>
      <c r="X65" s="102">
        <v>0</v>
      </c>
      <c r="Y65" s="102">
        <v>0</v>
      </c>
      <c r="Z65" s="102">
        <v>0</v>
      </c>
      <c r="AA65" s="102">
        <v>0</v>
      </c>
      <c r="AB65" s="103">
        <v>0</v>
      </c>
      <c r="AC65" s="102">
        <v>0</v>
      </c>
      <c r="AD65" s="102">
        <v>0</v>
      </c>
      <c r="AE65" s="102">
        <v>0</v>
      </c>
      <c r="AF65" s="102">
        <v>0</v>
      </c>
      <c r="AG65" s="103">
        <v>0</v>
      </c>
      <c r="AH65" s="102">
        <v>0</v>
      </c>
      <c r="AI65" s="102">
        <v>0</v>
      </c>
      <c r="AJ65" s="102">
        <v>0</v>
      </c>
      <c r="AK65" s="102">
        <v>0</v>
      </c>
      <c r="AL65" s="103">
        <v>0</v>
      </c>
    </row>
    <row r="66" spans="1:38" s="170" customFormat="1">
      <c r="A66" s="312"/>
      <c r="B66" s="139" t="s">
        <v>421</v>
      </c>
      <c r="C66" s="77" t="s">
        <v>376</v>
      </c>
      <c r="D66" s="102"/>
      <c r="E66" s="102"/>
      <c r="F66" s="102"/>
      <c r="G66" s="102"/>
      <c r="H66" s="103"/>
      <c r="I66" s="102"/>
      <c r="J66" s="102"/>
      <c r="K66" s="102"/>
      <c r="L66" s="102"/>
      <c r="M66" s="103"/>
      <c r="N66" s="102">
        <v>0</v>
      </c>
      <c r="O66" s="102">
        <v>0</v>
      </c>
      <c r="P66" s="102">
        <v>0</v>
      </c>
      <c r="Q66" s="102">
        <v>0</v>
      </c>
      <c r="R66" s="103">
        <v>0</v>
      </c>
      <c r="S66" s="102">
        <v>0</v>
      </c>
      <c r="T66" s="102">
        <v>0</v>
      </c>
      <c r="U66" s="102">
        <v>0</v>
      </c>
      <c r="V66" s="102">
        <v>0</v>
      </c>
      <c r="W66" s="103">
        <v>0</v>
      </c>
      <c r="X66" s="102">
        <v>0</v>
      </c>
      <c r="Y66" s="102">
        <v>0</v>
      </c>
      <c r="Z66" s="102">
        <v>0</v>
      </c>
      <c r="AA66" s="102">
        <v>0</v>
      </c>
      <c r="AB66" s="103">
        <v>0</v>
      </c>
      <c r="AC66" s="102">
        <v>0</v>
      </c>
      <c r="AD66" s="102">
        <v>0</v>
      </c>
      <c r="AE66" s="102">
        <v>0</v>
      </c>
      <c r="AF66" s="102">
        <v>0</v>
      </c>
      <c r="AG66" s="103">
        <v>0</v>
      </c>
      <c r="AH66" s="102">
        <v>0</v>
      </c>
      <c r="AI66" s="102">
        <v>0</v>
      </c>
      <c r="AJ66" s="102">
        <v>0</v>
      </c>
      <c r="AK66" s="102">
        <v>0</v>
      </c>
      <c r="AL66" s="103">
        <v>0</v>
      </c>
    </row>
    <row r="67" spans="1:38" s="170" customFormat="1">
      <c r="A67" s="312"/>
      <c r="B67" s="139" t="s">
        <v>422</v>
      </c>
      <c r="C67" s="77" t="s">
        <v>375</v>
      </c>
      <c r="D67" s="102"/>
      <c r="E67" s="102"/>
      <c r="F67" s="102"/>
      <c r="G67" s="102"/>
      <c r="H67" s="103"/>
      <c r="I67" s="102"/>
      <c r="J67" s="102"/>
      <c r="K67" s="102"/>
      <c r="L67" s="102"/>
      <c r="M67" s="103"/>
      <c r="N67" s="102">
        <v>96.141236782000007</v>
      </c>
      <c r="O67" s="102">
        <v>0</v>
      </c>
      <c r="P67" s="102">
        <v>0</v>
      </c>
      <c r="Q67" s="102">
        <v>23.2765184</v>
      </c>
      <c r="R67" s="103">
        <v>119.41775518200001</v>
      </c>
      <c r="S67" s="102">
        <v>9.4464326390000011</v>
      </c>
      <c r="T67" s="102">
        <v>1.5980527129999995</v>
      </c>
      <c r="U67" s="102">
        <v>0</v>
      </c>
      <c r="V67" s="102">
        <v>0</v>
      </c>
      <c r="W67" s="103">
        <v>11.044485352000001</v>
      </c>
      <c r="X67" s="102">
        <v>0</v>
      </c>
      <c r="Y67" s="102">
        <v>0</v>
      </c>
      <c r="Z67" s="102">
        <v>0</v>
      </c>
      <c r="AA67" s="102">
        <v>0</v>
      </c>
      <c r="AB67" s="103">
        <v>0</v>
      </c>
      <c r="AC67" s="102">
        <v>0</v>
      </c>
      <c r="AD67" s="102">
        <v>0</v>
      </c>
      <c r="AE67" s="102">
        <v>0</v>
      </c>
      <c r="AF67" s="102">
        <v>0</v>
      </c>
      <c r="AG67" s="103">
        <v>0</v>
      </c>
      <c r="AH67" s="102">
        <v>0</v>
      </c>
      <c r="AI67" s="102">
        <v>0</v>
      </c>
      <c r="AJ67" s="102">
        <v>0</v>
      </c>
      <c r="AK67" s="102">
        <v>0</v>
      </c>
      <c r="AL67" s="103">
        <v>0</v>
      </c>
    </row>
    <row r="68" spans="1:38" s="170" customFormat="1">
      <c r="A68" s="312"/>
      <c r="B68" s="139" t="s">
        <v>423</v>
      </c>
      <c r="C68" s="77" t="s">
        <v>413</v>
      </c>
      <c r="D68" s="102"/>
      <c r="E68" s="102"/>
      <c r="F68" s="102"/>
      <c r="G68" s="102"/>
      <c r="H68" s="103"/>
      <c r="I68" s="102"/>
      <c r="J68" s="102"/>
      <c r="K68" s="102"/>
      <c r="L68" s="102"/>
      <c r="M68" s="103"/>
      <c r="N68" s="102">
        <v>0</v>
      </c>
      <c r="O68" s="102">
        <v>0</v>
      </c>
      <c r="P68" s="102">
        <v>0</v>
      </c>
      <c r="Q68" s="102">
        <v>0</v>
      </c>
      <c r="R68" s="103">
        <v>0</v>
      </c>
      <c r="S68" s="102">
        <v>0</v>
      </c>
      <c r="T68" s="102">
        <v>0</v>
      </c>
      <c r="U68" s="102">
        <v>22.115262000000001</v>
      </c>
      <c r="V68" s="102">
        <v>1.08210899999861E-3</v>
      </c>
      <c r="W68" s="103">
        <v>22.116344109</v>
      </c>
      <c r="X68" s="102">
        <v>0</v>
      </c>
      <c r="Y68" s="102">
        <v>0</v>
      </c>
      <c r="Z68" s="102">
        <v>0</v>
      </c>
      <c r="AA68" s="102">
        <v>0</v>
      </c>
      <c r="AB68" s="103">
        <v>0</v>
      </c>
      <c r="AC68" s="102">
        <v>0</v>
      </c>
      <c r="AD68" s="102">
        <v>0</v>
      </c>
      <c r="AE68" s="102">
        <v>0</v>
      </c>
      <c r="AF68" s="102">
        <v>0</v>
      </c>
      <c r="AG68" s="103">
        <v>0</v>
      </c>
      <c r="AH68" s="102">
        <v>0</v>
      </c>
      <c r="AI68" s="102">
        <v>0</v>
      </c>
      <c r="AJ68" s="102">
        <v>0</v>
      </c>
      <c r="AK68" s="102">
        <v>0</v>
      </c>
      <c r="AL68" s="103">
        <v>0</v>
      </c>
    </row>
    <row r="69" spans="1:38" s="170" customFormat="1">
      <c r="A69" s="312"/>
      <c r="B69" s="139" t="s">
        <v>424</v>
      </c>
      <c r="C69" s="77" t="s">
        <v>145</v>
      </c>
      <c r="D69" s="102"/>
      <c r="E69" s="102"/>
      <c r="F69" s="102">
        <v>1.8096000000000001E-5</v>
      </c>
      <c r="G69" s="102" t="e">
        <f>13.482972377-#REF!-F69</f>
        <v>#REF!</v>
      </c>
      <c r="H69" s="103">
        <v>13.469296680999999</v>
      </c>
      <c r="I69" s="102"/>
      <c r="J69" s="102"/>
      <c r="K69" s="102"/>
      <c r="L69" s="102"/>
      <c r="M69" s="103"/>
      <c r="N69" s="102">
        <v>0</v>
      </c>
      <c r="O69" s="102">
        <v>0</v>
      </c>
      <c r="P69" s="102">
        <v>0</v>
      </c>
      <c r="Q69" s="102">
        <v>0</v>
      </c>
      <c r="R69" s="103">
        <v>0</v>
      </c>
      <c r="S69" s="102">
        <v>0</v>
      </c>
      <c r="T69" s="102">
        <v>0</v>
      </c>
      <c r="U69" s="102">
        <v>0</v>
      </c>
      <c r="V69" s="102">
        <v>0</v>
      </c>
      <c r="W69" s="103">
        <v>0</v>
      </c>
      <c r="X69" s="102">
        <v>0</v>
      </c>
      <c r="Y69" s="102">
        <v>0</v>
      </c>
      <c r="Z69" s="102">
        <v>0</v>
      </c>
      <c r="AA69" s="102">
        <v>0</v>
      </c>
      <c r="AB69" s="103">
        <v>0</v>
      </c>
      <c r="AC69" s="102">
        <v>0</v>
      </c>
      <c r="AD69" s="102">
        <v>0</v>
      </c>
      <c r="AE69" s="102">
        <v>0</v>
      </c>
      <c r="AF69" s="102">
        <v>0</v>
      </c>
      <c r="AG69" s="103">
        <v>0</v>
      </c>
      <c r="AH69" s="102">
        <v>0</v>
      </c>
      <c r="AI69" s="102">
        <v>0</v>
      </c>
      <c r="AJ69" s="102">
        <v>0</v>
      </c>
      <c r="AK69" s="102">
        <v>0</v>
      </c>
      <c r="AL69" s="103">
        <v>0</v>
      </c>
    </row>
    <row r="70" spans="1:38" s="170" customFormat="1" ht="15.75" thickBot="1">
      <c r="A70" s="312"/>
      <c r="B70" s="139" t="s">
        <v>425</v>
      </c>
      <c r="C70" s="77" t="s">
        <v>378</v>
      </c>
      <c r="D70" s="102">
        <f>SUM(D63:D69)</f>
        <v>0</v>
      </c>
      <c r="E70" s="102">
        <f>SUM(E63:E69)</f>
        <v>0</v>
      </c>
      <c r="F70" s="102">
        <f>SUM(F63:F69)</f>
        <v>1.8096000000000001E-5</v>
      </c>
      <c r="G70" s="102" t="e">
        <f>SUM(G63:G69)</f>
        <v>#REF!</v>
      </c>
      <c r="H70" s="103">
        <v>13.482972376999999</v>
      </c>
      <c r="I70" s="102"/>
      <c r="J70" s="102"/>
      <c r="K70" s="102"/>
      <c r="L70" s="102"/>
      <c r="M70" s="103"/>
      <c r="N70" s="102">
        <v>96.141236782000007</v>
      </c>
      <c r="O70" s="102">
        <v>1.5215354329999999</v>
      </c>
      <c r="P70" s="102">
        <v>-1.6535433000000044E-2</v>
      </c>
      <c r="Q70" s="102">
        <v>23.326518400000001</v>
      </c>
      <c r="R70" s="103">
        <v>120.97275518200001</v>
      </c>
      <c r="S70" s="102">
        <v>9.4464326390000011</v>
      </c>
      <c r="T70" s="102">
        <v>1.5980527129999995</v>
      </c>
      <c r="U70" s="102">
        <v>22.115262000000001</v>
      </c>
      <c r="V70" s="102">
        <v>1.08210899999861E-3</v>
      </c>
      <c r="W70" s="103">
        <v>33.160829460999999</v>
      </c>
      <c r="X70" s="102">
        <v>0</v>
      </c>
      <c r="Y70" s="102">
        <v>0</v>
      </c>
      <c r="Z70" s="102">
        <v>0</v>
      </c>
      <c r="AA70" s="102">
        <v>0</v>
      </c>
      <c r="AB70" s="103">
        <v>0</v>
      </c>
      <c r="AC70" s="102">
        <v>0</v>
      </c>
      <c r="AD70" s="102">
        <v>0</v>
      </c>
      <c r="AE70" s="102">
        <v>0</v>
      </c>
      <c r="AF70" s="102">
        <v>0</v>
      </c>
      <c r="AG70" s="103">
        <v>0</v>
      </c>
      <c r="AH70" s="102">
        <v>0</v>
      </c>
      <c r="AI70" s="102">
        <v>0</v>
      </c>
      <c r="AJ70" s="102">
        <v>0</v>
      </c>
      <c r="AK70" s="102">
        <v>0</v>
      </c>
      <c r="AL70" s="103">
        <v>0</v>
      </c>
    </row>
    <row r="71" spans="1:38" s="170" customFormat="1" ht="16.5" thickTop="1" thickBot="1">
      <c r="A71" s="312"/>
      <c r="B71" s="155" t="s">
        <v>424</v>
      </c>
      <c r="C71" s="15" t="s">
        <v>145</v>
      </c>
      <c r="D71" s="340"/>
      <c r="E71" s="340"/>
      <c r="F71" s="340"/>
      <c r="G71" s="340"/>
      <c r="H71" s="340"/>
      <c r="I71" s="340"/>
      <c r="J71" s="340"/>
      <c r="K71" s="340"/>
      <c r="L71" s="340"/>
      <c r="M71" s="340"/>
      <c r="N71" s="341"/>
      <c r="O71" s="341"/>
      <c r="P71" s="341"/>
      <c r="Q71" s="341"/>
      <c r="R71" s="341"/>
      <c r="S71" s="341"/>
      <c r="T71" s="341"/>
      <c r="U71" s="341"/>
      <c r="V71" s="341"/>
      <c r="W71" s="341"/>
      <c r="X71" s="341"/>
      <c r="Y71" s="341"/>
      <c r="Z71" s="341"/>
      <c r="AA71" s="341"/>
      <c r="AB71" s="341"/>
      <c r="AC71" s="341"/>
      <c r="AD71" s="341"/>
      <c r="AE71" s="341"/>
      <c r="AF71" s="341"/>
      <c r="AG71" s="341"/>
      <c r="AH71" s="341"/>
      <c r="AI71" s="341"/>
      <c r="AJ71" s="341"/>
      <c r="AK71" s="341"/>
      <c r="AL71" s="341"/>
    </row>
    <row r="72" spans="1:38" s="170" customFormat="1" ht="15.75" thickTop="1">
      <c r="A72" s="312"/>
      <c r="B72" s="139" t="s">
        <v>417</v>
      </c>
      <c r="C72" s="77" t="s">
        <v>77</v>
      </c>
      <c r="D72" s="102">
        <v>0.23915314100000001</v>
      </c>
      <c r="E72" s="102">
        <v>0.57533541300000002</v>
      </c>
      <c r="F72" s="102">
        <v>0.72187672399999991</v>
      </c>
      <c r="G72" s="102">
        <v>1.9753749999999994</v>
      </c>
      <c r="H72" s="103">
        <f>SUM(D72:G72)</f>
        <v>3.5117402779999995</v>
      </c>
      <c r="I72" s="102">
        <v>5.4503860000000001E-2</v>
      </c>
      <c r="J72" s="102">
        <v>0.149680283</v>
      </c>
      <c r="K72" s="102">
        <v>-4.0622861000000003E-2</v>
      </c>
      <c r="L72" s="102">
        <v>0.35136301199999997</v>
      </c>
      <c r="M72" s="103">
        <v>0.51492429399999995</v>
      </c>
      <c r="N72" s="102">
        <v>0.49401324200000007</v>
      </c>
      <c r="O72" s="102">
        <v>1.3926294509999999</v>
      </c>
      <c r="P72" s="102">
        <v>1.4621053000000004</v>
      </c>
      <c r="Q72" s="102">
        <v>2.9787353380000003</v>
      </c>
      <c r="R72" s="103">
        <v>6.3274833310000007</v>
      </c>
      <c r="S72" s="102">
        <v>0.67885001300000003</v>
      </c>
      <c r="T72" s="102">
        <v>3.0778785049999993</v>
      </c>
      <c r="U72" s="102">
        <v>1.5024967280000014</v>
      </c>
      <c r="V72" s="102">
        <v>1.8667993100000002</v>
      </c>
      <c r="W72" s="103">
        <v>7.1260245560000008</v>
      </c>
      <c r="X72" s="102">
        <v>0.27397623300000001</v>
      </c>
      <c r="Y72" s="102">
        <v>1.5653896109999998</v>
      </c>
      <c r="Z72" s="102">
        <v>1.6753459380000006</v>
      </c>
      <c r="AA72" s="102">
        <v>1.956851865</v>
      </c>
      <c r="AB72" s="103">
        <v>5.471563647</v>
      </c>
      <c r="AC72" s="102">
        <v>0.61049130400000007</v>
      </c>
      <c r="AD72" s="102">
        <v>1.1472832639999999</v>
      </c>
      <c r="AE72" s="102">
        <v>1.0279787579999999</v>
      </c>
      <c r="AF72" s="102">
        <v>2.3649744489999995</v>
      </c>
      <c r="AG72" s="103">
        <v>5.150727775</v>
      </c>
      <c r="AH72" s="102">
        <v>0.30442357099999989</v>
      </c>
      <c r="AI72" s="102">
        <v>0.52881281200000008</v>
      </c>
      <c r="AJ72" s="102">
        <v>0.74981799599999999</v>
      </c>
      <c r="AK72" s="102">
        <v>1.6307442189999999</v>
      </c>
      <c r="AL72" s="103">
        <v>3.2137985979999999</v>
      </c>
    </row>
    <row r="73" spans="1:38" s="170" customFormat="1">
      <c r="A73" s="312"/>
      <c r="B73" s="139" t="s">
        <v>1326</v>
      </c>
      <c r="C73" s="77" t="s">
        <v>1327</v>
      </c>
      <c r="D73" s="102">
        <v>1.0486895722609999</v>
      </c>
      <c r="E73" s="102">
        <v>1.1873537681049999</v>
      </c>
      <c r="F73" s="102">
        <v>1.56420394987</v>
      </c>
      <c r="G73" s="102">
        <v>3.1757686338319999</v>
      </c>
      <c r="H73" s="103">
        <f t="shared" ref="H73:H78" si="0">SUM(D73:G73)</f>
        <v>6.9760159240679993</v>
      </c>
      <c r="I73" s="102">
        <v>0</v>
      </c>
      <c r="J73" s="102">
        <v>0</v>
      </c>
      <c r="K73" s="102">
        <v>0</v>
      </c>
      <c r="L73" s="102">
        <v>0</v>
      </c>
      <c r="M73" s="103">
        <v>0</v>
      </c>
      <c r="N73" s="102">
        <v>0.20218745099999999</v>
      </c>
      <c r="O73" s="102">
        <v>1.8781689370000001</v>
      </c>
      <c r="P73" s="102">
        <v>0.93812513999999902</v>
      </c>
      <c r="Q73" s="102">
        <v>-0.821394438</v>
      </c>
      <c r="R73" s="103">
        <v>2.1970870899999992</v>
      </c>
      <c r="S73" s="102">
        <v>1.1319371430294998</v>
      </c>
      <c r="T73" s="102">
        <v>0.79489484362630014</v>
      </c>
      <c r="U73" s="102">
        <v>1.7319174583199002</v>
      </c>
      <c r="V73" s="102">
        <v>-1.3011664414539001</v>
      </c>
      <c r="W73" s="103">
        <v>2.3575830035217997</v>
      </c>
      <c r="X73" s="102">
        <v>1.431686448</v>
      </c>
      <c r="Y73" s="102">
        <v>1.0085575060000003</v>
      </c>
      <c r="Z73" s="102">
        <v>1.3284157990000001</v>
      </c>
      <c r="AA73" s="102">
        <v>0.56312082999999968</v>
      </c>
      <c r="AB73" s="103">
        <v>4.3317805830000005</v>
      </c>
      <c r="AC73" s="102">
        <v>1.7334395120000001</v>
      </c>
      <c r="AD73" s="102">
        <v>1.1786516099999995</v>
      </c>
      <c r="AE73" s="102">
        <v>0.9360479960000001</v>
      </c>
      <c r="AF73" s="102">
        <v>1.2619689140000006</v>
      </c>
      <c r="AG73" s="103">
        <v>5.1101080320000003</v>
      </c>
      <c r="AH73" s="102">
        <v>1.2711507177799999</v>
      </c>
      <c r="AI73" s="102">
        <v>1.39343778371</v>
      </c>
      <c r="AJ73" s="102">
        <v>1.8257673084600001</v>
      </c>
      <c r="AK73" s="102">
        <v>2.0738531818100001</v>
      </c>
      <c r="AL73" s="103">
        <v>6.5642089917599993</v>
      </c>
    </row>
    <row r="74" spans="1:38" s="170" customFormat="1">
      <c r="A74" s="312"/>
      <c r="B74" s="139" t="s">
        <v>419</v>
      </c>
      <c r="C74" s="77" t="s">
        <v>374</v>
      </c>
      <c r="D74" s="102"/>
      <c r="E74" s="102"/>
      <c r="F74" s="102"/>
      <c r="G74" s="102"/>
      <c r="H74" s="103">
        <f t="shared" si="0"/>
        <v>0</v>
      </c>
      <c r="I74" s="102">
        <v>9.4543670999999996E-2</v>
      </c>
      <c r="J74" s="102">
        <v>0</v>
      </c>
      <c r="K74" s="102">
        <v>0</v>
      </c>
      <c r="L74" s="102">
        <v>1.7000899E-2</v>
      </c>
      <c r="M74" s="103">
        <v>0.11154457</v>
      </c>
      <c r="N74" s="102">
        <v>7.5243636000000003E-2</v>
      </c>
      <c r="O74" s="102">
        <v>5.548829700000002E-2</v>
      </c>
      <c r="P74" s="102">
        <v>0.31395496799999995</v>
      </c>
      <c r="Q74" s="102">
        <v>0.49264540300000004</v>
      </c>
      <c r="R74" s="103">
        <v>0.93733230400000001</v>
      </c>
      <c r="S74" s="102">
        <v>5.7419580999999997E-2</v>
      </c>
      <c r="T74" s="102">
        <v>6.7986437000000011E-2</v>
      </c>
      <c r="U74" s="102">
        <v>1.9429976000000002E-2</v>
      </c>
      <c r="V74" s="102">
        <v>3.4526040000000001E-2</v>
      </c>
      <c r="W74" s="103">
        <v>0.17936203400000003</v>
      </c>
      <c r="X74" s="102">
        <v>0.23024156500000001</v>
      </c>
      <c r="Y74" s="102">
        <v>0.51492564299999999</v>
      </c>
      <c r="Z74" s="102">
        <v>2.0923412999999998E-2</v>
      </c>
      <c r="AA74" s="102">
        <v>-0.7274253249999999</v>
      </c>
      <c r="AB74" s="103">
        <v>3.8665296000000127E-2</v>
      </c>
      <c r="AC74" s="102">
        <v>0</v>
      </c>
      <c r="AD74" s="102">
        <v>0</v>
      </c>
      <c r="AE74" s="102">
        <v>0</v>
      </c>
      <c r="AF74" s="102">
        <v>0</v>
      </c>
      <c r="AG74" s="103">
        <v>0</v>
      </c>
      <c r="AH74" s="102">
        <v>0</v>
      </c>
      <c r="AI74" s="102">
        <v>0.12881167235999999</v>
      </c>
      <c r="AJ74" s="102">
        <v>6.6473975800000001E-2</v>
      </c>
      <c r="AK74" s="102">
        <v>-6.7954761899999992E-3</v>
      </c>
      <c r="AL74" s="103">
        <v>0.18849017196999998</v>
      </c>
    </row>
    <row r="75" spans="1:38" s="170" customFormat="1">
      <c r="A75" s="312"/>
      <c r="B75" s="139" t="s">
        <v>421</v>
      </c>
      <c r="C75" s="77" t="s">
        <v>376</v>
      </c>
      <c r="D75" s="102"/>
      <c r="E75" s="102"/>
      <c r="F75" s="102"/>
      <c r="G75" s="102"/>
      <c r="H75" s="103">
        <f t="shared" si="0"/>
        <v>0</v>
      </c>
      <c r="I75" s="102">
        <v>1.16196E-4</v>
      </c>
      <c r="J75" s="102">
        <v>3.5294800000000001E-4</v>
      </c>
      <c r="K75" s="102">
        <v>3.2547568999999998E-2</v>
      </c>
      <c r="L75" s="102">
        <v>-2.0143372999999999E-2</v>
      </c>
      <c r="M75" s="103">
        <v>1.2873339999999997E-2</v>
      </c>
      <c r="N75" s="102">
        <v>0</v>
      </c>
      <c r="O75" s="102">
        <v>1.4899888999999999E-2</v>
      </c>
      <c r="P75" s="102">
        <v>1.0024205999999997E-2</v>
      </c>
      <c r="Q75" s="102">
        <v>5.8835390000000036E-3</v>
      </c>
      <c r="R75" s="103">
        <v>3.0807634E-2</v>
      </c>
      <c r="S75" s="102">
        <v>3.7499200000000004E-4</v>
      </c>
      <c r="T75" s="102">
        <v>4.59944E-4</v>
      </c>
      <c r="U75" s="102">
        <v>6.2730999999999993E-5</v>
      </c>
      <c r="V75" s="102">
        <v>0.1531257</v>
      </c>
      <c r="W75" s="103">
        <v>0.15402336699999999</v>
      </c>
      <c r="X75" s="102">
        <v>4.7300659999999998E-3</v>
      </c>
      <c r="Y75" s="102">
        <v>0</v>
      </c>
      <c r="Z75" s="102">
        <v>1.5422944999999992E-2</v>
      </c>
      <c r="AA75" s="102">
        <v>3.7153620000000003E-3</v>
      </c>
      <c r="AB75" s="103">
        <v>2.3868372999999991E-2</v>
      </c>
      <c r="AC75" s="102">
        <v>6.4025699999999998E-4</v>
      </c>
      <c r="AD75" s="102">
        <v>2.3794099999999998E-3</v>
      </c>
      <c r="AE75" s="102">
        <v>1.4280419999999998E-3</v>
      </c>
      <c r="AF75" s="102">
        <v>1.1234055E-2</v>
      </c>
      <c r="AG75" s="103">
        <v>1.5681764000000001E-2</v>
      </c>
      <c r="AH75" s="102">
        <v>3.0413054099999999E-3</v>
      </c>
      <c r="AI75" s="102">
        <v>1.8673093999999998E-2</v>
      </c>
      <c r="AJ75" s="102">
        <v>5.6844055800000003E-3</v>
      </c>
      <c r="AK75" s="102">
        <v>3.909267642E-2</v>
      </c>
      <c r="AL75" s="103">
        <v>6.6491481409999997E-2</v>
      </c>
    </row>
    <row r="76" spans="1:38" s="170" customFormat="1">
      <c r="A76" s="312"/>
      <c r="B76" s="139" t="s">
        <v>422</v>
      </c>
      <c r="C76" s="77" t="s">
        <v>375</v>
      </c>
      <c r="D76" s="102"/>
      <c r="E76" s="102"/>
      <c r="F76" s="102"/>
      <c r="G76" s="102"/>
      <c r="H76" s="103">
        <f t="shared" si="0"/>
        <v>0</v>
      </c>
      <c r="I76" s="102"/>
      <c r="J76" s="102"/>
      <c r="K76" s="102"/>
      <c r="L76" s="102"/>
      <c r="M76" s="103">
        <v>0</v>
      </c>
      <c r="N76" s="102">
        <v>0</v>
      </c>
      <c r="O76" s="102">
        <v>7.4669999999999997E-3</v>
      </c>
      <c r="P76" s="102">
        <v>2.4298140000000006E-3</v>
      </c>
      <c r="Q76" s="102">
        <v>6.1062739000000005E-2</v>
      </c>
      <c r="R76" s="103">
        <v>7.0959553000000009E-2</v>
      </c>
      <c r="S76" s="102">
        <v>6.4763373999999999E-2</v>
      </c>
      <c r="T76" s="102">
        <v>0.16699375700000002</v>
      </c>
      <c r="U76" s="102">
        <v>6.0772550000000002E-2</v>
      </c>
      <c r="V76" s="102">
        <v>0.437166997</v>
      </c>
      <c r="W76" s="103">
        <v>0.72969667800000004</v>
      </c>
      <c r="X76" s="102">
        <v>9.627465E-3</v>
      </c>
      <c r="Y76" s="102">
        <v>5.6813492000000007E-2</v>
      </c>
      <c r="Z76" s="102">
        <v>0.27135168100000001</v>
      </c>
      <c r="AA76" s="102">
        <v>0.116753914</v>
      </c>
      <c r="AB76" s="103">
        <v>0.45454655200000005</v>
      </c>
      <c r="AC76" s="102">
        <v>7.8773200000000002E-3</v>
      </c>
      <c r="AD76" s="102">
        <v>0.12178259</v>
      </c>
      <c r="AE76" s="102">
        <v>8.8474427000000008E-2</v>
      </c>
      <c r="AF76" s="102">
        <v>0.14599454800000003</v>
      </c>
      <c r="AG76" s="103">
        <v>0.36412888500000007</v>
      </c>
      <c r="AH76" s="102">
        <v>1.9216488819999999E-2</v>
      </c>
      <c r="AI76" s="102">
        <v>0.14815103447000003</v>
      </c>
      <c r="AJ76" s="102">
        <v>0.15328111455000001</v>
      </c>
      <c r="AK76" s="102">
        <v>0.74786252673999998</v>
      </c>
      <c r="AL76" s="103">
        <v>1.0685111645800001</v>
      </c>
    </row>
    <row r="77" spans="1:38" s="170" customFormat="1">
      <c r="A77" s="312"/>
      <c r="B77" s="139" t="s">
        <v>423</v>
      </c>
      <c r="C77" s="77" t="s">
        <v>413</v>
      </c>
      <c r="D77" s="102"/>
      <c r="E77" s="102"/>
      <c r="F77" s="102"/>
      <c r="G77" s="102"/>
      <c r="H77" s="103">
        <f t="shared" si="0"/>
        <v>0</v>
      </c>
      <c r="I77" s="102"/>
      <c r="J77" s="102"/>
      <c r="K77" s="102"/>
      <c r="L77" s="102"/>
      <c r="M77" s="103">
        <v>0</v>
      </c>
      <c r="N77" s="102">
        <v>0</v>
      </c>
      <c r="O77" s="102">
        <v>0</v>
      </c>
      <c r="P77" s="102">
        <v>0</v>
      </c>
      <c r="Q77" s="102">
        <v>0</v>
      </c>
      <c r="R77" s="103">
        <v>0</v>
      </c>
      <c r="S77" s="102">
        <v>0</v>
      </c>
      <c r="T77" s="102">
        <v>0</v>
      </c>
      <c r="U77" s="102">
        <v>4.4355839999999994E-2</v>
      </c>
      <c r="V77" s="102">
        <v>1.3773780000000001E-2</v>
      </c>
      <c r="W77" s="103">
        <v>5.8129619999999993E-2</v>
      </c>
      <c r="X77" s="102">
        <v>8.25E-4</v>
      </c>
      <c r="Y77" s="102">
        <v>6.2535499999999994E-2</v>
      </c>
      <c r="Z77" s="102">
        <v>4.9985730000000006E-2</v>
      </c>
      <c r="AA77" s="102">
        <v>2.7776248999999999E-2</v>
      </c>
      <c r="AB77" s="103">
        <v>0.141122479</v>
      </c>
      <c r="AC77" s="102">
        <v>0</v>
      </c>
      <c r="AD77" s="102">
        <v>0</v>
      </c>
      <c r="AE77" s="102">
        <v>1.0347800000000001E-3</v>
      </c>
      <c r="AF77" s="102">
        <v>4.0582411999999998E-2</v>
      </c>
      <c r="AG77" s="103">
        <v>4.1617191999999997E-2</v>
      </c>
      <c r="AH77" s="102">
        <v>0</v>
      </c>
      <c r="AI77" s="102">
        <v>0</v>
      </c>
      <c r="AJ77" s="102">
        <v>1.0500293400000001E-2</v>
      </c>
      <c r="AK77" s="102">
        <v>3.2717089799999999E-3</v>
      </c>
      <c r="AL77" s="103">
        <v>1.377200238E-2</v>
      </c>
    </row>
    <row r="78" spans="1:38" s="170" customFormat="1">
      <c r="A78" s="312"/>
      <c r="B78" s="139" t="s">
        <v>424</v>
      </c>
      <c r="C78" s="77" t="s">
        <v>145</v>
      </c>
      <c r="D78" s="102">
        <v>-0.53935878962199979</v>
      </c>
      <c r="E78" s="102">
        <f>-1.191382261351-0.185</f>
        <v>-1.3763822613509999</v>
      </c>
      <c r="F78" s="102">
        <f>1.176819332923-0.18</f>
        <v>0.99681933292299996</v>
      </c>
      <c r="G78" s="102">
        <f>-4.111869433871+0.38</f>
        <v>-3.7318694338710001</v>
      </c>
      <c r="H78" s="103">
        <f t="shared" si="0"/>
        <v>-4.6507911519210001</v>
      </c>
      <c r="I78" s="102">
        <v>0.29397217200000003</v>
      </c>
      <c r="J78" s="102">
        <v>-1.287512437</v>
      </c>
      <c r="K78" s="102">
        <v>-0.58196350799999985</v>
      </c>
      <c r="L78" s="102">
        <v>-2.2083411040000001</v>
      </c>
      <c r="M78" s="103">
        <v>-3.7838448769999999</v>
      </c>
      <c r="N78" s="102">
        <v>2.2813349999999649E-2</v>
      </c>
      <c r="O78" s="102">
        <v>3.2256908000000001E-2</v>
      </c>
      <c r="P78" s="102">
        <v>2.5081189999999962E-3</v>
      </c>
      <c r="Q78" s="102">
        <v>4.8595040000000006E-3</v>
      </c>
      <c r="R78" s="103">
        <v>6.2437880999999647E-2</v>
      </c>
      <c r="S78" s="102">
        <v>4.55272E-4</v>
      </c>
      <c r="T78" s="102">
        <v>2.3642189999999999E-3</v>
      </c>
      <c r="U78" s="102">
        <v>1.1191358999999998E-2</v>
      </c>
      <c r="V78" s="102">
        <v>9.5248330000000016E-3</v>
      </c>
      <c r="W78" s="103">
        <v>2.3535683000000002E-2</v>
      </c>
      <c r="X78" s="102">
        <v>2.9607528000000001E-2</v>
      </c>
      <c r="Y78" s="102">
        <v>1.2224345999999999E-2</v>
      </c>
      <c r="Z78" s="102">
        <v>-2.6264040000000002E-3</v>
      </c>
      <c r="AA78" s="102">
        <v>3.9606950000000002E-3</v>
      </c>
      <c r="AB78" s="103">
        <v>4.3166164999999999E-2</v>
      </c>
      <c r="AC78" s="102">
        <v>0</v>
      </c>
      <c r="AD78" s="102">
        <v>0</v>
      </c>
      <c r="AE78" s="102">
        <v>1.671313E-3</v>
      </c>
      <c r="AF78" s="102">
        <v>7.5308449999999996E-3</v>
      </c>
      <c r="AG78" s="103">
        <v>9.2021580000000002E-3</v>
      </c>
      <c r="AH78" s="102">
        <v>0</v>
      </c>
      <c r="AI78" s="102">
        <v>0</v>
      </c>
      <c r="AJ78" s="102">
        <v>1.5268644499999999E-3</v>
      </c>
      <c r="AK78" s="102">
        <v>8.2254973800000002E-3</v>
      </c>
      <c r="AL78" s="103">
        <v>9.7523618300000003E-3</v>
      </c>
    </row>
    <row r="79" spans="1:38" s="170" customFormat="1" ht="15.75" thickBot="1">
      <c r="A79" s="312"/>
      <c r="B79" s="139" t="s">
        <v>425</v>
      </c>
      <c r="C79" s="77" t="s">
        <v>378</v>
      </c>
      <c r="D79" s="102">
        <f>SUM(D72:D78)</f>
        <v>0.74848392363900018</v>
      </c>
      <c r="E79" s="102">
        <f>SUM(E72:E78)</f>
        <v>0.38630691975399989</v>
      </c>
      <c r="F79" s="102">
        <f>SUM(F72:F78)</f>
        <v>3.2829000067929996</v>
      </c>
      <c r="G79" s="102">
        <f>SUM(G72:G78)</f>
        <v>1.4192741999609995</v>
      </c>
      <c r="H79" s="103">
        <v>5.8369650501469996</v>
      </c>
      <c r="I79" s="102">
        <f>SUM(I72:I78)</f>
        <v>0.44313589900000006</v>
      </c>
      <c r="J79" s="102">
        <f>SUM(J72:J78)</f>
        <v>-1.1374792060000001</v>
      </c>
      <c r="K79" s="102">
        <f>SUM(K72:K78)</f>
        <v>-0.59003879999999986</v>
      </c>
      <c r="L79" s="102">
        <f>SUM(L72:L78)</f>
        <v>-1.860120566</v>
      </c>
      <c r="M79" s="103">
        <v>-3.0797564049999999</v>
      </c>
      <c r="N79" s="102">
        <v>0.84534324199999977</v>
      </c>
      <c r="O79" s="102">
        <v>3.4010104350000026</v>
      </c>
      <c r="P79" s="102">
        <v>2.7442768479999926</v>
      </c>
      <c r="Q79" s="102">
        <v>2.7708771470000007</v>
      </c>
      <c r="R79" s="103">
        <v>9.7615076719999951</v>
      </c>
      <c r="S79" s="102">
        <v>1.9338003750294999</v>
      </c>
      <c r="T79" s="102">
        <v>4.1127719696262997</v>
      </c>
      <c r="U79" s="102">
        <v>3.3858750513199021</v>
      </c>
      <c r="V79" s="102">
        <v>1.2202112055461001</v>
      </c>
      <c r="W79" s="103">
        <v>10.652658601521802</v>
      </c>
      <c r="X79" s="102">
        <v>1.9806943050000001</v>
      </c>
      <c r="Y79" s="102">
        <v>3.220446098</v>
      </c>
      <c r="Z79" s="102">
        <v>3.3588191020000004</v>
      </c>
      <c r="AA79" s="102">
        <v>1.9447535899999999</v>
      </c>
      <c r="AB79" s="103">
        <v>10.504713094999998</v>
      </c>
      <c r="AC79" s="102">
        <v>2.3524483930000004</v>
      </c>
      <c r="AD79" s="102">
        <v>2.4500968739999998</v>
      </c>
      <c r="AE79" s="102">
        <v>2.0566353159999999</v>
      </c>
      <c r="AF79" s="102">
        <v>3.832285223</v>
      </c>
      <c r="AG79" s="103">
        <v>10.691465806</v>
      </c>
      <c r="AH79" s="102">
        <v>1.5978320830099997</v>
      </c>
      <c r="AI79" s="102">
        <v>2.21788639654</v>
      </c>
      <c r="AJ79" s="102">
        <v>2.81305195824</v>
      </c>
      <c r="AK79" s="102">
        <v>4.4962543341399996</v>
      </c>
      <c r="AL79" s="103">
        <v>11.125024771930001</v>
      </c>
    </row>
    <row r="80" spans="1:38" s="170" customFormat="1" ht="16.5" thickTop="1" thickBot="1">
      <c r="A80" s="312"/>
      <c r="B80" s="155" t="s">
        <v>425</v>
      </c>
      <c r="C80" s="15" t="s">
        <v>378</v>
      </c>
      <c r="D80" s="340"/>
      <c r="E80" s="340"/>
      <c r="F80" s="340"/>
      <c r="G80" s="340"/>
      <c r="H80" s="340"/>
      <c r="I80" s="340"/>
      <c r="J80" s="340"/>
      <c r="K80" s="340"/>
      <c r="L80" s="340"/>
      <c r="M80" s="340"/>
      <c r="N80" s="341"/>
      <c r="O80" s="341"/>
      <c r="P80" s="341"/>
      <c r="Q80" s="341"/>
      <c r="R80" s="341"/>
      <c r="S80" s="341"/>
      <c r="T80" s="341"/>
      <c r="U80" s="341"/>
      <c r="V80" s="341"/>
      <c r="W80" s="341"/>
      <c r="X80" s="341"/>
      <c r="Y80" s="341"/>
      <c r="Z80" s="341"/>
      <c r="AA80" s="341"/>
      <c r="AB80" s="341"/>
      <c r="AC80" s="341"/>
      <c r="AD80" s="341"/>
      <c r="AE80" s="341"/>
      <c r="AF80" s="341"/>
      <c r="AG80" s="341"/>
      <c r="AH80" s="341"/>
      <c r="AI80" s="341"/>
      <c r="AJ80" s="341"/>
      <c r="AK80" s="341"/>
      <c r="AL80" s="341"/>
    </row>
    <row r="81" spans="1:38" s="170" customFormat="1" ht="15.75" thickTop="1">
      <c r="A81" s="312"/>
      <c r="B81" s="139" t="s">
        <v>417</v>
      </c>
      <c r="C81" s="77" t="s">
        <v>77</v>
      </c>
      <c r="D81" s="102">
        <f t="shared" ref="D81:G87" si="1">+D45+D54+D63+D72</f>
        <v>5.9118606311999793</v>
      </c>
      <c r="E81" s="102">
        <f t="shared" si="1"/>
        <v>7.1949130805000019</v>
      </c>
      <c r="F81" s="102">
        <f t="shared" si="1"/>
        <v>7.948572339</v>
      </c>
      <c r="G81" s="102">
        <f t="shared" si="1"/>
        <v>9.5022941103000225</v>
      </c>
      <c r="H81" s="103">
        <v>30.557640161000002</v>
      </c>
      <c r="I81" s="102">
        <f t="shared" ref="I81:L87" si="2">+I45+I54+I63+I72</f>
        <v>4.0997420979999992</v>
      </c>
      <c r="J81" s="102">
        <f t="shared" si="2"/>
        <v>4.907700148</v>
      </c>
      <c r="K81" s="102">
        <f t="shared" si="2"/>
        <v>7.6694897289999995</v>
      </c>
      <c r="L81" s="102">
        <f t="shared" si="2"/>
        <v>9.6653908210000008</v>
      </c>
      <c r="M81" s="103">
        <f>SUM(I81:L81)</f>
        <v>26.342322795999998</v>
      </c>
      <c r="N81" s="102">
        <v>3.7660702460000017</v>
      </c>
      <c r="O81" s="102">
        <v>8.0187173329999961</v>
      </c>
      <c r="P81" s="102">
        <v>6.9385706970000021</v>
      </c>
      <c r="Q81" s="102">
        <v>13.182950570000006</v>
      </c>
      <c r="R81" s="103">
        <v>31.906308846000005</v>
      </c>
      <c r="S81" s="102">
        <v>6.850899501999999</v>
      </c>
      <c r="T81" s="102">
        <v>8.7880619529999979</v>
      </c>
      <c r="U81" s="102">
        <v>7.2237823820000022</v>
      </c>
      <c r="V81" s="102">
        <v>11.111946372000006</v>
      </c>
      <c r="W81" s="103">
        <v>33.974690209000002</v>
      </c>
      <c r="X81" s="102">
        <v>6.1502988670000001</v>
      </c>
      <c r="Y81" s="102">
        <v>7.5943931589999982</v>
      </c>
      <c r="Z81" s="102">
        <v>6.0718887060000002</v>
      </c>
      <c r="AA81" s="102">
        <v>7.5360036710000005</v>
      </c>
      <c r="AB81" s="103">
        <v>27.352584402999998</v>
      </c>
      <c r="AC81" s="102">
        <v>6.0725893361000001</v>
      </c>
      <c r="AD81" s="102">
        <v>6.8885378067899996</v>
      </c>
      <c r="AE81" s="102">
        <v>7.935964520509998</v>
      </c>
      <c r="AF81" s="102">
        <v>11.424181752999999</v>
      </c>
      <c r="AG81" s="103">
        <v>32.321273416399997</v>
      </c>
      <c r="AH81" s="102">
        <v>6.4412164970000001</v>
      </c>
      <c r="AI81" s="102">
        <v>6.7589253939999994</v>
      </c>
      <c r="AJ81" s="102">
        <v>8.2410595099999995</v>
      </c>
      <c r="AK81" s="102">
        <v>11.538679065</v>
      </c>
      <c r="AL81" s="103">
        <v>32.979880465999997</v>
      </c>
    </row>
    <row r="82" spans="1:38" s="170" customFormat="1">
      <c r="A82" s="312"/>
      <c r="B82" s="139" t="s">
        <v>418</v>
      </c>
      <c r="C82" s="77" t="s">
        <v>79</v>
      </c>
      <c r="D82" s="102">
        <f t="shared" si="1"/>
        <v>3.934778854413</v>
      </c>
      <c r="E82" s="102">
        <f t="shared" si="1"/>
        <v>4.9186745789679991</v>
      </c>
      <c r="F82" s="102">
        <f t="shared" si="1"/>
        <v>6.2663753652060024</v>
      </c>
      <c r="G82" s="102">
        <f t="shared" si="1"/>
        <v>8.9673664259919974</v>
      </c>
      <c r="H82" s="103">
        <v>24.087195224578998</v>
      </c>
      <c r="I82" s="102">
        <f t="shared" si="2"/>
        <v>2.4622887340000004</v>
      </c>
      <c r="J82" s="102">
        <f t="shared" si="2"/>
        <v>5.0182142469999995</v>
      </c>
      <c r="K82" s="102">
        <f t="shared" si="2"/>
        <v>12.330062166999999</v>
      </c>
      <c r="L82" s="102">
        <f t="shared" si="2"/>
        <v>18.624517447999999</v>
      </c>
      <c r="M82" s="103">
        <f t="shared" ref="M82:M88" si="3">SUM(I82:L82)</f>
        <v>38.435082596000001</v>
      </c>
      <c r="N82" s="102">
        <v>8.4470195112008621</v>
      </c>
      <c r="O82" s="102">
        <v>9.9689068115625936</v>
      </c>
      <c r="P82" s="102">
        <v>11.081265344876304</v>
      </c>
      <c r="Q82" s="102">
        <v>9.0288011070158891</v>
      </c>
      <c r="R82" s="103">
        <v>38.525992774655649</v>
      </c>
      <c r="S82" s="102">
        <v>4.2602529882870996</v>
      </c>
      <c r="T82" s="102">
        <v>5.6071983636697009</v>
      </c>
      <c r="U82" s="102">
        <v>7.7349240800367012</v>
      </c>
      <c r="V82" s="102">
        <v>9.6650656566068989</v>
      </c>
      <c r="W82" s="103">
        <v>27.267441088600403</v>
      </c>
      <c r="X82" s="102">
        <v>5.4736916349999998</v>
      </c>
      <c r="Y82" s="102">
        <v>8.0408727660000014</v>
      </c>
      <c r="Z82" s="102">
        <v>5.1932545570000013</v>
      </c>
      <c r="AA82" s="102">
        <v>6.6045949430000013</v>
      </c>
      <c r="AB82" s="103">
        <v>25.312413901000003</v>
      </c>
      <c r="AC82" s="102">
        <v>4.2551534198160006</v>
      </c>
      <c r="AD82" s="102">
        <v>6.2307057969999988</v>
      </c>
      <c r="AE82" s="102">
        <v>6.272762395</v>
      </c>
      <c r="AF82" s="102">
        <v>8.0143998940000003</v>
      </c>
      <c r="AG82" s="103">
        <v>24.7759227647858</v>
      </c>
      <c r="AH82" s="102">
        <v>4.564235523559999</v>
      </c>
      <c r="AI82" s="102">
        <v>5.6958641892799999</v>
      </c>
      <c r="AJ82" s="102">
        <v>5.9394725808400004</v>
      </c>
      <c r="AK82" s="102">
        <v>7.9574903578900003</v>
      </c>
      <c r="AL82" s="103">
        <v>24.157062651570001</v>
      </c>
    </row>
    <row r="83" spans="1:38" s="170" customFormat="1">
      <c r="A83" s="312"/>
      <c r="B83" s="139" t="s">
        <v>419</v>
      </c>
      <c r="C83" s="77" t="s">
        <v>374</v>
      </c>
      <c r="D83" s="102">
        <f t="shared" si="1"/>
        <v>3.9573063618264799</v>
      </c>
      <c r="E83" s="102">
        <f t="shared" si="1"/>
        <v>7.8751887122162509</v>
      </c>
      <c r="F83" s="102">
        <f t="shared" si="1"/>
        <v>9.9568565026716893</v>
      </c>
      <c r="G83" s="102">
        <f t="shared" si="1"/>
        <v>11.059514130285585</v>
      </c>
      <c r="H83" s="103">
        <v>32.848865707000002</v>
      </c>
      <c r="I83" s="102">
        <f t="shared" si="2"/>
        <v>6.3146443290000001</v>
      </c>
      <c r="J83" s="102">
        <f t="shared" si="2"/>
        <v>11.65914721</v>
      </c>
      <c r="K83" s="102">
        <f t="shared" si="2"/>
        <v>9.1263077320000008</v>
      </c>
      <c r="L83" s="102">
        <f t="shared" si="2"/>
        <v>9.821461338999999</v>
      </c>
      <c r="M83" s="103">
        <f t="shared" si="3"/>
        <v>36.92156061</v>
      </c>
      <c r="N83" s="102">
        <v>11.358707721</v>
      </c>
      <c r="O83" s="102">
        <v>10.282459450999999</v>
      </c>
      <c r="P83" s="102">
        <v>12.459981276999997</v>
      </c>
      <c r="Q83" s="102">
        <v>15.503341535000004</v>
      </c>
      <c r="R83" s="103">
        <v>49.604489984000004</v>
      </c>
      <c r="S83" s="102">
        <v>10.627525729</v>
      </c>
      <c r="T83" s="102">
        <v>9.5463212740000003</v>
      </c>
      <c r="U83" s="102">
        <v>7.7048665199999995</v>
      </c>
      <c r="V83" s="102">
        <v>0.81306421300000009</v>
      </c>
      <c r="W83" s="103">
        <v>28.691777736000006</v>
      </c>
      <c r="X83" s="102">
        <v>0.29403101200000004</v>
      </c>
      <c r="Y83" s="102">
        <v>0.68686731400000001</v>
      </c>
      <c r="Z83" s="102">
        <v>0.14557294499999998</v>
      </c>
      <c r="AA83" s="102">
        <v>-0.53781681799999992</v>
      </c>
      <c r="AB83" s="103">
        <v>0.58865445300000008</v>
      </c>
      <c r="AC83" s="102">
        <v>0.32281452700000002</v>
      </c>
      <c r="AD83" s="102">
        <v>-3.8089809000000002E-2</v>
      </c>
      <c r="AE83" s="102">
        <v>6.1899166999999998E-2</v>
      </c>
      <c r="AF83" s="102">
        <v>7.1844852000000001E-2</v>
      </c>
      <c r="AG83" s="103">
        <v>0.41846873699999998</v>
      </c>
      <c r="AH83" s="102">
        <v>0.17562387631000001</v>
      </c>
      <c r="AI83" s="102">
        <v>0.31730363621000002</v>
      </c>
      <c r="AJ83" s="102">
        <v>0.77946257192000001</v>
      </c>
      <c r="AK83" s="102">
        <v>1.21850024771</v>
      </c>
      <c r="AL83" s="103">
        <v>2.4908903321500002</v>
      </c>
    </row>
    <row r="84" spans="1:38" s="170" customFormat="1">
      <c r="A84" s="312"/>
      <c r="B84" s="139" t="s">
        <v>421</v>
      </c>
      <c r="C84" s="77" t="s">
        <v>376</v>
      </c>
      <c r="D84" s="102">
        <f t="shared" si="1"/>
        <v>1.0627705450013976</v>
      </c>
      <c r="E84" s="102">
        <f t="shared" si="1"/>
        <v>0.46446617824288267</v>
      </c>
      <c r="F84" s="102">
        <f t="shared" si="1"/>
        <v>0.84672831536993975</v>
      </c>
      <c r="G84" s="102">
        <f t="shared" si="1"/>
        <v>2.1039570273857802</v>
      </c>
      <c r="H84" s="103">
        <v>4.4779220659999996</v>
      </c>
      <c r="I84" s="102">
        <f t="shared" si="2"/>
        <v>0.82640349000000002</v>
      </c>
      <c r="J84" s="102">
        <f t="shared" si="2"/>
        <v>2.7671146110000002</v>
      </c>
      <c r="K84" s="102">
        <f t="shared" si="2"/>
        <v>1.6392061239999989</v>
      </c>
      <c r="L84" s="102">
        <f t="shared" si="2"/>
        <v>2.0925064530000004</v>
      </c>
      <c r="M84" s="103">
        <f t="shared" si="3"/>
        <v>7.3252306779999996</v>
      </c>
      <c r="N84" s="102">
        <v>1.6962567119999998</v>
      </c>
      <c r="O84" s="102">
        <v>1.4807277050000001</v>
      </c>
      <c r="P84" s="102">
        <v>2.7697599799999999</v>
      </c>
      <c r="Q84" s="102">
        <v>3.6384992890000016</v>
      </c>
      <c r="R84" s="103">
        <v>9.5852436860000019</v>
      </c>
      <c r="S84" s="102">
        <v>2.6858429049999994</v>
      </c>
      <c r="T84" s="102">
        <v>3.3366619630000001</v>
      </c>
      <c r="U84" s="102">
        <v>2.457647315</v>
      </c>
      <c r="V84" s="102">
        <v>1.9167090679999998</v>
      </c>
      <c r="W84" s="103">
        <v>10.396861250999999</v>
      </c>
      <c r="X84" s="102">
        <v>1.6442111740000001</v>
      </c>
      <c r="Y84" s="102">
        <v>1.0966443680000002</v>
      </c>
      <c r="Z84" s="102">
        <v>0.47913414099999996</v>
      </c>
      <c r="AA84" s="102">
        <v>0.41643752000000001</v>
      </c>
      <c r="AB84" s="103">
        <v>3.6364272030000002</v>
      </c>
      <c r="AC84" s="102">
        <v>0.84664130700000007</v>
      </c>
      <c r="AD84" s="102">
        <v>0.89178871700000006</v>
      </c>
      <c r="AE84" s="102">
        <v>0.58669638499999999</v>
      </c>
      <c r="AF84" s="102">
        <v>0.47178461100000008</v>
      </c>
      <c r="AG84" s="103">
        <v>2.79691102</v>
      </c>
      <c r="AH84" s="102">
        <v>0.47342699294999996</v>
      </c>
      <c r="AI84" s="102">
        <v>0.43695862562000004</v>
      </c>
      <c r="AJ84" s="102">
        <v>0.26082525570999998</v>
      </c>
      <c r="AK84" s="102">
        <v>5.1609837739999997E-2</v>
      </c>
      <c r="AL84" s="103">
        <v>1.2228207120200001</v>
      </c>
    </row>
    <row r="85" spans="1:38" s="170" customFormat="1">
      <c r="A85" s="312"/>
      <c r="B85" s="139" t="s">
        <v>422</v>
      </c>
      <c r="C85" s="77" t="s">
        <v>375</v>
      </c>
      <c r="D85" s="102">
        <f t="shared" si="1"/>
        <v>0</v>
      </c>
      <c r="E85" s="102">
        <f t="shared" si="1"/>
        <v>0</v>
      </c>
      <c r="F85" s="102">
        <f t="shared" si="1"/>
        <v>0</v>
      </c>
      <c r="G85" s="102">
        <f t="shared" si="1"/>
        <v>0</v>
      </c>
      <c r="H85" s="103">
        <v>0</v>
      </c>
      <c r="I85" s="102">
        <f t="shared" si="2"/>
        <v>0</v>
      </c>
      <c r="J85" s="102">
        <f t="shared" si="2"/>
        <v>0</v>
      </c>
      <c r="K85" s="102">
        <f t="shared" si="2"/>
        <v>0</v>
      </c>
      <c r="L85" s="102">
        <f t="shared" si="2"/>
        <v>0</v>
      </c>
      <c r="M85" s="103">
        <f t="shared" si="3"/>
        <v>0</v>
      </c>
      <c r="N85" s="102">
        <v>96.141236782000007</v>
      </c>
      <c r="O85" s="102">
        <v>9.9031805440000014</v>
      </c>
      <c r="P85" s="102">
        <v>15.435324037000003</v>
      </c>
      <c r="Q85" s="102">
        <v>40.114644774999995</v>
      </c>
      <c r="R85" s="103">
        <v>161.594386138</v>
      </c>
      <c r="S85" s="102">
        <v>21.726051835</v>
      </c>
      <c r="T85" s="102">
        <v>15.219771773</v>
      </c>
      <c r="U85" s="102">
        <v>16.156275523000001</v>
      </c>
      <c r="V85" s="102">
        <v>10.181121085999999</v>
      </c>
      <c r="W85" s="103">
        <v>63.283220217000007</v>
      </c>
      <c r="X85" s="102">
        <v>12.899779141000003</v>
      </c>
      <c r="Y85" s="102">
        <v>15.814710853999998</v>
      </c>
      <c r="Z85" s="102">
        <v>13.706901119999999</v>
      </c>
      <c r="AA85" s="102">
        <v>3.6835492330000004</v>
      </c>
      <c r="AB85" s="103">
        <v>46.104940348</v>
      </c>
      <c r="AC85" s="102">
        <v>4.4558753280000003</v>
      </c>
      <c r="AD85" s="102">
        <v>5.4633112869999989</v>
      </c>
      <c r="AE85" s="102">
        <v>4.242925876000001</v>
      </c>
      <c r="AF85" s="102">
        <v>10.903771645000001</v>
      </c>
      <c r="AG85" s="103">
        <v>25.065884136000001</v>
      </c>
      <c r="AH85" s="102">
        <v>3.25648546019</v>
      </c>
      <c r="AI85" s="102">
        <v>2.6311452552599999</v>
      </c>
      <c r="AJ85" s="102">
        <v>4.3493565595100003</v>
      </c>
      <c r="AK85" s="102">
        <v>2.3439900049200002</v>
      </c>
      <c r="AL85" s="103">
        <v>12.580977279880001</v>
      </c>
    </row>
    <row r="86" spans="1:38" s="170" customFormat="1">
      <c r="A86" s="312"/>
      <c r="B86" s="139" t="s">
        <v>423</v>
      </c>
      <c r="C86" s="77" t="s">
        <v>413</v>
      </c>
      <c r="D86" s="102">
        <f t="shared" si="1"/>
        <v>0</v>
      </c>
      <c r="E86" s="102">
        <f t="shared" si="1"/>
        <v>0</v>
      </c>
      <c r="F86" s="102">
        <f t="shared" si="1"/>
        <v>0</v>
      </c>
      <c r="G86" s="102">
        <f t="shared" si="1"/>
        <v>0</v>
      </c>
      <c r="H86" s="103">
        <v>0</v>
      </c>
      <c r="I86" s="102">
        <f t="shared" si="2"/>
        <v>0</v>
      </c>
      <c r="J86" s="102">
        <f t="shared" si="2"/>
        <v>0</v>
      </c>
      <c r="K86" s="102">
        <f t="shared" si="2"/>
        <v>0</v>
      </c>
      <c r="L86" s="102">
        <f t="shared" si="2"/>
        <v>0</v>
      </c>
      <c r="M86" s="103">
        <f t="shared" si="3"/>
        <v>0</v>
      </c>
      <c r="N86" s="102">
        <v>0</v>
      </c>
      <c r="O86" s="102">
        <v>0</v>
      </c>
      <c r="P86" s="102">
        <v>0</v>
      </c>
      <c r="Q86" s="102">
        <v>0</v>
      </c>
      <c r="R86" s="103">
        <v>0</v>
      </c>
      <c r="S86" s="102">
        <v>0</v>
      </c>
      <c r="T86" s="102">
        <v>0</v>
      </c>
      <c r="U86" s="102">
        <v>24.540232710000002</v>
      </c>
      <c r="V86" s="102">
        <v>-7.7552311000001373E-2</v>
      </c>
      <c r="W86" s="103">
        <v>24.462680399</v>
      </c>
      <c r="X86" s="102">
        <v>0.17444641</v>
      </c>
      <c r="Y86" s="102">
        <v>5.9759698999999999E-2</v>
      </c>
      <c r="Z86" s="102">
        <v>1.0931271899999999</v>
      </c>
      <c r="AA86" s="102">
        <v>8.6965991000000006E-2</v>
      </c>
      <c r="AB86" s="103">
        <v>1.41429929</v>
      </c>
      <c r="AC86" s="102">
        <v>-7.1273460999999996E-2</v>
      </c>
      <c r="AD86" s="102">
        <v>0.102874329</v>
      </c>
      <c r="AE86" s="102">
        <v>0.47946614699999995</v>
      </c>
      <c r="AF86" s="102">
        <v>0.25280796899999997</v>
      </c>
      <c r="AG86" s="103">
        <v>0.76387498399999987</v>
      </c>
      <c r="AH86" s="102">
        <v>2.4851522616300001</v>
      </c>
      <c r="AI86" s="102">
        <v>0.40375253457999999</v>
      </c>
      <c r="AJ86" s="102">
        <v>0.7799840428</v>
      </c>
      <c r="AK86" s="102">
        <v>3.68377741793</v>
      </c>
      <c r="AL86" s="103">
        <v>7.3526662569400001</v>
      </c>
    </row>
    <row r="87" spans="1:38" s="170" customFormat="1">
      <c r="A87" s="312"/>
      <c r="B87" s="139" t="s">
        <v>424</v>
      </c>
      <c r="C87" s="77" t="s">
        <v>145</v>
      </c>
      <c r="D87" s="102">
        <f t="shared" si="1"/>
        <v>6.3124279590699075</v>
      </c>
      <c r="E87" s="102">
        <f t="shared" si="1"/>
        <v>7.6669618321121051</v>
      </c>
      <c r="F87" s="102">
        <f t="shared" si="1"/>
        <v>10.97215315104836</v>
      </c>
      <c r="G87" s="102" t="e">
        <f t="shared" si="1"/>
        <v>#REF!</v>
      </c>
      <c r="H87" s="103">
        <v>17.188924238790001</v>
      </c>
      <c r="I87" s="102">
        <f t="shared" si="2"/>
        <v>5.4236243069999999</v>
      </c>
      <c r="J87" s="102">
        <f t="shared" si="2"/>
        <v>6.250497696</v>
      </c>
      <c r="K87" s="102">
        <f t="shared" si="2"/>
        <v>8.5778927870000015</v>
      </c>
      <c r="L87" s="102">
        <f t="shared" si="2"/>
        <v>5.0011360259999993</v>
      </c>
      <c r="M87" s="103">
        <f t="shared" si="3"/>
        <v>25.253150816000002</v>
      </c>
      <c r="N87" s="102">
        <v>4.8241408769999996</v>
      </c>
      <c r="O87" s="102">
        <v>6.2862819449999998</v>
      </c>
      <c r="P87" s="102">
        <v>4.4768936560000006</v>
      </c>
      <c r="Q87" s="102">
        <v>5.0903720519999966</v>
      </c>
      <c r="R87" s="103">
        <v>20.677688529999998</v>
      </c>
      <c r="S87" s="102">
        <v>3.4169560969999999</v>
      </c>
      <c r="T87" s="102">
        <v>7.8731543120000005</v>
      </c>
      <c r="U87" s="102">
        <v>3.9449667509999999</v>
      </c>
      <c r="V87" s="102">
        <v>4.8667712200000013</v>
      </c>
      <c r="W87" s="103">
        <v>20.10184838</v>
      </c>
      <c r="X87" s="102">
        <v>4.3218720379999995</v>
      </c>
      <c r="Y87" s="102">
        <v>3.2691209179999996</v>
      </c>
      <c r="Z87" s="102">
        <v>1.215739922</v>
      </c>
      <c r="AA87" s="102">
        <v>1.160605772</v>
      </c>
      <c r="AB87" s="103">
        <v>9.9673386500000003</v>
      </c>
      <c r="AC87" s="102">
        <v>0.24154482299999999</v>
      </c>
      <c r="AD87" s="102">
        <v>6.2028742000000012E-2</v>
      </c>
      <c r="AE87" s="102">
        <v>-1.5052316999999999E-2</v>
      </c>
      <c r="AF87" s="102">
        <v>0.58419212799999998</v>
      </c>
      <c r="AG87" s="103">
        <v>0.87271337599999999</v>
      </c>
      <c r="AH87" s="102">
        <v>0.74655111634000004</v>
      </c>
      <c r="AI87" s="102">
        <v>0.75658141173000004</v>
      </c>
      <c r="AJ87" s="102">
        <v>0.74157539224000002</v>
      </c>
      <c r="AK87" s="102">
        <v>1.5768786255899998</v>
      </c>
      <c r="AL87" s="103">
        <v>3.8215865458999998</v>
      </c>
    </row>
    <row r="88" spans="1:38" s="170" customFormat="1">
      <c r="A88" s="312"/>
      <c r="B88" s="139" t="s">
        <v>425</v>
      </c>
      <c r="C88" s="77" t="s">
        <v>378</v>
      </c>
      <c r="D88" s="102">
        <f>SUM(D81:D87)</f>
        <v>21.179144351510764</v>
      </c>
      <c r="E88" s="102">
        <f t="shared" ref="E88:G88" si="4">SUM(E81:E87)</f>
        <v>28.12020438203924</v>
      </c>
      <c r="F88" s="102">
        <f t="shared" si="4"/>
        <v>35.990685673295992</v>
      </c>
      <c r="G88" s="102" t="e">
        <f t="shared" si="4"/>
        <v>#REF!</v>
      </c>
      <c r="H88" s="103">
        <v>137.96864541136901</v>
      </c>
      <c r="I88" s="102">
        <f>SUM(I81:I87)</f>
        <v>19.126702957999999</v>
      </c>
      <c r="J88" s="102">
        <f>SUM(J81:J87)</f>
        <v>30.602673912</v>
      </c>
      <c r="K88" s="102">
        <f>SUM(K81:K87)</f>
        <v>39.342958539000001</v>
      </c>
      <c r="L88" s="102">
        <f>SUM(L81:L87)</f>
        <v>45.205012087</v>
      </c>
      <c r="M88" s="103">
        <f t="shared" si="3"/>
        <v>134.277347496</v>
      </c>
      <c r="N88" s="102">
        <v>130.39494938320087</v>
      </c>
      <c r="O88" s="102">
        <v>50.589201353562594</v>
      </c>
      <c r="P88" s="102">
        <v>58.176645506876298</v>
      </c>
      <c r="Q88" s="102">
        <v>89.267165511015889</v>
      </c>
      <c r="R88" s="103">
        <v>328.42796175465566</v>
      </c>
      <c r="S88" s="102">
        <v>50.518671084287092</v>
      </c>
      <c r="T88" s="102">
        <v>50.666316407669697</v>
      </c>
      <c r="U88" s="102">
        <v>70.093368361036696</v>
      </c>
      <c r="V88" s="102">
        <v>38.61462543160691</v>
      </c>
      <c r="W88" s="103">
        <v>209.89298128460041</v>
      </c>
      <c r="X88" s="102">
        <v>30.958330277000002</v>
      </c>
      <c r="Y88" s="102">
        <v>36.562369077999989</v>
      </c>
      <c r="Z88" s="102">
        <v>27.905618581000002</v>
      </c>
      <c r="AA88" s="102">
        <v>18.950340312000002</v>
      </c>
      <c r="AB88" s="103">
        <v>114.376658248</v>
      </c>
      <c r="AC88" s="102">
        <v>16.123345279915998</v>
      </c>
      <c r="AD88" s="102">
        <v>19.601156869789996</v>
      </c>
      <c r="AE88" s="102">
        <v>19.564662173509998</v>
      </c>
      <c r="AF88" s="102">
        <v>31.722982852000005</v>
      </c>
      <c r="AG88" s="103">
        <v>87.015048434185786</v>
      </c>
      <c r="AH88" s="102">
        <v>18.142691727980001</v>
      </c>
      <c r="AI88" s="102">
        <v>17.000531046679999</v>
      </c>
      <c r="AJ88" s="102">
        <v>21.091735913019996</v>
      </c>
      <c r="AK88" s="102">
        <v>28.370925556779994</v>
      </c>
      <c r="AL88" s="103">
        <v>84.60588424446</v>
      </c>
    </row>
    <row r="89" spans="1:38" s="170" customFormat="1">
      <c r="A89" s="312"/>
      <c r="B89" s="342"/>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H89" s="101"/>
    </row>
    <row r="90" spans="1:38" s="170" customFormat="1">
      <c r="A90" s="312"/>
      <c r="B90" s="342"/>
      <c r="C90" s="268" t="s">
        <v>33</v>
      </c>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H90" s="101"/>
    </row>
    <row r="91" spans="1:38" s="170" customFormat="1" ht="26.25" thickBot="1">
      <c r="A91" s="312"/>
      <c r="B91" s="124" t="s">
        <v>1167</v>
      </c>
      <c r="C91" s="4" t="s">
        <v>1166</v>
      </c>
      <c r="D91" s="261" t="s">
        <v>2</v>
      </c>
      <c r="E91" s="261" t="s">
        <v>3</v>
      </c>
      <c r="F91" s="261" t="s">
        <v>5</v>
      </c>
      <c r="G91" s="261" t="s">
        <v>7</v>
      </c>
      <c r="H91" s="63" t="s">
        <v>9</v>
      </c>
      <c r="I91" s="261" t="s">
        <v>11</v>
      </c>
      <c r="J91" s="261" t="s">
        <v>13</v>
      </c>
      <c r="K91" s="261" t="s">
        <v>53</v>
      </c>
      <c r="L91" s="261" t="s">
        <v>16</v>
      </c>
      <c r="M91" s="261" t="s">
        <v>17</v>
      </c>
      <c r="N91" s="261" t="s">
        <v>18</v>
      </c>
      <c r="O91" s="261" t="s">
        <v>19</v>
      </c>
      <c r="P91" s="261" t="s">
        <v>20</v>
      </c>
      <c r="Q91" s="261" t="s">
        <v>29</v>
      </c>
      <c r="R91" s="261" t="s">
        <v>30</v>
      </c>
      <c r="S91" s="18" t="s">
        <v>1121</v>
      </c>
      <c r="T91" s="18" t="s">
        <v>1145</v>
      </c>
      <c r="U91" s="261" t="s">
        <v>1146</v>
      </c>
      <c r="V91" s="18" t="s">
        <v>1148</v>
      </c>
      <c r="W91" s="18" t="s">
        <v>1147</v>
      </c>
      <c r="X91" s="18" t="s">
        <v>1149</v>
      </c>
      <c r="Y91" s="18" t="s">
        <v>1150</v>
      </c>
      <c r="Z91" s="18" t="s">
        <v>1151</v>
      </c>
      <c r="AA91" s="18" t="s">
        <v>1219</v>
      </c>
      <c r="AB91" s="18" t="s">
        <v>1220</v>
      </c>
      <c r="AC91" s="18" t="s">
        <v>1240</v>
      </c>
      <c r="AD91" s="18" t="s">
        <v>1259</v>
      </c>
      <c r="AE91" s="18" t="s">
        <v>1257</v>
      </c>
      <c r="AF91" s="18" t="s">
        <v>1272</v>
      </c>
      <c r="AG91" s="18" t="s">
        <v>1273</v>
      </c>
      <c r="AH91" s="18" t="s">
        <v>1286</v>
      </c>
      <c r="AI91" s="18" t="s">
        <v>1294</v>
      </c>
      <c r="AJ91" s="18" t="s">
        <v>1315</v>
      </c>
      <c r="AK91" s="18" t="s">
        <v>1328</v>
      </c>
      <c r="AL91" s="18" t="s">
        <v>1329</v>
      </c>
    </row>
    <row r="92" spans="1:38" s="170" customFormat="1" ht="16.5" thickTop="1" thickBot="1">
      <c r="A92" s="312"/>
      <c r="B92" s="155" t="s">
        <v>416</v>
      </c>
      <c r="C92" s="15" t="s">
        <v>411</v>
      </c>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F92" s="101"/>
      <c r="AG92" s="101"/>
      <c r="AH92" s="101"/>
      <c r="AK92" s="101"/>
      <c r="AL92" s="101"/>
    </row>
    <row r="93" spans="1:38" s="170" customFormat="1" ht="15.75" thickTop="1">
      <c r="A93" s="312"/>
      <c r="B93" s="139" t="s">
        <v>417</v>
      </c>
      <c r="C93" s="77" t="s">
        <v>77</v>
      </c>
      <c r="D93" s="343"/>
      <c r="E93" s="343"/>
      <c r="F93" s="343"/>
      <c r="G93" s="343"/>
      <c r="H93" s="344"/>
      <c r="I93" s="343"/>
      <c r="J93" s="343"/>
      <c r="K93" s="343"/>
      <c r="L93" s="343"/>
      <c r="M93" s="344"/>
      <c r="N93" s="343"/>
      <c r="O93" s="343"/>
      <c r="P93" s="343"/>
      <c r="Q93" s="343"/>
      <c r="R93" s="344"/>
      <c r="S93" s="102">
        <v>8.5598852099999991</v>
      </c>
      <c r="T93" s="102">
        <v>13.01907557</v>
      </c>
      <c r="U93" s="102">
        <v>13.701383249999999</v>
      </c>
      <c r="V93" s="102">
        <v>10.741985629999999</v>
      </c>
      <c r="W93" s="103">
        <v>46.022329659999997</v>
      </c>
      <c r="X93" s="102">
        <v>6.1828685599999993</v>
      </c>
      <c r="Y93" s="102">
        <v>7.0495399899999986</v>
      </c>
      <c r="Z93" s="102">
        <v>2.3375740600000001</v>
      </c>
      <c r="AA93" s="102">
        <v>7.537439420000001</v>
      </c>
      <c r="AB93" s="103">
        <v>23.107422029999999</v>
      </c>
      <c r="AC93" s="102">
        <v>10.21503476</v>
      </c>
      <c r="AD93" s="102">
        <v>4.6908951500000002</v>
      </c>
      <c r="AE93" s="102">
        <v>6.6965921400000008</v>
      </c>
      <c r="AF93" s="102">
        <v>8.6605182900000024</v>
      </c>
      <c r="AG93" s="103">
        <v>30.263040340000003</v>
      </c>
      <c r="AH93" s="102">
        <v>9.1829146700000006</v>
      </c>
      <c r="AI93" s="102">
        <v>4.5456152400000001</v>
      </c>
      <c r="AJ93" s="102">
        <v>1.4472984199999999</v>
      </c>
      <c r="AK93" s="102">
        <v>10.74362509</v>
      </c>
      <c r="AL93" s="103">
        <v>25.91945342</v>
      </c>
    </row>
    <row r="94" spans="1:38" s="170" customFormat="1">
      <c r="A94" s="312"/>
      <c r="B94" s="139" t="s">
        <v>418</v>
      </c>
      <c r="C94" s="77" t="s">
        <v>79</v>
      </c>
      <c r="D94" s="343"/>
      <c r="E94" s="343"/>
      <c r="F94" s="343"/>
      <c r="G94" s="343"/>
      <c r="H94" s="344"/>
      <c r="I94" s="343"/>
      <c r="J94" s="343"/>
      <c r="K94" s="343"/>
      <c r="L94" s="343"/>
      <c r="M94" s="344"/>
      <c r="N94" s="343"/>
      <c r="O94" s="343"/>
      <c r="P94" s="343"/>
      <c r="Q94" s="343"/>
      <c r="R94" s="344"/>
      <c r="S94" s="102">
        <v>0.67398378000000003</v>
      </c>
      <c r="T94" s="102">
        <v>1.83103148</v>
      </c>
      <c r="U94" s="102">
        <v>4.1546522299999999</v>
      </c>
      <c r="V94" s="102">
        <v>2.6266625000000001</v>
      </c>
      <c r="W94" s="103">
        <v>9.2863299900000005</v>
      </c>
      <c r="X94" s="102">
        <v>0.53101092999999999</v>
      </c>
      <c r="Y94" s="102">
        <v>0.12652057999999999</v>
      </c>
      <c r="Z94" s="102">
        <v>7.8208300000000008E-3</v>
      </c>
      <c r="AA94" s="102">
        <v>0.73587000000000002</v>
      </c>
      <c r="AB94" s="103">
        <v>1.4012223399999999</v>
      </c>
      <c r="AC94" s="102">
        <v>2.2433130000000003E-2</v>
      </c>
      <c r="AD94" s="102">
        <v>0.17777780999999998</v>
      </c>
      <c r="AE94" s="102">
        <v>0.55297557000000008</v>
      </c>
      <c r="AF94" s="102">
        <v>3.5819880700000004</v>
      </c>
      <c r="AG94" s="103">
        <v>4.3351745800000003</v>
      </c>
      <c r="AH94" s="102">
        <v>4.3473036400000007</v>
      </c>
      <c r="AI94" s="102">
        <v>4.9603880199999999</v>
      </c>
      <c r="AJ94" s="102">
        <v>2.1913926799999999</v>
      </c>
      <c r="AK94" s="102">
        <v>2.1397909400000001</v>
      </c>
      <c r="AL94" s="103">
        <v>13.638875280000001</v>
      </c>
    </row>
    <row r="95" spans="1:38" s="170" customFormat="1">
      <c r="A95" s="312"/>
      <c r="B95" s="139" t="s">
        <v>419</v>
      </c>
      <c r="C95" s="77" t="s">
        <v>374</v>
      </c>
      <c r="D95" s="343"/>
      <c r="E95" s="343"/>
      <c r="F95" s="343"/>
      <c r="G95" s="343"/>
      <c r="H95" s="344"/>
      <c r="I95" s="343"/>
      <c r="J95" s="343"/>
      <c r="K95" s="343"/>
      <c r="L95" s="343"/>
      <c r="M95" s="344"/>
      <c r="N95" s="343"/>
      <c r="O95" s="343"/>
      <c r="P95" s="343"/>
      <c r="Q95" s="343"/>
      <c r="R95" s="344"/>
      <c r="S95" s="102">
        <v>23.32579715</v>
      </c>
      <c r="T95" s="102">
        <v>42.726650169999999</v>
      </c>
      <c r="U95" s="102">
        <v>25.113037980000001</v>
      </c>
      <c r="V95" s="102">
        <v>1.0113812799999999</v>
      </c>
      <c r="W95" s="103">
        <v>92.176866579999995</v>
      </c>
      <c r="X95" s="102">
        <v>0</v>
      </c>
      <c r="Y95" s="102">
        <v>0</v>
      </c>
      <c r="Z95" s="102">
        <v>0</v>
      </c>
      <c r="AA95" s="102">
        <v>0</v>
      </c>
      <c r="AB95" s="103">
        <v>0</v>
      </c>
      <c r="AC95" s="102">
        <v>0</v>
      </c>
      <c r="AD95" s="102">
        <v>0</v>
      </c>
      <c r="AE95" s="102">
        <v>0</v>
      </c>
      <c r="AF95" s="102">
        <v>0</v>
      </c>
      <c r="AG95" s="103">
        <v>0</v>
      </c>
      <c r="AH95" s="102">
        <v>0</v>
      </c>
      <c r="AI95" s="102">
        <v>0</v>
      </c>
      <c r="AJ95" s="102">
        <v>0</v>
      </c>
      <c r="AK95" s="102">
        <v>0</v>
      </c>
      <c r="AL95" s="103">
        <v>0</v>
      </c>
    </row>
    <row r="96" spans="1:38" s="170" customFormat="1">
      <c r="A96" s="312"/>
      <c r="B96" s="139" t="s">
        <v>421</v>
      </c>
      <c r="C96" s="77" t="s">
        <v>376</v>
      </c>
      <c r="D96" s="343"/>
      <c r="E96" s="343"/>
      <c r="F96" s="343"/>
      <c r="G96" s="343"/>
      <c r="H96" s="344"/>
      <c r="I96" s="343"/>
      <c r="J96" s="343"/>
      <c r="K96" s="343"/>
      <c r="L96" s="343"/>
      <c r="M96" s="344"/>
      <c r="N96" s="343"/>
      <c r="O96" s="343"/>
      <c r="P96" s="343"/>
      <c r="Q96" s="343"/>
      <c r="R96" s="344"/>
      <c r="S96" s="102">
        <v>8.0582473600000011</v>
      </c>
      <c r="T96" s="102">
        <v>10.661895349999998</v>
      </c>
      <c r="U96" s="102">
        <v>7.1599882200000007</v>
      </c>
      <c r="V96" s="102">
        <v>5.3769825500000001</v>
      </c>
      <c r="W96" s="103">
        <v>31.257113480000001</v>
      </c>
      <c r="X96" s="102">
        <v>4.3298345600000001</v>
      </c>
      <c r="Y96" s="102">
        <v>2.8050366499999999</v>
      </c>
      <c r="Z96" s="102">
        <v>0.53492320999999998</v>
      </c>
      <c r="AA96" s="102">
        <v>0.47819900999999976</v>
      </c>
      <c r="AB96" s="103">
        <v>8.1479934299999996</v>
      </c>
      <c r="AC96" s="102">
        <v>2.0120292600000003</v>
      </c>
      <c r="AD96" s="102">
        <v>1.5876590000000002</v>
      </c>
      <c r="AE96" s="102">
        <v>0.81445400000000023</v>
      </c>
      <c r="AF96" s="102">
        <v>1.02111423</v>
      </c>
      <c r="AG96" s="103">
        <v>5.4352564900000013</v>
      </c>
      <c r="AH96" s="102">
        <v>1.6509691099999999</v>
      </c>
      <c r="AI96" s="102">
        <v>1.4636670000000001</v>
      </c>
      <c r="AJ96" s="102">
        <v>0.55290700000000004</v>
      </c>
      <c r="AK96" s="102">
        <v>-0.28149200000000002</v>
      </c>
      <c r="AL96" s="103">
        <v>3.3860511100000004</v>
      </c>
    </row>
    <row r="97" spans="1:38" s="170" customFormat="1">
      <c r="A97" s="312"/>
      <c r="B97" s="139" t="s">
        <v>422</v>
      </c>
      <c r="C97" s="77" t="s">
        <v>375</v>
      </c>
      <c r="D97" s="343"/>
      <c r="E97" s="343"/>
      <c r="F97" s="343"/>
      <c r="G97" s="343"/>
      <c r="H97" s="344"/>
      <c r="I97" s="343"/>
      <c r="J97" s="343"/>
      <c r="K97" s="343"/>
      <c r="L97" s="343"/>
      <c r="M97" s="344"/>
      <c r="N97" s="343"/>
      <c r="O97" s="343"/>
      <c r="P97" s="343"/>
      <c r="Q97" s="343"/>
      <c r="R97" s="344"/>
      <c r="S97" s="102">
        <v>6.8995910000000008E-2</v>
      </c>
      <c r="T97" s="102">
        <v>8.8234629999999994E-2</v>
      </c>
      <c r="U97" s="102">
        <v>0</v>
      </c>
      <c r="V97" s="102">
        <v>-8.3372599999999977E-2</v>
      </c>
      <c r="W97" s="103">
        <v>7.3857940000000025E-2</v>
      </c>
      <c r="X97" s="102">
        <v>-1.9671429999999997E-2</v>
      </c>
      <c r="Y97" s="102">
        <v>0</v>
      </c>
      <c r="Z97" s="102">
        <v>0</v>
      </c>
      <c r="AA97" s="102">
        <v>0</v>
      </c>
      <c r="AB97" s="103">
        <v>-1.9671429999999997E-2</v>
      </c>
      <c r="AC97" s="102">
        <v>0</v>
      </c>
      <c r="AD97" s="102">
        <v>0</v>
      </c>
      <c r="AE97" s="102">
        <v>0</v>
      </c>
      <c r="AF97" s="102">
        <v>0</v>
      </c>
      <c r="AG97" s="103">
        <v>0</v>
      </c>
      <c r="AH97" s="102">
        <v>0</v>
      </c>
      <c r="AI97" s="102">
        <v>0</v>
      </c>
      <c r="AJ97" s="102">
        <v>0</v>
      </c>
      <c r="AK97" s="102">
        <v>0</v>
      </c>
      <c r="AL97" s="103">
        <v>0</v>
      </c>
    </row>
    <row r="98" spans="1:38" s="170" customFormat="1">
      <c r="A98" s="312"/>
      <c r="B98" s="139" t="s">
        <v>423</v>
      </c>
      <c r="C98" s="77" t="s">
        <v>413</v>
      </c>
      <c r="D98" s="343"/>
      <c r="E98" s="343"/>
      <c r="F98" s="343"/>
      <c r="G98" s="343"/>
      <c r="H98" s="344"/>
      <c r="I98" s="343"/>
      <c r="J98" s="343"/>
      <c r="K98" s="343"/>
      <c r="L98" s="343"/>
      <c r="M98" s="344"/>
      <c r="N98" s="343"/>
      <c r="O98" s="343"/>
      <c r="P98" s="343"/>
      <c r="Q98" s="343"/>
      <c r="R98" s="344"/>
      <c r="S98" s="102">
        <v>0</v>
      </c>
      <c r="T98" s="102">
        <v>0</v>
      </c>
      <c r="U98" s="102">
        <v>8.4754069899999998</v>
      </c>
      <c r="V98" s="102">
        <v>-0.35755933999999989</v>
      </c>
      <c r="W98" s="103">
        <v>8.1178476499999999</v>
      </c>
      <c r="X98" s="102">
        <v>0.61281119999999989</v>
      </c>
      <c r="Y98" s="102">
        <v>-9.8724499999999996E-3</v>
      </c>
      <c r="Z98" s="102">
        <v>3.70186123</v>
      </c>
      <c r="AA98" s="102">
        <v>0.20690750000000002</v>
      </c>
      <c r="AB98" s="103">
        <v>4.5117074800000001</v>
      </c>
      <c r="AC98" s="102">
        <v>-0.24590772</v>
      </c>
      <c r="AD98" s="102">
        <v>0.35886201000000001</v>
      </c>
      <c r="AE98" s="102">
        <v>1.8501883799999999</v>
      </c>
      <c r="AF98" s="102">
        <v>0.80106369999999982</v>
      </c>
      <c r="AG98" s="103">
        <v>2.7642063699999997</v>
      </c>
      <c r="AH98" s="102">
        <v>9.8151939099999996</v>
      </c>
      <c r="AI98" s="102">
        <v>1.50443247</v>
      </c>
      <c r="AJ98" s="102">
        <v>2.7544732700000001</v>
      </c>
      <c r="AK98" s="102">
        <v>13.12007481</v>
      </c>
      <c r="AL98" s="103">
        <v>27.194174459999999</v>
      </c>
    </row>
    <row r="99" spans="1:38" s="170" customFormat="1">
      <c r="A99" s="312"/>
      <c r="B99" s="139" t="s">
        <v>424</v>
      </c>
      <c r="C99" s="77" t="s">
        <v>145</v>
      </c>
      <c r="D99" s="343"/>
      <c r="E99" s="343"/>
      <c r="F99" s="343"/>
      <c r="G99" s="343"/>
      <c r="H99" s="344"/>
      <c r="I99" s="343"/>
      <c r="J99" s="343"/>
      <c r="K99" s="343"/>
      <c r="L99" s="343"/>
      <c r="M99" s="344"/>
      <c r="N99" s="343"/>
      <c r="O99" s="343"/>
      <c r="P99" s="343"/>
      <c r="Q99" s="343"/>
      <c r="R99" s="344"/>
      <c r="S99" s="102">
        <v>6.1762836800000001</v>
      </c>
      <c r="T99" s="102">
        <v>22.60623168</v>
      </c>
      <c r="U99" s="102">
        <v>8.5830727000000007</v>
      </c>
      <c r="V99" s="102">
        <v>10.776677680000001</v>
      </c>
      <c r="W99" s="103">
        <v>48.142265739999999</v>
      </c>
      <c r="X99" s="102">
        <v>10.146298229999999</v>
      </c>
      <c r="Y99" s="102">
        <v>9.4535627900000012</v>
      </c>
      <c r="Z99" s="102">
        <v>-0.12341139</v>
      </c>
      <c r="AA99" s="102">
        <v>-0.25016136</v>
      </c>
      <c r="AB99" s="103">
        <v>19.226288269999998</v>
      </c>
      <c r="AC99" s="102">
        <v>2.123398E-2</v>
      </c>
      <c r="AD99" s="102">
        <v>-7.8620000000000009E-3</v>
      </c>
      <c r="AE99" s="102">
        <v>1.4878000000000001E-2</v>
      </c>
      <c r="AF99" s="102">
        <v>1.1601999999999999E-2</v>
      </c>
      <c r="AG99" s="103">
        <v>3.9851980000000002E-2</v>
      </c>
      <c r="AH99" s="102">
        <v>0</v>
      </c>
      <c r="AI99" s="102">
        <v>0</v>
      </c>
      <c r="AJ99" s="102">
        <v>2.4280199999999999E-3</v>
      </c>
      <c r="AK99" s="102">
        <v>0.15904460000000001</v>
      </c>
      <c r="AL99" s="103">
        <v>0.16147262000000001</v>
      </c>
    </row>
    <row r="100" spans="1:38" s="170" customFormat="1" ht="15.75" thickBot="1">
      <c r="A100" s="312"/>
      <c r="B100" s="139" t="s">
        <v>425</v>
      </c>
      <c r="C100" s="77" t="s">
        <v>378</v>
      </c>
      <c r="D100" s="343"/>
      <c r="E100" s="343"/>
      <c r="F100" s="343"/>
      <c r="G100" s="343"/>
      <c r="H100" s="344"/>
      <c r="I100" s="343"/>
      <c r="J100" s="343"/>
      <c r="K100" s="343"/>
      <c r="L100" s="343"/>
      <c r="M100" s="344"/>
      <c r="N100" s="343"/>
      <c r="O100" s="343"/>
      <c r="P100" s="343"/>
      <c r="Q100" s="343"/>
      <c r="R100" s="344"/>
      <c r="S100" s="102">
        <v>47.895493699999996</v>
      </c>
      <c r="T100" s="102">
        <v>90.882491329999993</v>
      </c>
      <c r="U100" s="102">
        <v>68.386983790000002</v>
      </c>
      <c r="V100" s="102">
        <v>30.451476459999995</v>
      </c>
      <c r="W100" s="103">
        <v>237.61644527999999</v>
      </c>
      <c r="X100" s="102">
        <v>21.783152049999998</v>
      </c>
      <c r="Y100" s="102">
        <v>19.424787559999999</v>
      </c>
      <c r="Z100" s="102">
        <v>6.4587679400000004</v>
      </c>
      <c r="AA100" s="102">
        <v>8.7082545699999994</v>
      </c>
      <c r="AB100" s="103">
        <v>56.374962119999999</v>
      </c>
      <c r="AC100" s="102">
        <v>12.02482341</v>
      </c>
      <c r="AD100" s="102">
        <v>6.8073319700000008</v>
      </c>
      <c r="AE100" s="102">
        <v>9.9290880900000005</v>
      </c>
      <c r="AF100" s="102">
        <v>14.076286290000004</v>
      </c>
      <c r="AG100" s="103">
        <v>42.837529760000002</v>
      </c>
      <c r="AH100" s="102">
        <v>24.996381330000002</v>
      </c>
      <c r="AI100" s="102">
        <v>12.47410273</v>
      </c>
      <c r="AJ100" s="102">
        <v>6.9484993900000003</v>
      </c>
      <c r="AK100" s="102">
        <v>25.881043439999999</v>
      </c>
      <c r="AL100" s="103">
        <v>70.300026889999998</v>
      </c>
    </row>
    <row r="101" spans="1:38" s="170" customFormat="1" ht="16.5" thickTop="1" thickBot="1">
      <c r="A101" s="312"/>
      <c r="B101" s="155" t="s">
        <v>426</v>
      </c>
      <c r="C101" s="15" t="s">
        <v>414</v>
      </c>
      <c r="D101" s="101"/>
      <c r="E101" s="101"/>
      <c r="F101" s="101"/>
      <c r="G101" s="101"/>
      <c r="H101" s="101"/>
      <c r="I101" s="101"/>
      <c r="J101" s="101"/>
      <c r="K101" s="101"/>
      <c r="L101" s="101"/>
      <c r="M101" s="101"/>
      <c r="N101" s="101"/>
      <c r="O101" s="101"/>
      <c r="P101" s="101"/>
      <c r="Q101" s="101"/>
      <c r="R101" s="101"/>
      <c r="S101" s="341"/>
      <c r="T101" s="341"/>
      <c r="U101" s="341"/>
      <c r="V101" s="341"/>
      <c r="W101" s="341"/>
      <c r="X101" s="341"/>
      <c r="Y101" s="341"/>
      <c r="Z101" s="341"/>
      <c r="AA101" s="341"/>
      <c r="AB101" s="341"/>
      <c r="AC101" s="341"/>
      <c r="AD101" s="341"/>
      <c r="AE101" s="341"/>
      <c r="AF101" s="341"/>
      <c r="AG101" s="341"/>
      <c r="AH101" s="341"/>
      <c r="AI101" s="341"/>
      <c r="AJ101" s="341"/>
      <c r="AK101" s="341"/>
      <c r="AL101" s="341"/>
    </row>
    <row r="102" spans="1:38" s="170" customFormat="1" ht="15.75" thickTop="1">
      <c r="A102" s="312"/>
      <c r="B102" s="139" t="s">
        <v>417</v>
      </c>
      <c r="C102" s="77" t="s">
        <v>77</v>
      </c>
      <c r="D102" s="343"/>
      <c r="E102" s="343"/>
      <c r="F102" s="343"/>
      <c r="G102" s="343"/>
      <c r="H102" s="344"/>
      <c r="I102" s="343"/>
      <c r="J102" s="343"/>
      <c r="K102" s="343"/>
      <c r="L102" s="343"/>
      <c r="M102" s="344"/>
      <c r="N102" s="343"/>
      <c r="O102" s="343"/>
      <c r="P102" s="343"/>
      <c r="Q102" s="343"/>
      <c r="R102" s="344"/>
      <c r="S102" s="102">
        <v>13.910057199999999</v>
      </c>
      <c r="T102" s="102">
        <v>7.6108891100000005</v>
      </c>
      <c r="U102" s="102">
        <v>6.7192915400000031</v>
      </c>
      <c r="V102" s="102">
        <v>21.51990953</v>
      </c>
      <c r="W102" s="103">
        <v>49.760147380000006</v>
      </c>
      <c r="X102" s="102">
        <v>14.570460490000004</v>
      </c>
      <c r="Y102" s="102">
        <v>14.708695330000001</v>
      </c>
      <c r="Z102" s="102">
        <v>13.45087807</v>
      </c>
      <c r="AA102" s="102">
        <v>11.886315410000003</v>
      </c>
      <c r="AB102" s="103">
        <v>54.61634930000001</v>
      </c>
      <c r="AC102" s="102">
        <v>8.5980751599999987</v>
      </c>
      <c r="AD102" s="102">
        <v>15.714530679999999</v>
      </c>
      <c r="AE102" s="102">
        <v>19.712865270000002</v>
      </c>
      <c r="AF102" s="102">
        <v>25.567837590000003</v>
      </c>
      <c r="AG102" s="103">
        <v>69.593308699999994</v>
      </c>
      <c r="AH102" s="102">
        <v>15.093999220000001</v>
      </c>
      <c r="AI102" s="102">
        <v>18.908497329999999</v>
      </c>
      <c r="AJ102" s="102">
        <v>25.430172339999999</v>
      </c>
      <c r="AK102" s="102">
        <v>24.22372884</v>
      </c>
      <c r="AL102" s="103">
        <v>83.656397730000009</v>
      </c>
    </row>
    <row r="103" spans="1:38" s="170" customFormat="1">
      <c r="A103" s="312"/>
      <c r="B103" s="139" t="s">
        <v>418</v>
      </c>
      <c r="C103" s="77" t="s">
        <v>79</v>
      </c>
      <c r="D103" s="343"/>
      <c r="E103" s="343"/>
      <c r="F103" s="343"/>
      <c r="G103" s="343"/>
      <c r="H103" s="344"/>
      <c r="I103" s="343"/>
      <c r="J103" s="343"/>
      <c r="K103" s="343"/>
      <c r="L103" s="343"/>
      <c r="M103" s="344"/>
      <c r="N103" s="343"/>
      <c r="O103" s="343"/>
      <c r="P103" s="343"/>
      <c r="Q103" s="343"/>
      <c r="R103" s="344"/>
      <c r="S103" s="102">
        <v>10.668536029999999</v>
      </c>
      <c r="T103" s="102">
        <v>15.545259050000002</v>
      </c>
      <c r="U103" s="102">
        <v>17.264982629999999</v>
      </c>
      <c r="V103" s="102">
        <v>35.770510210000005</v>
      </c>
      <c r="W103" s="103">
        <v>79.24928792</v>
      </c>
      <c r="X103" s="102">
        <v>13.764169290000002</v>
      </c>
      <c r="Y103" s="102">
        <v>25.263964000000005</v>
      </c>
      <c r="Z103" s="102">
        <v>13.818192220000002</v>
      </c>
      <c r="AA103" s="102">
        <v>20.052020889999998</v>
      </c>
      <c r="AB103" s="103">
        <v>72.898346400000008</v>
      </c>
      <c r="AC103" s="102">
        <v>8.667144519999999</v>
      </c>
      <c r="AD103" s="102">
        <v>17.728288240000001</v>
      </c>
      <c r="AE103" s="102">
        <v>19.939320459999998</v>
      </c>
      <c r="AF103" s="102">
        <v>21.947882840000002</v>
      </c>
      <c r="AG103" s="103">
        <v>68.282636060000002</v>
      </c>
      <c r="AH103" s="102">
        <v>8.6717017899999984</v>
      </c>
      <c r="AI103" s="102">
        <v>11.1697747</v>
      </c>
      <c r="AJ103" s="102">
        <v>12.5748836</v>
      </c>
      <c r="AK103" s="102">
        <v>18.718986709999999</v>
      </c>
      <c r="AL103" s="103">
        <v>51.135346799999994</v>
      </c>
    </row>
    <row r="104" spans="1:38" s="170" customFormat="1">
      <c r="A104" s="312"/>
      <c r="B104" s="139" t="s">
        <v>419</v>
      </c>
      <c r="C104" s="77" t="s">
        <v>374</v>
      </c>
      <c r="D104" s="343"/>
      <c r="E104" s="343"/>
      <c r="F104" s="343"/>
      <c r="G104" s="343"/>
      <c r="H104" s="344"/>
      <c r="I104" s="343"/>
      <c r="J104" s="343"/>
      <c r="K104" s="343"/>
      <c r="L104" s="343"/>
      <c r="M104" s="344"/>
      <c r="N104" s="343"/>
      <c r="O104" s="343"/>
      <c r="P104" s="343"/>
      <c r="Q104" s="343"/>
      <c r="R104" s="344"/>
      <c r="S104" s="102">
        <v>15.17445596</v>
      </c>
      <c r="T104" s="102">
        <v>-8.4659667499999962</v>
      </c>
      <c r="U104" s="102">
        <v>2.1923608400000001</v>
      </c>
      <c r="V104" s="102">
        <v>1.7500770800000001</v>
      </c>
      <c r="W104" s="103">
        <v>10.650927130000003</v>
      </c>
      <c r="X104" s="102">
        <v>0.22613799000000001</v>
      </c>
      <c r="Y104" s="102">
        <v>0.61860422999999987</v>
      </c>
      <c r="Z104" s="102">
        <v>0.44460609000000001</v>
      </c>
      <c r="AA104" s="102">
        <v>0.66057188999999994</v>
      </c>
      <c r="AB104" s="103">
        <v>1.9499201999999998</v>
      </c>
      <c r="AC104" s="102">
        <v>1.1128296099999999</v>
      </c>
      <c r="AD104" s="102">
        <v>-0.11858299999999999</v>
      </c>
      <c r="AE104" s="102">
        <v>0.23711000000000002</v>
      </c>
      <c r="AF104" s="102">
        <v>0.27126567999999995</v>
      </c>
      <c r="AG104" s="103">
        <v>1.5026222899999999</v>
      </c>
      <c r="AH104" s="102">
        <v>0.69463423999999996</v>
      </c>
      <c r="AI104" s="102">
        <v>0.71466099999999999</v>
      </c>
      <c r="AJ104" s="102">
        <v>2.553356</v>
      </c>
      <c r="AK104" s="102">
        <v>4.3241480000000001</v>
      </c>
      <c r="AL104" s="103">
        <v>8.2867992400000006</v>
      </c>
    </row>
    <row r="105" spans="1:38" s="170" customFormat="1">
      <c r="A105" s="312"/>
      <c r="B105" s="139" t="s">
        <v>421</v>
      </c>
      <c r="C105" s="77" t="s">
        <v>376</v>
      </c>
      <c r="D105" s="343"/>
      <c r="E105" s="343"/>
      <c r="F105" s="343"/>
      <c r="G105" s="343"/>
      <c r="H105" s="344"/>
      <c r="I105" s="343"/>
      <c r="J105" s="343"/>
      <c r="K105" s="343"/>
      <c r="L105" s="343"/>
      <c r="M105" s="344"/>
      <c r="N105" s="343"/>
      <c r="O105" s="343"/>
      <c r="P105" s="343"/>
      <c r="Q105" s="343"/>
      <c r="R105" s="344"/>
      <c r="S105" s="102">
        <v>1.7198183200000001</v>
      </c>
      <c r="T105" s="102">
        <v>1.3962641300000003</v>
      </c>
      <c r="U105" s="102">
        <v>1.5820217000000003</v>
      </c>
      <c r="V105" s="102">
        <v>0.80615588999999988</v>
      </c>
      <c r="W105" s="103">
        <v>5.5042600400000001</v>
      </c>
      <c r="X105" s="102">
        <v>1.46426196</v>
      </c>
      <c r="Y105" s="102">
        <v>1.1426326199999999</v>
      </c>
      <c r="Z105" s="102">
        <v>1.1412073100000002</v>
      </c>
      <c r="AA105" s="102">
        <v>1.00597102</v>
      </c>
      <c r="AB105" s="103">
        <v>4.7540729099999997</v>
      </c>
      <c r="AC105" s="102">
        <v>0.90341594000000003</v>
      </c>
      <c r="AD105" s="102">
        <v>1.5755440000000001</v>
      </c>
      <c r="AE105" s="102">
        <v>1.4390179999999999</v>
      </c>
      <c r="AF105" s="102">
        <v>0.71931529000000005</v>
      </c>
      <c r="AG105" s="103">
        <v>4.63729323</v>
      </c>
      <c r="AH105" s="102">
        <v>0.20739835000000001</v>
      </c>
      <c r="AI105" s="102">
        <v>0.109027</v>
      </c>
      <c r="AJ105" s="102">
        <v>0.36175600000000002</v>
      </c>
      <c r="AK105" s="102">
        <v>0.32572299999999998</v>
      </c>
      <c r="AL105" s="103">
        <v>1.00390435</v>
      </c>
    </row>
    <row r="106" spans="1:38" s="170" customFormat="1">
      <c r="A106" s="312"/>
      <c r="B106" s="139" t="s">
        <v>422</v>
      </c>
      <c r="C106" s="77" t="s">
        <v>375</v>
      </c>
      <c r="D106" s="343"/>
      <c r="E106" s="343"/>
      <c r="F106" s="343"/>
      <c r="G106" s="343"/>
      <c r="H106" s="344"/>
      <c r="I106" s="343"/>
      <c r="J106" s="343"/>
      <c r="K106" s="343"/>
      <c r="L106" s="343"/>
      <c r="M106" s="344"/>
      <c r="N106" s="343"/>
      <c r="O106" s="343"/>
      <c r="P106" s="343"/>
      <c r="Q106" s="343"/>
      <c r="R106" s="344"/>
      <c r="S106" s="102">
        <v>44.047390970000002</v>
      </c>
      <c r="T106" s="102">
        <v>48.491025060000005</v>
      </c>
      <c r="U106" s="102">
        <v>57.514087550000006</v>
      </c>
      <c r="V106" s="102">
        <v>34.38998874</v>
      </c>
      <c r="W106" s="103">
        <v>184.44249232000001</v>
      </c>
      <c r="X106" s="102">
        <v>45.471481019999999</v>
      </c>
      <c r="Y106" s="102">
        <v>56.907820450000003</v>
      </c>
      <c r="Z106" s="102">
        <v>48.036898740000005</v>
      </c>
      <c r="AA106" s="102">
        <v>12.666517580000001</v>
      </c>
      <c r="AB106" s="103">
        <v>163.08271779</v>
      </c>
      <c r="AC106" s="102">
        <v>15.277107709999997</v>
      </c>
      <c r="AD106" s="102">
        <v>19.031215069999998</v>
      </c>
      <c r="AE106" s="102">
        <v>15.978374410000001</v>
      </c>
      <c r="AF106" s="102">
        <v>40.415837490000001</v>
      </c>
      <c r="AG106" s="103">
        <v>90.702534679999999</v>
      </c>
      <c r="AH106" s="102">
        <v>12.802890849999999</v>
      </c>
      <c r="AI106" s="102">
        <v>9.3102405299999997</v>
      </c>
      <c r="AJ106" s="102">
        <v>15.01168279</v>
      </c>
      <c r="AK106" s="102">
        <v>5.65811581</v>
      </c>
      <c r="AL106" s="103">
        <v>42.782929979999999</v>
      </c>
    </row>
    <row r="107" spans="1:38" s="170" customFormat="1">
      <c r="A107" s="312"/>
      <c r="B107" s="139" t="s">
        <v>423</v>
      </c>
      <c r="C107" s="77" t="s">
        <v>413</v>
      </c>
      <c r="D107" s="343"/>
      <c r="E107" s="343"/>
      <c r="F107" s="343"/>
      <c r="G107" s="343"/>
      <c r="H107" s="344"/>
      <c r="I107" s="343"/>
      <c r="J107" s="343"/>
      <c r="K107" s="343"/>
      <c r="L107" s="343"/>
      <c r="M107" s="344"/>
      <c r="N107" s="343"/>
      <c r="O107" s="343"/>
      <c r="P107" s="343"/>
      <c r="Q107" s="343"/>
      <c r="R107" s="344"/>
      <c r="S107" s="102">
        <v>0</v>
      </c>
      <c r="T107" s="102">
        <v>0</v>
      </c>
      <c r="U107" s="102">
        <v>0</v>
      </c>
      <c r="V107" s="102">
        <v>0</v>
      </c>
      <c r="W107" s="103">
        <v>0</v>
      </c>
      <c r="X107" s="102">
        <v>0</v>
      </c>
      <c r="Y107" s="102">
        <v>0</v>
      </c>
      <c r="Z107" s="102">
        <v>0</v>
      </c>
      <c r="AA107" s="102">
        <v>0</v>
      </c>
      <c r="AB107" s="103">
        <v>0</v>
      </c>
      <c r="AC107" s="102">
        <v>0</v>
      </c>
      <c r="AD107" s="102">
        <v>0</v>
      </c>
      <c r="AE107" s="102">
        <v>0</v>
      </c>
      <c r="AF107" s="102">
        <v>0</v>
      </c>
      <c r="AG107" s="103">
        <v>0</v>
      </c>
      <c r="AH107" s="102">
        <v>0</v>
      </c>
      <c r="AI107" s="102">
        <v>0</v>
      </c>
      <c r="AJ107" s="102">
        <v>0</v>
      </c>
      <c r="AK107" s="102">
        <v>0</v>
      </c>
      <c r="AL107" s="103">
        <v>0</v>
      </c>
    </row>
    <row r="108" spans="1:38" s="170" customFormat="1">
      <c r="A108" s="312"/>
      <c r="B108" s="139" t="s">
        <v>424</v>
      </c>
      <c r="C108" s="77" t="s">
        <v>145</v>
      </c>
      <c r="D108" s="343"/>
      <c r="E108" s="343"/>
      <c r="F108" s="343"/>
      <c r="G108" s="343"/>
      <c r="H108" s="344"/>
      <c r="I108" s="343"/>
      <c r="J108" s="343"/>
      <c r="K108" s="343"/>
      <c r="L108" s="343"/>
      <c r="M108" s="344"/>
      <c r="N108" s="343"/>
      <c r="O108" s="343"/>
      <c r="P108" s="343"/>
      <c r="Q108" s="343"/>
      <c r="R108" s="344"/>
      <c r="S108" s="102">
        <v>6.0943925500000002</v>
      </c>
      <c r="T108" s="102">
        <v>5.8917653200000002</v>
      </c>
      <c r="U108" s="102">
        <v>5.4044652300000005</v>
      </c>
      <c r="V108" s="102">
        <v>6.1431119000000001</v>
      </c>
      <c r="W108" s="103">
        <v>23.533735</v>
      </c>
      <c r="X108" s="102">
        <v>5.0466741500000003</v>
      </c>
      <c r="Y108" s="102">
        <v>2.2636209599999999</v>
      </c>
      <c r="Z108" s="102">
        <v>4.4971730799999996</v>
      </c>
      <c r="AA108" s="102">
        <v>4.2348752300000001</v>
      </c>
      <c r="AB108" s="103">
        <v>16.042343420000002</v>
      </c>
      <c r="AC108" s="102">
        <v>0.81060428999999989</v>
      </c>
      <c r="AD108" s="102">
        <v>0.22112121000000001</v>
      </c>
      <c r="AE108" s="102">
        <v>-3.8993439999999921E-2</v>
      </c>
      <c r="AF108" s="102">
        <v>2.1673745200000001</v>
      </c>
      <c r="AG108" s="103">
        <v>3.1601065799999999</v>
      </c>
      <c r="AH108" s="102">
        <v>2.95523289</v>
      </c>
      <c r="AI108" s="102">
        <v>2.8476626499999997</v>
      </c>
      <c r="AJ108" s="102">
        <v>2.65354679</v>
      </c>
      <c r="AK108" s="102">
        <v>5.4042022300000001</v>
      </c>
      <c r="AL108" s="103">
        <v>13.860644560000001</v>
      </c>
    </row>
    <row r="109" spans="1:38" s="170" customFormat="1" ht="15.75" thickBot="1">
      <c r="A109" s="312"/>
      <c r="B109" s="139" t="s">
        <v>425</v>
      </c>
      <c r="C109" s="77" t="s">
        <v>378</v>
      </c>
      <c r="D109" s="343"/>
      <c r="E109" s="343"/>
      <c r="F109" s="343"/>
      <c r="G109" s="343"/>
      <c r="H109" s="344"/>
      <c r="I109" s="343"/>
      <c r="J109" s="343"/>
      <c r="K109" s="343"/>
      <c r="L109" s="343"/>
      <c r="M109" s="344"/>
      <c r="N109" s="343"/>
      <c r="O109" s="343"/>
      <c r="P109" s="343"/>
      <c r="Q109" s="343"/>
      <c r="R109" s="344"/>
      <c r="S109" s="102">
        <v>94.043950449999997</v>
      </c>
      <c r="T109" s="102">
        <v>71.57682702000001</v>
      </c>
      <c r="U109" s="102">
        <v>90.59750317000001</v>
      </c>
      <c r="V109" s="102">
        <v>100.48964711999999</v>
      </c>
      <c r="W109" s="103">
        <v>356.70792775999996</v>
      </c>
      <c r="X109" s="102">
        <v>80.5431849</v>
      </c>
      <c r="Y109" s="102">
        <v>100.90533759000002</v>
      </c>
      <c r="Z109" s="102">
        <v>81.388955510000002</v>
      </c>
      <c r="AA109" s="102">
        <v>50.506272019999997</v>
      </c>
      <c r="AB109" s="103">
        <v>313.34375002000002</v>
      </c>
      <c r="AC109" s="102">
        <v>35.369177229999991</v>
      </c>
      <c r="AD109" s="102">
        <v>54.152116200000009</v>
      </c>
      <c r="AE109" s="102">
        <v>57.2676947</v>
      </c>
      <c r="AF109" s="102">
        <v>91.089513409999995</v>
      </c>
      <c r="AG109" s="103">
        <v>237.87850154</v>
      </c>
      <c r="AH109" s="102">
        <v>40.425857339999993</v>
      </c>
      <c r="AI109" s="102">
        <v>43.059863209999996</v>
      </c>
      <c r="AJ109" s="102">
        <v>58.585397520000001</v>
      </c>
      <c r="AK109" s="102">
        <v>58.654904590000008</v>
      </c>
      <c r="AL109" s="103">
        <v>200.72602266000001</v>
      </c>
    </row>
    <row r="110" spans="1:38" s="170" customFormat="1" ht="16.5" thickTop="1" thickBot="1">
      <c r="A110" s="312"/>
      <c r="B110" s="155" t="s">
        <v>427</v>
      </c>
      <c r="C110" s="15" t="s">
        <v>415</v>
      </c>
      <c r="D110" s="101"/>
      <c r="E110" s="101"/>
      <c r="F110" s="101"/>
      <c r="G110" s="101"/>
      <c r="H110" s="101"/>
      <c r="I110" s="101"/>
      <c r="J110" s="101"/>
      <c r="K110" s="101"/>
      <c r="L110" s="101"/>
      <c r="M110" s="101"/>
      <c r="N110" s="101"/>
      <c r="O110" s="101"/>
      <c r="P110" s="101"/>
      <c r="Q110" s="101"/>
      <c r="R110" s="101"/>
      <c r="S110" s="341"/>
      <c r="T110" s="341"/>
      <c r="U110" s="341"/>
      <c r="V110" s="341"/>
      <c r="W110" s="341"/>
      <c r="X110" s="341"/>
      <c r="Y110" s="341"/>
      <c r="Z110" s="341"/>
      <c r="AA110" s="341"/>
      <c r="AB110" s="341"/>
      <c r="AC110" s="341"/>
      <c r="AD110" s="341"/>
      <c r="AE110" s="341"/>
      <c r="AF110" s="341"/>
      <c r="AG110" s="341"/>
      <c r="AH110" s="341"/>
      <c r="AI110" s="341"/>
      <c r="AJ110" s="341"/>
      <c r="AK110" s="341"/>
      <c r="AL110" s="341"/>
    </row>
    <row r="111" spans="1:38" s="170" customFormat="1" ht="15.75" thickTop="1">
      <c r="A111" s="312"/>
      <c r="B111" s="139" t="s">
        <v>417</v>
      </c>
      <c r="C111" s="77" t="s">
        <v>77</v>
      </c>
      <c r="D111" s="343"/>
      <c r="E111" s="343"/>
      <c r="F111" s="343"/>
      <c r="G111" s="343"/>
      <c r="H111" s="344"/>
      <c r="I111" s="343"/>
      <c r="J111" s="343"/>
      <c r="K111" s="343"/>
      <c r="L111" s="343"/>
      <c r="M111" s="344"/>
      <c r="N111" s="343"/>
      <c r="O111" s="343"/>
      <c r="P111" s="343"/>
      <c r="Q111" s="343"/>
      <c r="R111" s="344"/>
      <c r="S111" s="102">
        <v>0</v>
      </c>
      <c r="T111" s="102">
        <v>0</v>
      </c>
      <c r="U111" s="102">
        <v>0</v>
      </c>
      <c r="V111" s="102">
        <v>0</v>
      </c>
      <c r="W111" s="103">
        <v>0</v>
      </c>
      <c r="X111" s="102">
        <v>0</v>
      </c>
      <c r="Y111" s="102">
        <v>0</v>
      </c>
      <c r="Z111" s="102">
        <v>0</v>
      </c>
      <c r="AA111" s="102">
        <v>0</v>
      </c>
      <c r="AB111" s="103">
        <v>0</v>
      </c>
      <c r="AC111" s="102">
        <v>0</v>
      </c>
      <c r="AD111" s="102">
        <v>0</v>
      </c>
      <c r="AE111" s="102">
        <v>0</v>
      </c>
      <c r="AF111" s="102">
        <v>0</v>
      </c>
      <c r="AG111" s="103">
        <v>0</v>
      </c>
      <c r="AH111" s="102">
        <v>0</v>
      </c>
      <c r="AI111" s="102">
        <v>0</v>
      </c>
      <c r="AJ111" s="102">
        <v>0</v>
      </c>
      <c r="AK111" s="102">
        <v>0</v>
      </c>
      <c r="AL111" s="103">
        <v>0</v>
      </c>
    </row>
    <row r="112" spans="1:38" s="170" customFormat="1">
      <c r="A112" s="312"/>
      <c r="B112" s="139" t="s">
        <v>418</v>
      </c>
      <c r="C112" s="77" t="s">
        <v>79</v>
      </c>
      <c r="D112" s="343"/>
      <c r="E112" s="343"/>
      <c r="F112" s="343"/>
      <c r="G112" s="343"/>
      <c r="H112" s="344"/>
      <c r="I112" s="343"/>
      <c r="J112" s="343"/>
      <c r="K112" s="343"/>
      <c r="L112" s="343"/>
      <c r="M112" s="344"/>
      <c r="N112" s="343"/>
      <c r="O112" s="343"/>
      <c r="P112" s="343"/>
      <c r="Q112" s="343"/>
      <c r="R112" s="344"/>
      <c r="S112" s="102">
        <v>0</v>
      </c>
      <c r="T112" s="102">
        <v>0</v>
      </c>
      <c r="U112" s="102">
        <v>0</v>
      </c>
      <c r="V112" s="102">
        <v>0</v>
      </c>
      <c r="W112" s="103">
        <v>0</v>
      </c>
      <c r="X112" s="102">
        <v>0</v>
      </c>
      <c r="Y112" s="102">
        <v>0</v>
      </c>
      <c r="Z112" s="102">
        <v>0</v>
      </c>
      <c r="AA112" s="102">
        <v>0</v>
      </c>
      <c r="AB112" s="103">
        <v>0</v>
      </c>
      <c r="AC112" s="102">
        <v>0</v>
      </c>
      <c r="AD112" s="102">
        <v>0</v>
      </c>
      <c r="AE112" s="102">
        <v>0</v>
      </c>
      <c r="AF112" s="102">
        <v>0</v>
      </c>
      <c r="AG112" s="103">
        <v>0</v>
      </c>
      <c r="AH112" s="102">
        <v>0</v>
      </c>
      <c r="AI112" s="102">
        <v>0</v>
      </c>
      <c r="AJ112" s="102">
        <v>0</v>
      </c>
      <c r="AK112" s="102">
        <v>0</v>
      </c>
      <c r="AL112" s="103">
        <v>0</v>
      </c>
    </row>
    <row r="113" spans="1:38" s="170" customFormat="1">
      <c r="A113" s="312"/>
      <c r="B113" s="139" t="s">
        <v>419</v>
      </c>
      <c r="C113" s="77" t="s">
        <v>374</v>
      </c>
      <c r="D113" s="343"/>
      <c r="E113" s="343"/>
      <c r="F113" s="343"/>
      <c r="G113" s="343"/>
      <c r="H113" s="344"/>
      <c r="I113" s="343"/>
      <c r="J113" s="343"/>
      <c r="K113" s="343"/>
      <c r="L113" s="343"/>
      <c r="M113" s="344"/>
      <c r="N113" s="343"/>
      <c r="O113" s="343"/>
      <c r="P113" s="343"/>
      <c r="Q113" s="343"/>
      <c r="R113" s="344"/>
      <c r="S113" s="102">
        <v>0</v>
      </c>
      <c r="T113" s="102">
        <v>0</v>
      </c>
      <c r="U113" s="102">
        <v>0</v>
      </c>
      <c r="V113" s="102">
        <v>0</v>
      </c>
      <c r="W113" s="103">
        <v>0</v>
      </c>
      <c r="X113" s="102">
        <v>0</v>
      </c>
      <c r="Y113" s="102">
        <v>0</v>
      </c>
      <c r="Z113" s="102">
        <v>0</v>
      </c>
      <c r="AA113" s="102">
        <v>0</v>
      </c>
      <c r="AB113" s="103">
        <v>0</v>
      </c>
      <c r="AC113" s="102">
        <v>0</v>
      </c>
      <c r="AD113" s="102">
        <v>0</v>
      </c>
      <c r="AE113" s="102">
        <v>0</v>
      </c>
      <c r="AF113" s="102">
        <v>0</v>
      </c>
      <c r="AG113" s="103">
        <v>0</v>
      </c>
      <c r="AH113" s="102">
        <v>0</v>
      </c>
      <c r="AI113" s="102">
        <v>0</v>
      </c>
      <c r="AJ113" s="102">
        <v>0</v>
      </c>
      <c r="AK113" s="102">
        <v>0</v>
      </c>
      <c r="AL113" s="103">
        <v>0</v>
      </c>
    </row>
    <row r="114" spans="1:38" s="170" customFormat="1">
      <c r="A114" s="312"/>
      <c r="B114" s="139" t="s">
        <v>421</v>
      </c>
      <c r="C114" s="77" t="s">
        <v>376</v>
      </c>
      <c r="D114" s="343"/>
      <c r="E114" s="343"/>
      <c r="F114" s="343"/>
      <c r="G114" s="343"/>
      <c r="H114" s="344"/>
      <c r="I114" s="343"/>
      <c r="J114" s="343"/>
      <c r="K114" s="343"/>
      <c r="L114" s="343"/>
      <c r="M114" s="344"/>
      <c r="N114" s="343"/>
      <c r="O114" s="343"/>
      <c r="P114" s="343"/>
      <c r="Q114" s="343"/>
      <c r="R114" s="344"/>
      <c r="S114" s="102">
        <v>0</v>
      </c>
      <c r="T114" s="102">
        <v>0</v>
      </c>
      <c r="U114" s="102">
        <v>0</v>
      </c>
      <c r="V114" s="102">
        <v>0</v>
      </c>
      <c r="W114" s="103">
        <v>0</v>
      </c>
      <c r="X114" s="102">
        <v>0</v>
      </c>
      <c r="Y114" s="102">
        <v>0</v>
      </c>
      <c r="Z114" s="102">
        <v>0</v>
      </c>
      <c r="AA114" s="102">
        <v>0</v>
      </c>
      <c r="AB114" s="103">
        <v>0</v>
      </c>
      <c r="AC114" s="102">
        <v>0</v>
      </c>
      <c r="AD114" s="102">
        <v>0</v>
      </c>
      <c r="AE114" s="102">
        <v>0</v>
      </c>
      <c r="AF114" s="102">
        <v>0</v>
      </c>
      <c r="AG114" s="103">
        <v>0</v>
      </c>
      <c r="AH114" s="102">
        <v>0</v>
      </c>
      <c r="AI114" s="102">
        <v>0</v>
      </c>
      <c r="AJ114" s="102">
        <v>0</v>
      </c>
      <c r="AK114" s="102">
        <v>0</v>
      </c>
      <c r="AL114" s="103">
        <v>0</v>
      </c>
    </row>
    <row r="115" spans="1:38" s="170" customFormat="1">
      <c r="A115" s="312"/>
      <c r="B115" s="139" t="s">
        <v>422</v>
      </c>
      <c r="C115" s="77" t="s">
        <v>375</v>
      </c>
      <c r="D115" s="343"/>
      <c r="E115" s="343"/>
      <c r="F115" s="343"/>
      <c r="G115" s="343"/>
      <c r="H115" s="344"/>
      <c r="I115" s="343"/>
      <c r="J115" s="343"/>
      <c r="K115" s="343"/>
      <c r="L115" s="343"/>
      <c r="M115" s="344"/>
      <c r="N115" s="343"/>
      <c r="O115" s="343"/>
      <c r="P115" s="343"/>
      <c r="Q115" s="343"/>
      <c r="R115" s="344"/>
      <c r="S115" s="102">
        <v>33.717991999999995</v>
      </c>
      <c r="T115" s="102">
        <v>5.7500457399999991</v>
      </c>
      <c r="U115" s="102">
        <v>0</v>
      </c>
      <c r="V115" s="102">
        <v>0</v>
      </c>
      <c r="W115" s="103">
        <v>39.468037739999993</v>
      </c>
      <c r="X115" s="102">
        <v>0</v>
      </c>
      <c r="Y115" s="102">
        <v>0</v>
      </c>
      <c r="Z115" s="102">
        <v>0</v>
      </c>
      <c r="AA115" s="102">
        <v>0</v>
      </c>
      <c r="AB115" s="103">
        <v>0</v>
      </c>
      <c r="AC115" s="102">
        <v>0</v>
      </c>
      <c r="AD115" s="102">
        <v>0</v>
      </c>
      <c r="AE115" s="102">
        <v>0</v>
      </c>
      <c r="AF115" s="102">
        <v>0</v>
      </c>
      <c r="AG115" s="103">
        <v>0</v>
      </c>
      <c r="AH115" s="102">
        <v>0</v>
      </c>
      <c r="AI115" s="102">
        <v>0</v>
      </c>
      <c r="AJ115" s="102">
        <v>0</v>
      </c>
      <c r="AK115" s="102">
        <v>0</v>
      </c>
      <c r="AL115" s="103">
        <v>0</v>
      </c>
    </row>
    <row r="116" spans="1:38" s="170" customFormat="1">
      <c r="A116" s="312"/>
      <c r="B116" s="139" t="s">
        <v>423</v>
      </c>
      <c r="C116" s="77" t="s">
        <v>413</v>
      </c>
      <c r="D116" s="343"/>
      <c r="E116" s="343"/>
      <c r="F116" s="343"/>
      <c r="G116" s="343"/>
      <c r="H116" s="344"/>
      <c r="I116" s="343"/>
      <c r="J116" s="343"/>
      <c r="K116" s="343"/>
      <c r="L116" s="343"/>
      <c r="M116" s="344"/>
      <c r="N116" s="343"/>
      <c r="O116" s="343"/>
      <c r="P116" s="343"/>
      <c r="Q116" s="343"/>
      <c r="R116" s="344"/>
      <c r="S116" s="102">
        <v>0</v>
      </c>
      <c r="T116" s="102">
        <v>0</v>
      </c>
      <c r="U116" s="102">
        <v>78.132177229999996</v>
      </c>
      <c r="V116" s="102">
        <v>0</v>
      </c>
      <c r="W116" s="103">
        <v>78.132177229999996</v>
      </c>
      <c r="X116" s="102">
        <v>0</v>
      </c>
      <c r="Y116" s="102">
        <v>0</v>
      </c>
      <c r="Z116" s="102">
        <v>0</v>
      </c>
      <c r="AA116" s="102">
        <v>0</v>
      </c>
      <c r="AB116" s="103">
        <v>0</v>
      </c>
      <c r="AC116" s="102">
        <v>0</v>
      </c>
      <c r="AD116" s="102">
        <v>0</v>
      </c>
      <c r="AE116" s="102">
        <v>0</v>
      </c>
      <c r="AF116" s="102">
        <v>0</v>
      </c>
      <c r="AG116" s="103">
        <v>0</v>
      </c>
      <c r="AH116" s="102">
        <v>0</v>
      </c>
      <c r="AI116" s="102">
        <v>0</v>
      </c>
      <c r="AJ116" s="102">
        <v>0</v>
      </c>
      <c r="AK116" s="102">
        <v>0</v>
      </c>
      <c r="AL116" s="103">
        <v>0</v>
      </c>
    </row>
    <row r="117" spans="1:38" s="170" customFormat="1">
      <c r="A117" s="312"/>
      <c r="B117" s="139" t="s">
        <v>424</v>
      </c>
      <c r="C117" s="77" t="s">
        <v>145</v>
      </c>
      <c r="D117" s="343"/>
      <c r="E117" s="343"/>
      <c r="F117" s="343"/>
      <c r="G117" s="343"/>
      <c r="H117" s="344"/>
      <c r="I117" s="343"/>
      <c r="J117" s="343"/>
      <c r="K117" s="343"/>
      <c r="L117" s="343"/>
      <c r="M117" s="344"/>
      <c r="N117" s="343"/>
      <c r="O117" s="343"/>
      <c r="P117" s="343"/>
      <c r="Q117" s="343"/>
      <c r="R117" s="344"/>
      <c r="S117" s="102">
        <v>0</v>
      </c>
      <c r="T117" s="102">
        <v>0</v>
      </c>
      <c r="U117" s="102">
        <v>0</v>
      </c>
      <c r="V117" s="102">
        <v>0</v>
      </c>
      <c r="W117" s="103">
        <v>0</v>
      </c>
      <c r="X117" s="102">
        <v>0</v>
      </c>
      <c r="Y117" s="102">
        <v>0</v>
      </c>
      <c r="Z117" s="102">
        <v>0</v>
      </c>
      <c r="AA117" s="102">
        <v>0</v>
      </c>
      <c r="AB117" s="103">
        <v>0</v>
      </c>
      <c r="AC117" s="102">
        <v>0</v>
      </c>
      <c r="AD117" s="102">
        <v>0</v>
      </c>
      <c r="AE117" s="102">
        <v>0</v>
      </c>
      <c r="AF117" s="102">
        <v>0</v>
      </c>
      <c r="AG117" s="103">
        <v>0</v>
      </c>
      <c r="AH117" s="102">
        <v>0</v>
      </c>
      <c r="AI117" s="102">
        <v>0</v>
      </c>
      <c r="AJ117" s="102">
        <v>0</v>
      </c>
      <c r="AK117" s="102">
        <v>0</v>
      </c>
      <c r="AL117" s="103">
        <v>0</v>
      </c>
    </row>
    <row r="118" spans="1:38" s="170" customFormat="1" ht="15.75" thickBot="1">
      <c r="A118" s="312"/>
      <c r="B118" s="139" t="s">
        <v>425</v>
      </c>
      <c r="C118" s="77" t="s">
        <v>378</v>
      </c>
      <c r="D118" s="343"/>
      <c r="E118" s="343"/>
      <c r="F118" s="343"/>
      <c r="G118" s="343"/>
      <c r="H118" s="344"/>
      <c r="I118" s="343"/>
      <c r="J118" s="343"/>
      <c r="K118" s="343"/>
      <c r="L118" s="343"/>
      <c r="M118" s="344"/>
      <c r="N118" s="343"/>
      <c r="O118" s="343"/>
      <c r="P118" s="343"/>
      <c r="Q118" s="343"/>
      <c r="R118" s="344"/>
      <c r="S118" s="102">
        <v>33.717991999999995</v>
      </c>
      <c r="T118" s="102">
        <v>5.7500457399999991</v>
      </c>
      <c r="U118" s="102">
        <v>78.132177229999996</v>
      </c>
      <c r="V118" s="102">
        <v>0</v>
      </c>
      <c r="W118" s="103">
        <v>117.60021497</v>
      </c>
      <c r="X118" s="102">
        <v>0</v>
      </c>
      <c r="Y118" s="102">
        <v>0</v>
      </c>
      <c r="Z118" s="102">
        <v>0</v>
      </c>
      <c r="AA118" s="102">
        <v>0</v>
      </c>
      <c r="AB118" s="103">
        <v>0</v>
      </c>
      <c r="AC118" s="102">
        <v>0</v>
      </c>
      <c r="AD118" s="102">
        <v>0</v>
      </c>
      <c r="AE118" s="102">
        <v>0</v>
      </c>
      <c r="AF118" s="102">
        <v>0</v>
      </c>
      <c r="AG118" s="103">
        <v>0</v>
      </c>
      <c r="AH118" s="102">
        <v>0</v>
      </c>
      <c r="AI118" s="102">
        <v>0</v>
      </c>
      <c r="AJ118" s="102">
        <v>0</v>
      </c>
      <c r="AK118" s="102">
        <v>0</v>
      </c>
      <c r="AL118" s="103">
        <v>0</v>
      </c>
    </row>
    <row r="119" spans="1:38" s="170" customFormat="1" ht="16.5" thickTop="1" thickBot="1">
      <c r="A119" s="312"/>
      <c r="B119" s="155" t="s">
        <v>424</v>
      </c>
      <c r="C119" s="15" t="s">
        <v>145</v>
      </c>
      <c r="D119" s="101"/>
      <c r="E119" s="101"/>
      <c r="F119" s="101"/>
      <c r="G119" s="101"/>
      <c r="H119" s="101"/>
      <c r="I119" s="101"/>
      <c r="J119" s="101"/>
      <c r="K119" s="101"/>
      <c r="L119" s="101"/>
      <c r="M119" s="101"/>
      <c r="N119" s="101"/>
      <c r="O119" s="101"/>
      <c r="P119" s="101"/>
      <c r="Q119" s="101"/>
      <c r="R119" s="101"/>
      <c r="S119" s="341"/>
      <c r="T119" s="341"/>
      <c r="U119" s="341"/>
      <c r="V119" s="341"/>
      <c r="W119" s="341"/>
      <c r="X119" s="341"/>
      <c r="Y119" s="341"/>
      <c r="Z119" s="341"/>
      <c r="AA119" s="341"/>
      <c r="AB119" s="341"/>
      <c r="AC119" s="341"/>
      <c r="AD119" s="341"/>
      <c r="AE119" s="341"/>
      <c r="AF119" s="341"/>
      <c r="AG119" s="341"/>
      <c r="AH119" s="341"/>
      <c r="AI119" s="341"/>
      <c r="AJ119" s="341"/>
      <c r="AK119" s="341"/>
      <c r="AL119" s="341"/>
    </row>
    <row r="120" spans="1:38" s="170" customFormat="1" ht="15.75" thickTop="1">
      <c r="A120" s="312"/>
      <c r="B120" s="139" t="s">
        <v>417</v>
      </c>
      <c r="C120" s="77" t="s">
        <v>77</v>
      </c>
      <c r="D120" s="343"/>
      <c r="E120" s="343"/>
      <c r="F120" s="343"/>
      <c r="G120" s="343"/>
      <c r="H120" s="344"/>
      <c r="I120" s="343"/>
      <c r="J120" s="343"/>
      <c r="K120" s="343"/>
      <c r="L120" s="343"/>
      <c r="M120" s="344"/>
      <c r="N120" s="343"/>
      <c r="O120" s="343"/>
      <c r="P120" s="343"/>
      <c r="Q120" s="343"/>
      <c r="R120" s="344"/>
      <c r="S120" s="102">
        <v>2.4332929699999997</v>
      </c>
      <c r="T120" s="102">
        <v>11.110266540000001</v>
      </c>
      <c r="U120" s="102">
        <v>5.3694606700000005</v>
      </c>
      <c r="V120" s="102">
        <v>6.4919230299999997</v>
      </c>
      <c r="W120" s="103">
        <v>25.404943210000003</v>
      </c>
      <c r="X120" s="102">
        <v>0.97760999000000004</v>
      </c>
      <c r="Y120" s="102">
        <v>5.6236118600000005</v>
      </c>
      <c r="Z120" s="102">
        <v>6.1825099099999985</v>
      </c>
      <c r="AA120" s="102">
        <v>6.7777162199999994</v>
      </c>
      <c r="AB120" s="103">
        <v>19.561447979999997</v>
      </c>
      <c r="AC120" s="102">
        <v>2.1052855400000006</v>
      </c>
      <c r="AD120" s="102">
        <v>4.1250331200000003</v>
      </c>
      <c r="AE120" s="102">
        <v>3.9587247399999996</v>
      </c>
      <c r="AF120" s="102">
        <v>8.935904530000002</v>
      </c>
      <c r="AG120" s="103">
        <v>19.124947930000005</v>
      </c>
      <c r="AH120" s="102">
        <v>1.2038141099999999</v>
      </c>
      <c r="AI120" s="102">
        <v>1.99634216</v>
      </c>
      <c r="AJ120" s="102">
        <v>2.6897131299999999</v>
      </c>
      <c r="AK120" s="102">
        <v>5.7521142200000002</v>
      </c>
      <c r="AL120" s="103">
        <v>11.641983620000001</v>
      </c>
    </row>
    <row r="121" spans="1:38" s="170" customFormat="1">
      <c r="A121" s="312"/>
      <c r="B121" s="139" t="s">
        <v>418</v>
      </c>
      <c r="C121" s="77" t="s">
        <v>79</v>
      </c>
      <c r="D121" s="343"/>
      <c r="E121" s="343"/>
      <c r="F121" s="343"/>
      <c r="G121" s="343"/>
      <c r="H121" s="344"/>
      <c r="I121" s="343"/>
      <c r="J121" s="343"/>
      <c r="K121" s="343"/>
      <c r="L121" s="343"/>
      <c r="M121" s="344"/>
      <c r="N121" s="343"/>
      <c r="O121" s="343"/>
      <c r="P121" s="343"/>
      <c r="Q121" s="343"/>
      <c r="R121" s="344"/>
      <c r="S121" s="102">
        <v>4.2118585799999995</v>
      </c>
      <c r="T121" s="102">
        <v>2.85192991</v>
      </c>
      <c r="U121" s="102">
        <v>6.2019270199999994</v>
      </c>
      <c r="V121" s="102">
        <v>-4.6058751600000001</v>
      </c>
      <c r="W121" s="103">
        <v>8.6598403499999996</v>
      </c>
      <c r="X121" s="102">
        <v>5.0486836300000002</v>
      </c>
      <c r="Y121" s="102">
        <v>3.6483934200000001</v>
      </c>
      <c r="Z121" s="102">
        <v>4.7343818800000008</v>
      </c>
      <c r="AA121" s="102">
        <v>2.0613354199999998</v>
      </c>
      <c r="AB121" s="103">
        <v>15.49279435</v>
      </c>
      <c r="AC121" s="102">
        <v>5.9691463700000007</v>
      </c>
      <c r="AD121" s="102">
        <v>4.15664956</v>
      </c>
      <c r="AE121" s="102">
        <v>3.6161223199999988</v>
      </c>
      <c r="AF121" s="102">
        <v>4.7656635300000012</v>
      </c>
      <c r="AG121" s="103">
        <v>18.507581780000002</v>
      </c>
      <c r="AH121" s="102">
        <v>5.0151728999999996</v>
      </c>
      <c r="AI121" s="102">
        <v>5.2538900100000001</v>
      </c>
      <c r="AJ121" s="102">
        <v>6.5497782200000003</v>
      </c>
      <c r="AK121" s="102">
        <v>7.3348861200000002</v>
      </c>
      <c r="AL121" s="103">
        <v>24.153727249999999</v>
      </c>
    </row>
    <row r="122" spans="1:38" s="170" customFormat="1">
      <c r="A122" s="312"/>
      <c r="B122" s="139" t="s">
        <v>419</v>
      </c>
      <c r="C122" s="77" t="s">
        <v>374</v>
      </c>
      <c r="D122" s="343"/>
      <c r="E122" s="343"/>
      <c r="F122" s="343"/>
      <c r="G122" s="343"/>
      <c r="H122" s="344"/>
      <c r="I122" s="343"/>
      <c r="J122" s="343"/>
      <c r="K122" s="343"/>
      <c r="L122" s="343"/>
      <c r="M122" s="344"/>
      <c r="N122" s="343"/>
      <c r="O122" s="343"/>
      <c r="P122" s="343"/>
      <c r="Q122" s="343"/>
      <c r="R122" s="344"/>
      <c r="S122" s="102">
        <v>0.21150574999999999</v>
      </c>
      <c r="T122" s="102">
        <v>0.24375463</v>
      </c>
      <c r="U122" s="102">
        <v>6.867935E-2</v>
      </c>
      <c r="V122" s="102">
        <v>0.11933347000000001</v>
      </c>
      <c r="W122" s="103">
        <v>0.6432732000000001</v>
      </c>
      <c r="X122" s="102">
        <v>0.81649428000000002</v>
      </c>
      <c r="Y122" s="102">
        <v>1.8590665</v>
      </c>
      <c r="Z122" s="102">
        <v>7.3692250000000001E-2</v>
      </c>
      <c r="AA122" s="102">
        <v>-2.4593220000000002</v>
      </c>
      <c r="AB122" s="103">
        <v>0.28993102999999998</v>
      </c>
      <c r="AC122" s="102">
        <v>0</v>
      </c>
      <c r="AD122" s="102">
        <v>0</v>
      </c>
      <c r="AE122" s="102">
        <v>0</v>
      </c>
      <c r="AF122" s="102">
        <v>0</v>
      </c>
      <c r="AG122" s="103">
        <v>0</v>
      </c>
      <c r="AH122" s="102">
        <v>0</v>
      </c>
      <c r="AI122" s="102">
        <v>0.46610099999999999</v>
      </c>
      <c r="AJ122" s="102">
        <v>0.23799500000000001</v>
      </c>
      <c r="AK122" s="102">
        <v>-2.3696999999999999E-2</v>
      </c>
      <c r="AL122" s="103">
        <v>0.68039900000000009</v>
      </c>
    </row>
    <row r="123" spans="1:38" s="170" customFormat="1">
      <c r="A123" s="312"/>
      <c r="B123" s="139" t="s">
        <v>421</v>
      </c>
      <c r="C123" s="77" t="s">
        <v>376</v>
      </c>
      <c r="D123" s="343"/>
      <c r="E123" s="343"/>
      <c r="F123" s="343"/>
      <c r="G123" s="343"/>
      <c r="H123" s="344"/>
      <c r="I123" s="343"/>
      <c r="J123" s="343"/>
      <c r="K123" s="343"/>
      <c r="L123" s="343"/>
      <c r="M123" s="344"/>
      <c r="N123" s="343"/>
      <c r="O123" s="343"/>
      <c r="P123" s="343"/>
      <c r="Q123" s="343"/>
      <c r="R123" s="344"/>
      <c r="S123" s="102">
        <v>1.3620099999999997E-3</v>
      </c>
      <c r="T123" s="102">
        <v>1.6632000000000001E-3</v>
      </c>
      <c r="U123" s="102">
        <v>2.2282000000000001E-4</v>
      </c>
      <c r="V123" s="102">
        <v>0.54873284</v>
      </c>
      <c r="W123" s="103">
        <v>0.55198086999999996</v>
      </c>
      <c r="X123" s="102">
        <v>1.6625889999999997E-2</v>
      </c>
      <c r="Y123" s="102">
        <v>0</v>
      </c>
      <c r="Z123" s="102">
        <v>5.326705000000001E-2</v>
      </c>
      <c r="AA123" s="102">
        <v>1.258079E-2</v>
      </c>
      <c r="AB123" s="103">
        <v>8.2473730000000009E-2</v>
      </c>
      <c r="AC123" s="102">
        <v>2.209E-3</v>
      </c>
      <c r="AD123" s="102">
        <v>8.182E-3</v>
      </c>
      <c r="AE123" s="102">
        <v>5.3320000000000008E-3</v>
      </c>
      <c r="AF123" s="102">
        <v>4.2390740000000003E-2</v>
      </c>
      <c r="AG123" s="103">
        <v>5.8113740000000004E-2</v>
      </c>
      <c r="AH123" s="102">
        <v>1.205753E-2</v>
      </c>
      <c r="AI123" s="102">
        <v>6.8547999999999998E-2</v>
      </c>
      <c r="AJ123" s="102">
        <v>2.0374E-2</v>
      </c>
      <c r="AK123" s="102">
        <v>0.13778399999999999</v>
      </c>
      <c r="AL123" s="103">
        <v>0.23876353</v>
      </c>
    </row>
    <row r="124" spans="1:38" s="170" customFormat="1">
      <c r="A124" s="312"/>
      <c r="B124" s="139" t="s">
        <v>422</v>
      </c>
      <c r="C124" s="77" t="s">
        <v>375</v>
      </c>
      <c r="D124" s="343"/>
      <c r="E124" s="343"/>
      <c r="F124" s="343"/>
      <c r="G124" s="343"/>
      <c r="H124" s="344"/>
      <c r="I124" s="343"/>
      <c r="J124" s="343"/>
      <c r="K124" s="343"/>
      <c r="L124" s="343"/>
      <c r="M124" s="344"/>
      <c r="N124" s="343"/>
      <c r="O124" s="343"/>
      <c r="P124" s="343"/>
      <c r="Q124" s="343"/>
      <c r="R124" s="344"/>
      <c r="S124" s="102">
        <v>0.23029507000000002</v>
      </c>
      <c r="T124" s="102">
        <v>0.6021636600000001</v>
      </c>
      <c r="U124" s="102">
        <v>0.21693061</v>
      </c>
      <c r="V124" s="102">
        <v>1.50574717</v>
      </c>
      <c r="W124" s="103">
        <v>2.5551365100000001</v>
      </c>
      <c r="X124" s="102">
        <v>3.3938629999999997E-2</v>
      </c>
      <c r="Y124" s="102">
        <v>0.20455783999999999</v>
      </c>
      <c r="Z124" s="102">
        <v>0.97853169000000007</v>
      </c>
      <c r="AA124" s="102">
        <v>0.40840607999999995</v>
      </c>
      <c r="AB124" s="103">
        <v>1.6254342400000001</v>
      </c>
      <c r="AC124" s="102">
        <v>2.7090889999999999E-2</v>
      </c>
      <c r="AD124" s="102">
        <v>0.43712484000000001</v>
      </c>
      <c r="AE124" s="102">
        <v>0.33649796000000004</v>
      </c>
      <c r="AF124" s="102">
        <v>0.54882264999999997</v>
      </c>
      <c r="AG124" s="103">
        <v>1.34953634</v>
      </c>
      <c r="AH124" s="102">
        <v>7.6268890000000006E-2</v>
      </c>
      <c r="AI124" s="102">
        <v>0.54736658000000005</v>
      </c>
      <c r="AJ124" s="102">
        <v>0.54828666000000004</v>
      </c>
      <c r="AK124" s="102">
        <v>2.6491617600000001</v>
      </c>
      <c r="AL124" s="103">
        <v>3.8210838900000001</v>
      </c>
    </row>
    <row r="125" spans="1:38" s="170" customFormat="1">
      <c r="A125" s="312"/>
      <c r="B125" s="139" t="s">
        <v>423</v>
      </c>
      <c r="C125" s="77" t="s">
        <v>413</v>
      </c>
      <c r="D125" s="343"/>
      <c r="E125" s="343"/>
      <c r="F125" s="343"/>
      <c r="G125" s="343"/>
      <c r="H125" s="344"/>
      <c r="I125" s="343"/>
      <c r="J125" s="343"/>
      <c r="K125" s="343"/>
      <c r="L125" s="343"/>
      <c r="M125" s="344"/>
      <c r="N125" s="343"/>
      <c r="O125" s="343"/>
      <c r="P125" s="343"/>
      <c r="Q125" s="343"/>
      <c r="R125" s="344"/>
      <c r="S125" s="102">
        <v>0</v>
      </c>
      <c r="T125" s="102">
        <v>0</v>
      </c>
      <c r="U125" s="102">
        <v>0.15834287999999999</v>
      </c>
      <c r="V125" s="102">
        <v>4.7640970000000005E-2</v>
      </c>
      <c r="W125" s="103">
        <v>0.20598385</v>
      </c>
      <c r="X125" s="102">
        <v>2.9446400000000001E-3</v>
      </c>
      <c r="Y125" s="102">
        <v>0.22712731999999999</v>
      </c>
      <c r="Z125" s="102">
        <v>0.17606127999999999</v>
      </c>
      <c r="AA125" s="102">
        <v>9.6303E-2</v>
      </c>
      <c r="AB125" s="103">
        <v>0.50243623999999998</v>
      </c>
      <c r="AC125" s="102">
        <v>0</v>
      </c>
      <c r="AD125" s="102">
        <v>0</v>
      </c>
      <c r="AE125" s="102">
        <v>3.99987E-3</v>
      </c>
      <c r="AF125" s="102">
        <v>0.15321972</v>
      </c>
      <c r="AG125" s="103">
        <v>0.15721958999999999</v>
      </c>
      <c r="AH125" s="102">
        <v>0</v>
      </c>
      <c r="AI125" s="102">
        <v>0</v>
      </c>
      <c r="AJ125" s="102">
        <v>3.7677000000000002E-2</v>
      </c>
      <c r="AK125" s="102">
        <v>1.1605819999999999E-2</v>
      </c>
      <c r="AL125" s="103">
        <v>4.9282820000000005E-2</v>
      </c>
    </row>
    <row r="126" spans="1:38" s="170" customFormat="1">
      <c r="A126" s="312"/>
      <c r="B126" s="139" t="s">
        <v>424</v>
      </c>
      <c r="C126" s="77" t="s">
        <v>145</v>
      </c>
      <c r="D126" s="343"/>
      <c r="E126" s="343"/>
      <c r="F126" s="343"/>
      <c r="G126" s="343"/>
      <c r="H126" s="344"/>
      <c r="I126" s="343"/>
      <c r="J126" s="343"/>
      <c r="K126" s="343"/>
      <c r="L126" s="343"/>
      <c r="M126" s="344"/>
      <c r="N126" s="343"/>
      <c r="O126" s="343"/>
      <c r="P126" s="343"/>
      <c r="Q126" s="343"/>
      <c r="R126" s="344"/>
      <c r="S126" s="102">
        <v>1.6770000000000001E-3</v>
      </c>
      <c r="T126" s="102">
        <v>8.5129999999999997E-3</v>
      </c>
      <c r="U126" s="102">
        <v>3.9265000000000001E-2</v>
      </c>
      <c r="V126" s="102">
        <v>3.4359779999999999E-2</v>
      </c>
      <c r="W126" s="103">
        <v>8.3814780000000005E-2</v>
      </c>
      <c r="X126" s="102">
        <v>0.10451096000000001</v>
      </c>
      <c r="Y126" s="102">
        <v>4.3758400000000003E-2</v>
      </c>
      <c r="Z126" s="102">
        <v>-9.5363399999999991E-3</v>
      </c>
      <c r="AA126" s="102">
        <v>1.3413610000000001E-2</v>
      </c>
      <c r="AB126" s="103">
        <v>0.15214663</v>
      </c>
      <c r="AC126" s="102">
        <v>0</v>
      </c>
      <c r="AD126" s="102">
        <v>0</v>
      </c>
      <c r="AE126" s="102">
        <v>6.4589600000000006E-3</v>
      </c>
      <c r="AF126" s="102">
        <v>2.8411490000000001E-2</v>
      </c>
      <c r="AG126" s="103">
        <v>3.4870450000000004E-2</v>
      </c>
      <c r="AH126" s="102">
        <v>0</v>
      </c>
      <c r="AI126" s="102">
        <v>0</v>
      </c>
      <c r="AJ126" s="102">
        <v>5.4774100000000003E-3</v>
      </c>
      <c r="AK126" s="102">
        <v>2.923135E-2</v>
      </c>
      <c r="AL126" s="103">
        <v>3.4708759999999998E-2</v>
      </c>
    </row>
    <row r="127" spans="1:38" s="170" customFormat="1" ht="15.75" thickBot="1">
      <c r="A127" s="312"/>
      <c r="B127" s="139" t="s">
        <v>425</v>
      </c>
      <c r="C127" s="77" t="s">
        <v>378</v>
      </c>
      <c r="D127" s="343"/>
      <c r="E127" s="343"/>
      <c r="F127" s="343"/>
      <c r="G127" s="343"/>
      <c r="H127" s="344"/>
      <c r="I127" s="343"/>
      <c r="J127" s="343"/>
      <c r="K127" s="343"/>
      <c r="L127" s="343"/>
      <c r="M127" s="344"/>
      <c r="N127" s="343"/>
      <c r="O127" s="343"/>
      <c r="P127" s="343"/>
      <c r="Q127" s="343"/>
      <c r="R127" s="344"/>
      <c r="S127" s="102">
        <v>7.0899913799999998</v>
      </c>
      <c r="T127" s="102">
        <v>14.82617671</v>
      </c>
      <c r="U127" s="102">
        <v>12.110429659999999</v>
      </c>
      <c r="V127" s="102">
        <v>4.1645020799999992</v>
      </c>
      <c r="W127" s="103">
        <v>38.191099829999999</v>
      </c>
      <c r="X127" s="102">
        <v>7.0008080200000009</v>
      </c>
      <c r="Y127" s="102">
        <v>11.606515339999998</v>
      </c>
      <c r="Z127" s="102">
        <v>12.188907720000001</v>
      </c>
      <c r="AA127" s="102">
        <v>6.9104331199999987</v>
      </c>
      <c r="AB127" s="103">
        <v>37.706664199999999</v>
      </c>
      <c r="AC127" s="102">
        <v>8.103731800000002</v>
      </c>
      <c r="AD127" s="102">
        <v>8.7269895199999983</v>
      </c>
      <c r="AE127" s="102">
        <v>7.9271358499999982</v>
      </c>
      <c r="AF127" s="102">
        <v>14.474412660000002</v>
      </c>
      <c r="AG127" s="103">
        <v>39.232269830000007</v>
      </c>
      <c r="AH127" s="102">
        <v>6.3073134299999989</v>
      </c>
      <c r="AI127" s="102">
        <v>8.3322477500000005</v>
      </c>
      <c r="AJ127" s="102">
        <v>10.08930142</v>
      </c>
      <c r="AK127" s="102">
        <v>15.891086269999999</v>
      </c>
      <c r="AL127" s="103">
        <v>40.619948870000002</v>
      </c>
    </row>
    <row r="128" spans="1:38" s="170" customFormat="1" ht="16.5" thickTop="1" thickBot="1">
      <c r="A128" s="312"/>
      <c r="B128" s="155" t="s">
        <v>425</v>
      </c>
      <c r="C128" s="15" t="s">
        <v>378</v>
      </c>
      <c r="D128" s="101"/>
      <c r="E128" s="101"/>
      <c r="F128" s="101"/>
      <c r="G128" s="101"/>
      <c r="H128" s="101"/>
      <c r="I128" s="101"/>
      <c r="J128" s="101"/>
      <c r="K128" s="101"/>
      <c r="L128" s="101"/>
      <c r="M128" s="101"/>
      <c r="N128" s="101"/>
      <c r="O128" s="101"/>
      <c r="P128" s="101"/>
      <c r="Q128" s="101"/>
      <c r="R128" s="101"/>
      <c r="S128" s="341"/>
      <c r="T128" s="341"/>
      <c r="U128" s="341"/>
      <c r="V128" s="341"/>
      <c r="W128" s="341"/>
      <c r="X128" s="341"/>
      <c r="Y128" s="341"/>
      <c r="Z128" s="341"/>
      <c r="AA128" s="341"/>
      <c r="AB128" s="341"/>
      <c r="AC128" s="341"/>
      <c r="AD128" s="341"/>
      <c r="AE128" s="341"/>
      <c r="AF128" s="341"/>
      <c r="AG128" s="341"/>
      <c r="AH128" s="341"/>
      <c r="AI128" s="341"/>
      <c r="AJ128" s="341"/>
      <c r="AK128" s="341"/>
      <c r="AL128" s="341"/>
    </row>
    <row r="129" spans="1:38" s="170" customFormat="1" ht="15.75" thickTop="1">
      <c r="A129" s="312"/>
      <c r="B129" s="139" t="s">
        <v>417</v>
      </c>
      <c r="C129" s="77" t="s">
        <v>77</v>
      </c>
      <c r="D129" s="343"/>
      <c r="E129" s="343"/>
      <c r="F129" s="343"/>
      <c r="G129" s="343"/>
      <c r="H129" s="344"/>
      <c r="I129" s="343"/>
      <c r="J129" s="343"/>
      <c r="K129" s="343"/>
      <c r="L129" s="343"/>
      <c r="M129" s="344"/>
      <c r="N129" s="343"/>
      <c r="O129" s="343"/>
      <c r="P129" s="343"/>
      <c r="Q129" s="343"/>
      <c r="R129" s="344"/>
      <c r="S129" s="102">
        <v>24.903235379999998</v>
      </c>
      <c r="T129" s="102">
        <v>31.740231220000002</v>
      </c>
      <c r="U129" s="102">
        <v>25.790135460000002</v>
      </c>
      <c r="V129" s="102">
        <v>38.753818189999997</v>
      </c>
      <c r="W129" s="103">
        <v>121.18742025</v>
      </c>
      <c r="X129" s="102">
        <v>21.730939040000006</v>
      </c>
      <c r="Y129" s="102">
        <v>27.381847180000001</v>
      </c>
      <c r="Z129" s="102">
        <v>21.970962039999996</v>
      </c>
      <c r="AA129" s="102">
        <v>26.201471050000002</v>
      </c>
      <c r="AB129" s="103">
        <v>97.285219310000002</v>
      </c>
      <c r="AC129" s="102">
        <v>20.918395459999999</v>
      </c>
      <c r="AD129" s="102">
        <v>24.53045895</v>
      </c>
      <c r="AE129" s="102">
        <v>30.368182150000003</v>
      </c>
      <c r="AF129" s="102">
        <v>43.164260410000011</v>
      </c>
      <c r="AG129" s="103">
        <v>118.98129697</v>
      </c>
      <c r="AH129" s="102">
        <v>25.480728000000003</v>
      </c>
      <c r="AI129" s="102">
        <v>25.450454730000001</v>
      </c>
      <c r="AJ129" s="102">
        <v>29.567183889999999</v>
      </c>
      <c r="AK129" s="102">
        <v>40.719468150000004</v>
      </c>
      <c r="AL129" s="103">
        <v>121.21783477</v>
      </c>
    </row>
    <row r="130" spans="1:38" s="170" customFormat="1">
      <c r="A130" s="312"/>
      <c r="B130" s="139" t="s">
        <v>418</v>
      </c>
      <c r="C130" s="77" t="s">
        <v>79</v>
      </c>
      <c r="D130" s="343"/>
      <c r="E130" s="343"/>
      <c r="F130" s="343"/>
      <c r="G130" s="343"/>
      <c r="H130" s="344"/>
      <c r="I130" s="343"/>
      <c r="J130" s="343"/>
      <c r="K130" s="343"/>
      <c r="L130" s="343"/>
      <c r="M130" s="344"/>
      <c r="N130" s="343"/>
      <c r="O130" s="343"/>
      <c r="P130" s="343"/>
      <c r="Q130" s="343"/>
      <c r="R130" s="344"/>
      <c r="S130" s="102">
        <v>15.554378389999998</v>
      </c>
      <c r="T130" s="102">
        <v>20.228220440000001</v>
      </c>
      <c r="U130" s="102">
        <v>27.621561879999998</v>
      </c>
      <c r="V130" s="102">
        <v>33.79129755000001</v>
      </c>
      <c r="W130" s="103">
        <v>97.195458259999995</v>
      </c>
      <c r="X130" s="102">
        <v>19.343863850000002</v>
      </c>
      <c r="Y130" s="102">
        <v>29.038878000000008</v>
      </c>
      <c r="Z130" s="102">
        <v>18.560394930000001</v>
      </c>
      <c r="AA130" s="102">
        <v>22.849226309999995</v>
      </c>
      <c r="AB130" s="103">
        <v>89.792363089999995</v>
      </c>
      <c r="AC130" s="102">
        <v>14.658724019999999</v>
      </c>
      <c r="AD130" s="102">
        <v>22.062715610000001</v>
      </c>
      <c r="AE130" s="102">
        <v>24.108418349999997</v>
      </c>
      <c r="AF130" s="102">
        <v>30.295534440000004</v>
      </c>
      <c r="AG130" s="103">
        <v>91.125392419999997</v>
      </c>
      <c r="AH130" s="102">
        <v>18.03417833</v>
      </c>
      <c r="AI130" s="102">
        <v>21.384052730000001</v>
      </c>
      <c r="AJ130" s="102">
        <v>21.3160545</v>
      </c>
      <c r="AK130" s="102">
        <v>28.193663770000001</v>
      </c>
      <c r="AL130" s="103">
        <v>88.92794932999999</v>
      </c>
    </row>
    <row r="131" spans="1:38" s="170" customFormat="1">
      <c r="A131" s="312"/>
      <c r="B131" s="139" t="s">
        <v>419</v>
      </c>
      <c r="C131" s="77" t="s">
        <v>374</v>
      </c>
      <c r="D131" s="343"/>
      <c r="E131" s="343"/>
      <c r="F131" s="343"/>
      <c r="G131" s="343"/>
      <c r="H131" s="344"/>
      <c r="I131" s="343"/>
      <c r="J131" s="343"/>
      <c r="K131" s="343"/>
      <c r="L131" s="343"/>
      <c r="M131" s="344"/>
      <c r="N131" s="343"/>
      <c r="O131" s="343"/>
      <c r="P131" s="343"/>
      <c r="Q131" s="343"/>
      <c r="R131" s="344"/>
      <c r="S131" s="102">
        <v>38.711758860000003</v>
      </c>
      <c r="T131" s="102">
        <v>34.504438050000005</v>
      </c>
      <c r="U131" s="102">
        <v>27.374078170000001</v>
      </c>
      <c r="V131" s="102">
        <v>2.8807918299999997</v>
      </c>
      <c r="W131" s="103">
        <v>103.47106690999999</v>
      </c>
      <c r="X131" s="102">
        <v>1.0426322699999999</v>
      </c>
      <c r="Y131" s="102">
        <v>2.4776707299999998</v>
      </c>
      <c r="Z131" s="102">
        <v>0.51829833999999997</v>
      </c>
      <c r="AA131" s="102">
        <v>-1.7987501100000003</v>
      </c>
      <c r="AB131" s="103">
        <v>2.2398512299999993</v>
      </c>
      <c r="AC131" s="102">
        <v>1.1128296099999999</v>
      </c>
      <c r="AD131" s="102">
        <v>-0.11858299999999999</v>
      </c>
      <c r="AE131" s="102">
        <v>0.23711000000000002</v>
      </c>
      <c r="AF131" s="102">
        <v>0.27126567999999995</v>
      </c>
      <c r="AG131" s="103">
        <v>1.5026222899999999</v>
      </c>
      <c r="AH131" s="102">
        <v>0.69463423999999996</v>
      </c>
      <c r="AI131" s="102">
        <v>1.1807620000000001</v>
      </c>
      <c r="AJ131" s="102">
        <v>2.7913510000000001</v>
      </c>
      <c r="AK131" s="102">
        <v>4.3004509999999998</v>
      </c>
      <c r="AL131" s="103">
        <v>8.9671982400000001</v>
      </c>
    </row>
    <row r="132" spans="1:38" s="170" customFormat="1">
      <c r="A132" s="312"/>
      <c r="B132" s="139" t="s">
        <v>421</v>
      </c>
      <c r="C132" s="77" t="s">
        <v>376</v>
      </c>
      <c r="D132" s="343"/>
      <c r="E132" s="343"/>
      <c r="F132" s="343"/>
      <c r="G132" s="343"/>
      <c r="H132" s="344"/>
      <c r="I132" s="343"/>
      <c r="J132" s="343"/>
      <c r="K132" s="343"/>
      <c r="L132" s="343"/>
      <c r="M132" s="344"/>
      <c r="N132" s="343"/>
      <c r="O132" s="343"/>
      <c r="P132" s="343"/>
      <c r="Q132" s="343"/>
      <c r="R132" s="344"/>
      <c r="S132" s="102">
        <v>9.7794276900000003</v>
      </c>
      <c r="T132" s="102">
        <v>12.059822679999998</v>
      </c>
      <c r="U132" s="102">
        <v>8.7422327400000004</v>
      </c>
      <c r="V132" s="102">
        <v>6.73187128</v>
      </c>
      <c r="W132" s="103">
        <v>37.313354390000001</v>
      </c>
      <c r="X132" s="102">
        <v>5.8107224100000003</v>
      </c>
      <c r="Y132" s="102">
        <v>3.9476692699999996</v>
      </c>
      <c r="Z132" s="102">
        <v>1.7293975700000002</v>
      </c>
      <c r="AA132" s="102">
        <v>1.4967508199999997</v>
      </c>
      <c r="AB132" s="103">
        <v>12.98454007</v>
      </c>
      <c r="AC132" s="102">
        <v>2.9176542000000003</v>
      </c>
      <c r="AD132" s="102">
        <v>3.1713849999999999</v>
      </c>
      <c r="AE132" s="102">
        <v>2.2588040000000005</v>
      </c>
      <c r="AF132" s="102">
        <v>1.7828202600000003</v>
      </c>
      <c r="AG132" s="103">
        <v>10.130663460000001</v>
      </c>
      <c r="AH132" s="102">
        <v>1.8704249900000001</v>
      </c>
      <c r="AI132" s="102">
        <v>1.6412420000000001</v>
      </c>
      <c r="AJ132" s="102">
        <v>0.93503700000000001</v>
      </c>
      <c r="AK132" s="102">
        <v>0.18201499999999995</v>
      </c>
      <c r="AL132" s="103">
        <v>4.6287189900000003</v>
      </c>
    </row>
    <row r="133" spans="1:38" s="170" customFormat="1">
      <c r="A133" s="312"/>
      <c r="B133" s="139" t="s">
        <v>422</v>
      </c>
      <c r="C133" s="77" t="s">
        <v>375</v>
      </c>
      <c r="D133" s="343"/>
      <c r="E133" s="343"/>
      <c r="F133" s="343"/>
      <c r="G133" s="343"/>
      <c r="H133" s="344"/>
      <c r="I133" s="343"/>
      <c r="J133" s="343"/>
      <c r="K133" s="343"/>
      <c r="L133" s="343"/>
      <c r="M133" s="344"/>
      <c r="N133" s="343"/>
      <c r="O133" s="343"/>
      <c r="P133" s="343"/>
      <c r="Q133" s="343"/>
      <c r="R133" s="344"/>
      <c r="S133" s="102">
        <v>78.06467395</v>
      </c>
      <c r="T133" s="102">
        <v>54.931469090000007</v>
      </c>
      <c r="U133" s="102">
        <v>57.731018160000005</v>
      </c>
      <c r="V133" s="102">
        <v>35.812363310000002</v>
      </c>
      <c r="W133" s="103">
        <v>226.53952451000004</v>
      </c>
      <c r="X133" s="102">
        <v>45.485748219999998</v>
      </c>
      <c r="Y133" s="102">
        <v>57.112378290000002</v>
      </c>
      <c r="Z133" s="102">
        <v>49.015430430000002</v>
      </c>
      <c r="AA133" s="102">
        <v>13.074923660000001</v>
      </c>
      <c r="AB133" s="103">
        <v>164.68848060000002</v>
      </c>
      <c r="AC133" s="102">
        <v>15.304198599999998</v>
      </c>
      <c r="AD133" s="102">
        <v>19.468339909999997</v>
      </c>
      <c r="AE133" s="102">
        <v>16.31487237</v>
      </c>
      <c r="AF133" s="102">
        <v>40.964660139999999</v>
      </c>
      <c r="AG133" s="103">
        <v>92.05207102</v>
      </c>
      <c r="AH133" s="102">
        <v>12.879159739999999</v>
      </c>
      <c r="AI133" s="102">
        <v>9.85760711</v>
      </c>
      <c r="AJ133" s="102">
        <v>15.559969450000001</v>
      </c>
      <c r="AK133" s="102">
        <v>8.3072775700000001</v>
      </c>
      <c r="AL133" s="103">
        <v>46.604013870000003</v>
      </c>
    </row>
    <row r="134" spans="1:38" s="170" customFormat="1">
      <c r="A134" s="312"/>
      <c r="B134" s="139" t="s">
        <v>423</v>
      </c>
      <c r="C134" s="77" t="s">
        <v>413</v>
      </c>
      <c r="D134" s="343"/>
      <c r="E134" s="343"/>
      <c r="F134" s="343"/>
      <c r="G134" s="343"/>
      <c r="H134" s="344"/>
      <c r="I134" s="343"/>
      <c r="J134" s="343"/>
      <c r="K134" s="343"/>
      <c r="L134" s="343"/>
      <c r="M134" s="344"/>
      <c r="N134" s="343"/>
      <c r="O134" s="343"/>
      <c r="P134" s="343"/>
      <c r="Q134" s="343"/>
      <c r="R134" s="344"/>
      <c r="S134" s="102">
        <v>0</v>
      </c>
      <c r="T134" s="102">
        <v>0</v>
      </c>
      <c r="U134" s="102">
        <v>86.765927099999999</v>
      </c>
      <c r="V134" s="102">
        <v>-0.30991836999999989</v>
      </c>
      <c r="W134" s="103">
        <v>86.456008729999994</v>
      </c>
      <c r="X134" s="102">
        <v>0.61575583999999994</v>
      </c>
      <c r="Y134" s="102">
        <v>0.21725486999999999</v>
      </c>
      <c r="Z134" s="102">
        <v>3.8779225099999999</v>
      </c>
      <c r="AA134" s="102">
        <v>0.30321050000000005</v>
      </c>
      <c r="AB134" s="103">
        <v>5.0141437199999999</v>
      </c>
      <c r="AC134" s="102">
        <v>-0.24590772</v>
      </c>
      <c r="AD134" s="102">
        <v>0.35886201000000001</v>
      </c>
      <c r="AE134" s="102">
        <v>1.8541882499999998</v>
      </c>
      <c r="AF134" s="102">
        <v>0.95428341999999988</v>
      </c>
      <c r="AG134" s="103">
        <v>2.9214259599999997</v>
      </c>
      <c r="AH134" s="102">
        <v>9.8151939099999996</v>
      </c>
      <c r="AI134" s="102">
        <v>1.50443247</v>
      </c>
      <c r="AJ134" s="102">
        <v>2.79215027</v>
      </c>
      <c r="AK134" s="102">
        <v>13.13168063</v>
      </c>
      <c r="AL134" s="103">
        <v>27.243457280000001</v>
      </c>
    </row>
    <row r="135" spans="1:38" s="170" customFormat="1">
      <c r="A135" s="312"/>
      <c r="B135" s="139" t="s">
        <v>424</v>
      </c>
      <c r="C135" s="77" t="s">
        <v>145</v>
      </c>
      <c r="D135" s="343"/>
      <c r="E135" s="343"/>
      <c r="F135" s="343"/>
      <c r="G135" s="343"/>
      <c r="H135" s="344"/>
      <c r="I135" s="343"/>
      <c r="J135" s="343"/>
      <c r="K135" s="343"/>
      <c r="L135" s="343"/>
      <c r="M135" s="344"/>
      <c r="N135" s="343"/>
      <c r="O135" s="343"/>
      <c r="P135" s="343"/>
      <c r="Q135" s="343"/>
      <c r="R135" s="344"/>
      <c r="S135" s="102">
        <v>12.27235323</v>
      </c>
      <c r="T135" s="102">
        <v>28.506510000000002</v>
      </c>
      <c r="U135" s="102">
        <v>14.026802930000002</v>
      </c>
      <c r="V135" s="102">
        <v>16.954149359999999</v>
      </c>
      <c r="W135" s="103">
        <v>71.759815520000004</v>
      </c>
      <c r="X135" s="102">
        <v>15.297483340000001</v>
      </c>
      <c r="Y135" s="102">
        <v>11.760942150000002</v>
      </c>
      <c r="Z135" s="102">
        <v>4.364225349999999</v>
      </c>
      <c r="AA135" s="102">
        <v>3.9981274800000004</v>
      </c>
      <c r="AB135" s="103">
        <v>35.420778319999997</v>
      </c>
      <c r="AC135" s="102">
        <v>0.83183826999999988</v>
      </c>
      <c r="AD135" s="102">
        <v>0.21325921</v>
      </c>
      <c r="AE135" s="102">
        <v>-1.7656479999999919E-2</v>
      </c>
      <c r="AF135" s="102">
        <v>2.2073880099999998</v>
      </c>
      <c r="AG135" s="103">
        <v>3.2348290099999999</v>
      </c>
      <c r="AH135" s="102">
        <v>2.95523289</v>
      </c>
      <c r="AI135" s="102">
        <v>2.8476626499999997</v>
      </c>
      <c r="AJ135" s="102">
        <v>2.6614522200000001</v>
      </c>
      <c r="AK135" s="102">
        <v>5.5924781799999996</v>
      </c>
      <c r="AL135" s="103">
        <v>14.056825939999998</v>
      </c>
    </row>
    <row r="136" spans="1:38" s="170" customFormat="1">
      <c r="A136" s="312"/>
      <c r="B136" s="139" t="s">
        <v>425</v>
      </c>
      <c r="C136" s="77" t="s">
        <v>378</v>
      </c>
      <c r="D136" s="343"/>
      <c r="E136" s="343"/>
      <c r="F136" s="343"/>
      <c r="G136" s="343"/>
      <c r="H136" s="344"/>
      <c r="I136" s="343"/>
      <c r="J136" s="343"/>
      <c r="K136" s="343"/>
      <c r="L136" s="343"/>
      <c r="M136" s="344"/>
      <c r="N136" s="343"/>
      <c r="O136" s="343"/>
      <c r="P136" s="343"/>
      <c r="Q136" s="343"/>
      <c r="R136" s="344"/>
      <c r="S136" s="102">
        <v>182.74742753000001</v>
      </c>
      <c r="T136" s="102">
        <v>183.03554079999998</v>
      </c>
      <c r="U136" s="102">
        <v>249.22709385000002</v>
      </c>
      <c r="V136" s="102">
        <v>135.10562565999996</v>
      </c>
      <c r="W136" s="103">
        <v>750.11568783999996</v>
      </c>
      <c r="X136" s="102">
        <v>109.32714497000001</v>
      </c>
      <c r="Y136" s="102">
        <v>131.93664049</v>
      </c>
      <c r="Z136" s="102">
        <v>100.03663117000001</v>
      </c>
      <c r="AA136" s="102">
        <v>66.124959710000013</v>
      </c>
      <c r="AB136" s="103">
        <v>407.42537634000007</v>
      </c>
      <c r="AC136" s="102">
        <v>55.49773244</v>
      </c>
      <c r="AD136" s="102">
        <v>69.686437690000005</v>
      </c>
      <c r="AE136" s="102">
        <v>75.123918639999999</v>
      </c>
      <c r="AF136" s="102">
        <v>119.64021235999999</v>
      </c>
      <c r="AG136" s="103">
        <v>319.94830113000006</v>
      </c>
      <c r="AH136" s="102">
        <v>71.729552100000006</v>
      </c>
      <c r="AI136" s="102">
        <v>63.866213689999988</v>
      </c>
      <c r="AJ136" s="102">
        <v>75.623198329999994</v>
      </c>
      <c r="AK136" s="102">
        <v>100.42703430000002</v>
      </c>
      <c r="AL136" s="103">
        <v>311.6459984199999</v>
      </c>
    </row>
  </sheetData>
  <pageMargins left="0.7" right="0.7" top="0.75" bottom="0.75" header="0.3" footer="0.3"/>
  <pageSetup paperSize="9" scale="65" fitToHeight="3" orientation="landscape" r:id="rId1"/>
  <headerFooter>
    <oddHeader>&amp;C&amp;A</oddHeader>
  </headerFooter>
  <rowBreaks count="2" manualBreakCount="2">
    <brk id="42" max="37" man="1"/>
    <brk id="89" max="3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2:AM82"/>
  <sheetViews>
    <sheetView view="pageBreakPreview" zoomScale="70" zoomScaleNormal="80" zoomScaleSheetLayoutView="70" workbookViewId="0">
      <pane xSplit="3" ySplit="3" topLeftCell="AC4" activePane="bottomRight" state="frozen"/>
      <selection activeCell="AN10" sqref="AN10"/>
      <selection pane="topRight" activeCell="AN10" sqref="AN10"/>
      <selection pane="bottomLeft" activeCell="AN10" sqref="AN10"/>
      <selection pane="bottomRight" activeCell="AP34" sqref="AP34"/>
    </sheetView>
  </sheetViews>
  <sheetFormatPr defaultRowHeight="15" outlineLevelRow="1" outlineLevelCol="2"/>
  <cols>
    <col min="1" max="1" width="5.42578125" customWidth="1"/>
    <col min="2" max="2" width="49.85546875" customWidth="1"/>
    <col min="3" max="3" width="47.42578125" customWidth="1"/>
    <col min="4" max="7" width="10.42578125" hidden="1" customWidth="1" outlineLevel="2"/>
    <col min="8" max="8" width="10.42578125" hidden="1" customWidth="1" outlineLevel="1" collapsed="1"/>
    <col min="9" max="12" width="10.42578125" hidden="1" customWidth="1" outlineLevel="2"/>
    <col min="13" max="13" width="10.42578125" hidden="1" customWidth="1" outlineLevel="1" collapsed="1"/>
    <col min="14" max="17" width="10.42578125" hidden="1" customWidth="1" outlineLevel="2"/>
    <col min="18" max="18" width="10.42578125" hidden="1" customWidth="1" outlineLevel="1" collapsed="1"/>
    <col min="19" max="22" width="10.42578125" hidden="1" customWidth="1" outlineLevel="2"/>
    <col min="23" max="24" width="10.42578125" hidden="1" customWidth="1" outlineLevel="1" collapsed="1"/>
    <col min="25" max="28" width="10.42578125" hidden="1" customWidth="1" outlineLevel="1"/>
    <col min="29" max="29" width="10.42578125" customWidth="1" collapsed="1"/>
    <col min="32" max="32" width="9" customWidth="1"/>
    <col min="34" max="34" width="10.42578125" customWidth="1" collapsed="1"/>
    <col min="37" max="37" width="9" customWidth="1"/>
  </cols>
  <sheetData>
    <row r="2" spans="1:38" s="170" customFormat="1" ht="25.5">
      <c r="A2" s="179" t="s">
        <v>854</v>
      </c>
      <c r="B2" s="124" t="s">
        <v>1170</v>
      </c>
      <c r="C2" s="4" t="s">
        <v>1168</v>
      </c>
      <c r="D2" s="261" t="s">
        <v>52</v>
      </c>
      <c r="E2" s="261" t="s">
        <v>4</v>
      </c>
      <c r="F2" s="261" t="s">
        <v>6</v>
      </c>
      <c r="G2" s="261" t="s">
        <v>8</v>
      </c>
      <c r="H2" s="62" t="s">
        <v>10</v>
      </c>
      <c r="I2" s="261" t="s">
        <v>12</v>
      </c>
      <c r="J2" s="261" t="s">
        <v>14</v>
      </c>
      <c r="K2" s="261" t="s">
        <v>15</v>
      </c>
      <c r="L2" s="261" t="s">
        <v>38</v>
      </c>
      <c r="M2" s="62" t="s">
        <v>39</v>
      </c>
      <c r="N2" s="261" t="s">
        <v>18</v>
      </c>
      <c r="O2" s="261" t="s">
        <v>19</v>
      </c>
      <c r="P2" s="261" t="s">
        <v>297</v>
      </c>
      <c r="Q2" s="261" t="s">
        <v>29</v>
      </c>
      <c r="R2" s="261" t="s">
        <v>30</v>
      </c>
      <c r="S2" s="261" t="s">
        <v>333</v>
      </c>
      <c r="T2" s="261" t="s">
        <v>334</v>
      </c>
      <c r="U2" s="261" t="s">
        <v>358</v>
      </c>
      <c r="V2" s="261" t="s">
        <v>359</v>
      </c>
      <c r="W2" s="18" t="s">
        <v>360</v>
      </c>
      <c r="X2" s="18" t="s">
        <v>1172</v>
      </c>
      <c r="Y2" s="18" t="s">
        <v>1150</v>
      </c>
      <c r="Z2" s="18" t="s">
        <v>1151</v>
      </c>
      <c r="AA2" s="261" t="s">
        <v>1173</v>
      </c>
      <c r="AB2" s="18" t="s">
        <v>1174</v>
      </c>
      <c r="AC2" s="18" t="s">
        <v>1203</v>
      </c>
      <c r="AD2" s="18" t="s">
        <v>1239</v>
      </c>
      <c r="AE2" s="18" t="s">
        <v>1257</v>
      </c>
      <c r="AF2" s="18" t="s">
        <v>1272</v>
      </c>
      <c r="AG2" s="18" t="s">
        <v>1273</v>
      </c>
      <c r="AH2" s="18" t="s">
        <v>1286</v>
      </c>
      <c r="AI2" s="18" t="s">
        <v>1294</v>
      </c>
      <c r="AJ2" s="18" t="s">
        <v>1315</v>
      </c>
      <c r="AK2" s="18" t="s">
        <v>1328</v>
      </c>
      <c r="AL2" s="18" t="s">
        <v>1329</v>
      </c>
    </row>
    <row r="3" spans="1:38">
      <c r="A3" s="175"/>
      <c r="B3" s="275"/>
      <c r="C3" s="276"/>
      <c r="D3" s="277"/>
      <c r="E3" s="277"/>
      <c r="F3" s="277"/>
      <c r="G3" s="277"/>
      <c r="H3" s="278"/>
      <c r="I3" s="277"/>
      <c r="J3" s="277"/>
      <c r="K3" s="277"/>
      <c r="L3" s="277"/>
      <c r="M3" s="278"/>
      <c r="N3" s="277"/>
      <c r="O3" s="277"/>
      <c r="P3" s="277"/>
      <c r="Q3" s="277"/>
      <c r="R3" s="277"/>
      <c r="S3" s="277"/>
      <c r="T3" s="277"/>
      <c r="U3" s="277"/>
      <c r="V3" s="277"/>
      <c r="W3" s="277"/>
      <c r="X3" s="277"/>
      <c r="Y3" s="277"/>
      <c r="Z3" s="279"/>
      <c r="AA3" s="277"/>
      <c r="AB3" s="277"/>
      <c r="AC3" s="277"/>
      <c r="AF3" s="277"/>
      <c r="AG3" s="277"/>
      <c r="AH3" s="277"/>
      <c r="AK3" s="277"/>
      <c r="AL3" s="277"/>
    </row>
    <row r="4" spans="1:38">
      <c r="A4" s="175"/>
      <c r="B4" s="280" t="s">
        <v>468</v>
      </c>
      <c r="C4" s="281" t="s">
        <v>57</v>
      </c>
      <c r="D4" s="282"/>
      <c r="E4" s="282"/>
      <c r="F4" s="282"/>
      <c r="G4" s="9"/>
      <c r="H4" s="282"/>
      <c r="I4" s="282"/>
      <c r="J4" s="9"/>
      <c r="K4" s="9"/>
      <c r="L4" s="9"/>
      <c r="M4" s="282"/>
      <c r="N4" s="9"/>
      <c r="O4" s="9"/>
      <c r="P4" s="9"/>
      <c r="Q4" s="9"/>
      <c r="R4" s="9"/>
      <c r="S4" s="9"/>
      <c r="T4" s="9"/>
      <c r="U4" s="9"/>
      <c r="V4" s="9"/>
      <c r="W4" s="9"/>
      <c r="X4" s="9"/>
      <c r="Y4" s="9"/>
      <c r="Z4" s="9"/>
      <c r="AA4" s="9"/>
      <c r="AB4" s="9"/>
      <c r="AC4" s="9"/>
      <c r="AF4" s="9"/>
      <c r="AG4" s="9"/>
      <c r="AH4" s="9"/>
      <c r="AK4" s="9"/>
      <c r="AL4" s="9"/>
    </row>
    <row r="5" spans="1:38" s="170" customFormat="1">
      <c r="A5" s="179"/>
      <c r="B5" s="158" t="s">
        <v>22</v>
      </c>
      <c r="C5" s="3" t="s">
        <v>22</v>
      </c>
      <c r="D5" s="302">
        <v>47</v>
      </c>
      <c r="E5" s="302">
        <v>-13</v>
      </c>
      <c r="F5" s="302">
        <v>75.8</v>
      </c>
      <c r="G5" s="302">
        <v>26.2</v>
      </c>
      <c r="H5" s="265">
        <v>124.7</v>
      </c>
      <c r="I5" s="302">
        <v>45.480709913999995</v>
      </c>
      <c r="J5" s="302">
        <v>20.059018648999999</v>
      </c>
      <c r="K5" s="302">
        <v>57.165303151000003</v>
      </c>
      <c r="L5" s="302">
        <v>-14.212764723999998</v>
      </c>
      <c r="M5" s="265">
        <v>108.49226698999999</v>
      </c>
      <c r="N5" s="302">
        <v>24.033306112999995</v>
      </c>
      <c r="O5" s="302">
        <v>32.700000000000003</v>
      </c>
      <c r="P5" s="302">
        <v>67.7</v>
      </c>
      <c r="Q5" s="302">
        <v>-28.8</v>
      </c>
      <c r="R5" s="265">
        <v>95.5</v>
      </c>
      <c r="S5" s="302">
        <v>59.89314508599999</v>
      </c>
      <c r="T5" s="302">
        <v>142.33800344199997</v>
      </c>
      <c r="U5" s="302">
        <v>108.6</v>
      </c>
      <c r="V5" s="302">
        <v>64.674824395999991</v>
      </c>
      <c r="W5" s="265">
        <v>375.45890808699994</v>
      </c>
      <c r="X5" s="302">
        <v>63.922161729999992</v>
      </c>
      <c r="Y5" s="302">
        <v>114.96909099100002</v>
      </c>
      <c r="Z5" s="302">
        <v>86.442151014999993</v>
      </c>
      <c r="AA5" s="302">
        <v>82.702709440999996</v>
      </c>
      <c r="AB5" s="265">
        <v>348.03611317699995</v>
      </c>
      <c r="AC5" s="302">
        <v>107.218905154</v>
      </c>
      <c r="AD5" s="302">
        <v>73.094773598999993</v>
      </c>
      <c r="AE5" s="302">
        <v>65.998841655999996</v>
      </c>
      <c r="AF5" s="302">
        <v>80.176468252999982</v>
      </c>
      <c r="AG5" s="265">
        <v>326.48898866199994</v>
      </c>
      <c r="AH5" s="302">
        <v>51.345654660314949</v>
      </c>
      <c r="AI5" s="302">
        <v>104.46026440566254</v>
      </c>
      <c r="AJ5" s="302">
        <v>89.259985437890265</v>
      </c>
      <c r="AK5" s="302">
        <v>47.949750816281387</v>
      </c>
      <c r="AL5" s="265">
        <v>293.01565532014916</v>
      </c>
    </row>
    <row r="6" spans="1:38" s="170" customFormat="1">
      <c r="A6" s="179"/>
      <c r="B6" s="159" t="s">
        <v>437</v>
      </c>
      <c r="C6" s="2" t="s">
        <v>939</v>
      </c>
      <c r="D6" s="303">
        <v>53.1</v>
      </c>
      <c r="E6" s="303">
        <v>-5.9</v>
      </c>
      <c r="F6" s="303">
        <v>85.9</v>
      </c>
      <c r="G6" s="303">
        <v>31.8</v>
      </c>
      <c r="H6" s="164">
        <v>153.6</v>
      </c>
      <c r="I6" s="303">
        <v>42.060709913999993</v>
      </c>
      <c r="J6" s="303">
        <v>20.059018648999999</v>
      </c>
      <c r="K6" s="303">
        <v>62.170303151000006</v>
      </c>
      <c r="L6" s="303">
        <v>10.289235276000001</v>
      </c>
      <c r="M6" s="164">
        <v>134.57926698999998</v>
      </c>
      <c r="N6" s="303">
        <v>24.033306112999995</v>
      </c>
      <c r="O6" s="303">
        <v>30</v>
      </c>
      <c r="P6" s="303">
        <v>67.7</v>
      </c>
      <c r="Q6" s="303">
        <v>-10.8</v>
      </c>
      <c r="R6" s="164">
        <v>110.8</v>
      </c>
      <c r="S6" s="303">
        <v>59.89314508599999</v>
      </c>
      <c r="T6" s="303">
        <v>142.33800344199997</v>
      </c>
      <c r="U6" s="303">
        <v>108.6</v>
      </c>
      <c r="V6" s="303">
        <v>73.877627713724394</v>
      </c>
      <c r="W6" s="164">
        <v>384.66171140472437</v>
      </c>
      <c r="X6" s="303">
        <v>63.922161729999992</v>
      </c>
      <c r="Y6" s="303">
        <v>114.96909099100002</v>
      </c>
      <c r="Z6" s="303">
        <v>86.442151014999993</v>
      </c>
      <c r="AA6" s="303">
        <v>82.702709440999996</v>
      </c>
      <c r="AB6" s="164">
        <v>348.03611317699995</v>
      </c>
      <c r="AC6" s="303">
        <v>107.218905154</v>
      </c>
      <c r="AD6" s="303">
        <v>73.094773598999993</v>
      </c>
      <c r="AE6" s="303">
        <v>65.998841655999996</v>
      </c>
      <c r="AF6" s="303">
        <v>84.931956207349984</v>
      </c>
      <c r="AG6" s="164">
        <v>331.24447661634997</v>
      </c>
      <c r="AH6" s="303">
        <v>51.345654660314949</v>
      </c>
      <c r="AI6" s="303">
        <v>99.950154955662541</v>
      </c>
      <c r="AJ6" s="303">
        <v>89.259985437890265</v>
      </c>
      <c r="AK6" s="303">
        <v>47.949750816281387</v>
      </c>
      <c r="AL6" s="164">
        <v>288.50554587014915</v>
      </c>
    </row>
    <row r="7" spans="1:38" s="170" customFormat="1">
      <c r="A7" s="179" t="s">
        <v>855</v>
      </c>
      <c r="B7" s="304" t="s">
        <v>462</v>
      </c>
      <c r="C7" s="305" t="s">
        <v>54</v>
      </c>
      <c r="D7" s="302">
        <v>12.5</v>
      </c>
      <c r="E7" s="302">
        <v>46.6</v>
      </c>
      <c r="F7" s="302">
        <v>47.4</v>
      </c>
      <c r="G7" s="302">
        <v>44.1</v>
      </c>
      <c r="H7" s="265">
        <v>150.6</v>
      </c>
      <c r="I7" s="302">
        <v>41.793882727145061</v>
      </c>
      <c r="J7" s="302">
        <v>43.796221128662339</v>
      </c>
      <c r="K7" s="302">
        <v>48.483567047495214</v>
      </c>
      <c r="L7" s="302">
        <v>22.753715686057429</v>
      </c>
      <c r="M7" s="265">
        <v>156.82738658936003</v>
      </c>
      <c r="N7" s="302">
        <v>22.241777928123412</v>
      </c>
      <c r="O7" s="302">
        <v>28.6</v>
      </c>
      <c r="P7" s="302">
        <v>81.5</v>
      </c>
      <c r="Q7" s="302">
        <v>72.900000000000006</v>
      </c>
      <c r="R7" s="265">
        <v>205.2</v>
      </c>
      <c r="S7" s="302">
        <v>76.160863674434651</v>
      </c>
      <c r="T7" s="302">
        <v>126.6613507616693</v>
      </c>
      <c r="U7" s="302">
        <v>153</v>
      </c>
      <c r="V7" s="302">
        <v>105.6882223049864</v>
      </c>
      <c r="W7" s="265">
        <v>461.4784782636965</v>
      </c>
      <c r="X7" s="302">
        <v>79.629298849662177</v>
      </c>
      <c r="Y7" s="302">
        <v>93.610382222460473</v>
      </c>
      <c r="Z7" s="302">
        <v>83.630405058519798</v>
      </c>
      <c r="AA7" s="302">
        <v>66.622243891116199</v>
      </c>
      <c r="AB7" s="265">
        <v>323.49233002175862</v>
      </c>
      <c r="AC7" s="302">
        <v>94.163451922399631</v>
      </c>
      <c r="AD7" s="302">
        <v>92.194711891772968</v>
      </c>
      <c r="AE7" s="302">
        <v>70.549106171728525</v>
      </c>
      <c r="AF7" s="302">
        <v>67.434824234773515</v>
      </c>
      <c r="AG7" s="265">
        <v>324.34209422067465</v>
      </c>
      <c r="AH7" s="302">
        <v>55.170804066613449</v>
      </c>
      <c r="AI7" s="302">
        <v>73.253352498897911</v>
      </c>
      <c r="AJ7" s="302">
        <v>72.937033341776328</v>
      </c>
      <c r="AK7" s="302">
        <v>68.323400728859809</v>
      </c>
      <c r="AL7" s="265">
        <v>269.6845906361475</v>
      </c>
    </row>
    <row r="8" spans="1:38" s="170" customFormat="1">
      <c r="A8" s="179" t="s">
        <v>855</v>
      </c>
      <c r="B8" s="304" t="s">
        <v>460</v>
      </c>
      <c r="C8" s="2" t="s">
        <v>55</v>
      </c>
      <c r="D8" s="311">
        <v>-5</v>
      </c>
      <c r="E8" s="311">
        <v>-1.6</v>
      </c>
      <c r="F8" s="311">
        <v>-5.3</v>
      </c>
      <c r="G8" s="311">
        <v>0.4</v>
      </c>
      <c r="H8" s="164">
        <v>-11.5</v>
      </c>
      <c r="I8" s="303">
        <v>3.6936948591404999</v>
      </c>
      <c r="J8" s="303">
        <v>3.8048026391534004</v>
      </c>
      <c r="K8" s="303">
        <v>5.6414789830894989</v>
      </c>
      <c r="L8" s="303">
        <v>0.56438891015730064</v>
      </c>
      <c r="M8" s="164">
        <v>13.7043653915407</v>
      </c>
      <c r="N8" s="303">
        <v>5.3538138124799985</v>
      </c>
      <c r="O8" s="303">
        <v>8</v>
      </c>
      <c r="P8" s="303">
        <v>11.8</v>
      </c>
      <c r="Q8" s="303">
        <v>14.1</v>
      </c>
      <c r="R8" s="164">
        <v>39.299999999999997</v>
      </c>
      <c r="S8" s="303">
        <v>23.567268298467404</v>
      </c>
      <c r="T8" s="303">
        <v>46.056759384988993</v>
      </c>
      <c r="U8" s="303">
        <v>52.7</v>
      </c>
      <c r="V8" s="303">
        <v>38.0301205172102</v>
      </c>
      <c r="W8" s="164">
        <v>160.34111983034822</v>
      </c>
      <c r="X8" s="303">
        <v>45.248415904999995</v>
      </c>
      <c r="Y8" s="303">
        <v>46.079801027000002</v>
      </c>
      <c r="Z8" s="303">
        <v>35.383121679000006</v>
      </c>
      <c r="AA8" s="303">
        <v>17.634714622000001</v>
      </c>
      <c r="AB8" s="164">
        <v>144.34605323299999</v>
      </c>
      <c r="AC8" s="303">
        <v>35.783294261559995</v>
      </c>
      <c r="AD8" s="303">
        <v>37.573790308999996</v>
      </c>
      <c r="AE8" s="303">
        <v>30.058238901999999</v>
      </c>
      <c r="AF8" s="303">
        <v>23.423592179869999</v>
      </c>
      <c r="AG8" s="164">
        <v>126.83891565242999</v>
      </c>
      <c r="AH8" s="303">
        <v>29.742526351492909</v>
      </c>
      <c r="AI8" s="303">
        <v>26.196713780904247</v>
      </c>
      <c r="AJ8" s="303">
        <v>18.585907787892584</v>
      </c>
      <c r="AK8" s="303">
        <v>12.069658394291721</v>
      </c>
      <c r="AL8" s="164">
        <v>86.594806314581461</v>
      </c>
    </row>
    <row r="9" spans="1:38" s="170" customFormat="1" hidden="1" outlineLevel="1">
      <c r="A9" s="179"/>
      <c r="B9" s="304" t="s">
        <v>461</v>
      </c>
      <c r="C9" s="306" t="s">
        <v>459</v>
      </c>
      <c r="D9" s="303">
        <v>5.3418252131840998</v>
      </c>
      <c r="E9" s="303">
        <v>8.4629064714728006</v>
      </c>
      <c r="F9" s="303">
        <v>13.271622801999998</v>
      </c>
      <c r="G9" s="303">
        <v>5.7186219074914</v>
      </c>
      <c r="H9" s="164">
        <v>32.794976394148293</v>
      </c>
      <c r="I9" s="303">
        <v>4.5530356661751998</v>
      </c>
      <c r="J9" s="303">
        <v>9.3184522045990992</v>
      </c>
      <c r="K9" s="303">
        <v>15.794291429341401</v>
      </c>
      <c r="L9" s="303">
        <v>4.061599631411001</v>
      </c>
      <c r="M9" s="164">
        <v>33.727378931526708</v>
      </c>
      <c r="N9" s="303">
        <v>5.0338028754800002</v>
      </c>
      <c r="O9" s="303">
        <v>8.132211858549999</v>
      </c>
      <c r="P9" s="303">
        <v>18.836569787480002</v>
      </c>
      <c r="Q9" s="303">
        <v>10.809835277359998</v>
      </c>
      <c r="R9" s="164">
        <v>47.42671265493</v>
      </c>
      <c r="S9" s="303">
        <v>10.180037676</v>
      </c>
      <c r="T9" s="303">
        <v>14.066677356</v>
      </c>
      <c r="U9" s="303">
        <v>25.264128122000002</v>
      </c>
      <c r="V9" s="303">
        <v>12.331221331884397</v>
      </c>
      <c r="W9" s="164">
        <v>61.842064485884393</v>
      </c>
      <c r="X9" s="307"/>
      <c r="Y9" s="307"/>
      <c r="Z9" s="307"/>
      <c r="AA9" s="307"/>
      <c r="AB9" s="271"/>
      <c r="AC9" s="307"/>
      <c r="AD9" s="307"/>
      <c r="AE9" s="307"/>
      <c r="AF9" s="307"/>
      <c r="AG9" s="271"/>
      <c r="AH9" s="307"/>
      <c r="AI9" s="307"/>
      <c r="AJ9" s="307"/>
      <c r="AK9" s="307"/>
      <c r="AL9" s="271"/>
    </row>
    <row r="10" spans="1:38" s="170" customFormat="1" collapsed="1">
      <c r="A10" s="179"/>
      <c r="B10" s="158" t="s">
        <v>432</v>
      </c>
      <c r="C10" s="3" t="s">
        <v>40</v>
      </c>
      <c r="D10" s="302">
        <v>15.299999999999999</v>
      </c>
      <c r="E10" s="302">
        <v>-44.3</v>
      </c>
      <c r="F10" s="302">
        <v>44</v>
      </c>
      <c r="G10" s="302">
        <v>-16.5</v>
      </c>
      <c r="H10" s="265">
        <v>-12.9</v>
      </c>
      <c r="I10" s="302">
        <v>14.169301458999998</v>
      </c>
      <c r="J10" s="302">
        <v>-11.317659407999999</v>
      </c>
      <c r="K10" s="302">
        <v>-97.476582574999981</v>
      </c>
      <c r="L10" s="302">
        <v>-75.034088945999997</v>
      </c>
      <c r="M10" s="265">
        <v>-169.65902946999998</v>
      </c>
      <c r="N10" s="302">
        <v>-3.2503794930000005</v>
      </c>
      <c r="O10" s="302">
        <v>5.8</v>
      </c>
      <c r="P10" s="302">
        <v>40.6</v>
      </c>
      <c r="Q10" s="302">
        <v>-74.5</v>
      </c>
      <c r="R10" s="265">
        <v>47.6</v>
      </c>
      <c r="S10" s="302">
        <v>32.567999999999998</v>
      </c>
      <c r="T10" s="302">
        <v>114.68533439799999</v>
      </c>
      <c r="U10" s="302">
        <v>80</v>
      </c>
      <c r="V10" s="302">
        <v>36.973377045999996</v>
      </c>
      <c r="W10" s="265">
        <v>264.21461909599998</v>
      </c>
      <c r="X10" s="302">
        <v>39.586253448000001</v>
      </c>
      <c r="Y10" s="302">
        <v>90.774530696000028</v>
      </c>
      <c r="Z10" s="302">
        <v>63.387403953000003</v>
      </c>
      <c r="AA10" s="302">
        <v>53.802015796000006</v>
      </c>
      <c r="AB10" s="265">
        <v>247.55020389300003</v>
      </c>
      <c r="AC10" s="302">
        <v>83.207984985999985</v>
      </c>
      <c r="AD10" s="302">
        <v>48.522872635999995</v>
      </c>
      <c r="AE10" s="302">
        <v>42.92332043599999</v>
      </c>
      <c r="AF10" s="302">
        <v>52.177511455999991</v>
      </c>
      <c r="AG10" s="265">
        <v>226.83168951399995</v>
      </c>
      <c r="AH10" s="302">
        <v>25.650692725420633</v>
      </c>
      <c r="AI10" s="302">
        <v>78.104518747883716</v>
      </c>
      <c r="AJ10" s="302">
        <v>62.18147357621114</v>
      </c>
      <c r="AK10" s="302">
        <v>-5.3538654891033861</v>
      </c>
      <c r="AL10" s="265">
        <v>160.5828195604121</v>
      </c>
    </row>
    <row r="11" spans="1:38" s="170" customFormat="1">
      <c r="A11" s="179"/>
      <c r="B11" s="159" t="s">
        <v>439</v>
      </c>
      <c r="C11" s="2" t="s">
        <v>1238</v>
      </c>
      <c r="D11" s="303">
        <v>21.3</v>
      </c>
      <c r="E11" s="303">
        <v>-37.299999999999997</v>
      </c>
      <c r="F11" s="303">
        <v>54.2</v>
      </c>
      <c r="G11" s="303">
        <v>-4.2</v>
      </c>
      <c r="H11" s="164">
        <v>22.7</v>
      </c>
      <c r="I11" s="303">
        <v>10.749301458999998</v>
      </c>
      <c r="J11" s="303">
        <v>-11.317659407999999</v>
      </c>
      <c r="K11" s="303">
        <v>31.341417425000031</v>
      </c>
      <c r="L11" s="303">
        <v>-23.787088945999997</v>
      </c>
      <c r="M11" s="164">
        <v>6.9859705300000314</v>
      </c>
      <c r="N11" s="303">
        <v>-3.2503794930000005</v>
      </c>
      <c r="O11" s="303">
        <v>3.1</v>
      </c>
      <c r="P11" s="303">
        <v>40.6</v>
      </c>
      <c r="Q11" s="303">
        <v>-40.5</v>
      </c>
      <c r="R11" s="164">
        <v>-0.1</v>
      </c>
      <c r="S11" s="303">
        <v>32.567772660000003</v>
      </c>
      <c r="T11" s="303">
        <v>114.68533439799999</v>
      </c>
      <c r="U11" s="303">
        <v>80</v>
      </c>
      <c r="V11" s="303">
        <v>46.176180363724399</v>
      </c>
      <c r="W11" s="164">
        <v>273.41719507372443</v>
      </c>
      <c r="X11" s="303">
        <v>39.586253448000001</v>
      </c>
      <c r="Y11" s="303">
        <v>90.774530696000028</v>
      </c>
      <c r="Z11" s="303">
        <v>63.387403953000003</v>
      </c>
      <c r="AA11" s="303">
        <v>58.273122300000011</v>
      </c>
      <c r="AB11" s="164">
        <v>252.02131039700004</v>
      </c>
      <c r="AC11" s="303">
        <v>83.207984985999985</v>
      </c>
      <c r="AD11" s="303">
        <v>48.522872635999995</v>
      </c>
      <c r="AE11" s="303">
        <v>42.92332043599999</v>
      </c>
      <c r="AF11" s="303">
        <v>56.932999410349993</v>
      </c>
      <c r="AG11" s="164">
        <v>231.58717746834995</v>
      </c>
      <c r="AH11" s="303">
        <v>25.650692725420633</v>
      </c>
      <c r="AI11" s="303">
        <v>73.594409297883715</v>
      </c>
      <c r="AJ11" s="303">
        <v>62.18147357621114</v>
      </c>
      <c r="AK11" s="303">
        <v>18.863934510896616</v>
      </c>
      <c r="AL11" s="164">
        <v>180.29051011041213</v>
      </c>
    </row>
    <row r="12" spans="1:38" s="170" customFormat="1">
      <c r="A12" s="179" t="s">
        <v>855</v>
      </c>
      <c r="B12" s="159" t="s">
        <v>463</v>
      </c>
      <c r="C12" s="2" t="s">
        <v>976</v>
      </c>
      <c r="D12" s="303">
        <v>-19.3</v>
      </c>
      <c r="E12" s="303">
        <v>15.3</v>
      </c>
      <c r="F12" s="303">
        <v>15.6</v>
      </c>
      <c r="G12" s="303">
        <v>8.1</v>
      </c>
      <c r="H12" s="164">
        <v>19.7</v>
      </c>
      <c r="I12" s="303">
        <v>10.48247427214506</v>
      </c>
      <c r="J12" s="303">
        <v>12.419543071662341</v>
      </c>
      <c r="K12" s="303">
        <v>17.654681321495222</v>
      </c>
      <c r="L12" s="303">
        <v>-11.322608535942583</v>
      </c>
      <c r="M12" s="164">
        <v>29.234090129360041</v>
      </c>
      <c r="N12" s="303">
        <v>-5.0419076778765977</v>
      </c>
      <c r="O12" s="303">
        <v>1.8</v>
      </c>
      <c r="P12" s="303">
        <v>54.4</v>
      </c>
      <c r="Q12" s="303">
        <v>43.2</v>
      </c>
      <c r="R12" s="164">
        <v>94.3</v>
      </c>
      <c r="S12" s="303">
        <v>48.835491248434664</v>
      </c>
      <c r="T12" s="303">
        <v>99.008681717669319</v>
      </c>
      <c r="U12" s="303">
        <v>124.4</v>
      </c>
      <c r="V12" s="303">
        <v>77.986774954986402</v>
      </c>
      <c r="W12" s="164">
        <v>350.23396193269656</v>
      </c>
      <c r="X12" s="303">
        <v>55.293390567662179</v>
      </c>
      <c r="Y12" s="303">
        <v>69.41582192746047</v>
      </c>
      <c r="Z12" s="303">
        <v>60.575657996519794</v>
      </c>
      <c r="AA12" s="303">
        <v>42.192656750116193</v>
      </c>
      <c r="AB12" s="164">
        <v>227.47752724175862</v>
      </c>
      <c r="AC12" s="303">
        <v>70.152531754399632</v>
      </c>
      <c r="AD12" s="303">
        <v>67.622810928772978</v>
      </c>
      <c r="AE12" s="303">
        <v>47.473584951728512</v>
      </c>
      <c r="AF12" s="303">
        <v>39.435867437773524</v>
      </c>
      <c r="AG12" s="164">
        <v>224.68479507267466</v>
      </c>
      <c r="AH12" s="303">
        <v>29.475842131719137</v>
      </c>
      <c r="AI12" s="303">
        <v>46.897606841119092</v>
      </c>
      <c r="AJ12" s="303">
        <v>45.858521480097203</v>
      </c>
      <c r="AK12" s="303">
        <v>39.237584423475013</v>
      </c>
      <c r="AL12" s="164">
        <v>161.46955487641043</v>
      </c>
    </row>
    <row r="13" spans="1:38" s="170" customFormat="1">
      <c r="A13" s="179" t="s">
        <v>859</v>
      </c>
      <c r="B13" s="158" t="s">
        <v>446</v>
      </c>
      <c r="C13" s="3" t="s">
        <v>856</v>
      </c>
      <c r="D13" s="302">
        <v>15.4</v>
      </c>
      <c r="E13" s="302">
        <v>33.9</v>
      </c>
      <c r="F13" s="302">
        <v>22.6</v>
      </c>
      <c r="G13" s="302">
        <v>60.5</v>
      </c>
      <c r="H13" s="265">
        <v>132.4</v>
      </c>
      <c r="I13" s="302">
        <v>8.2000000000000011</v>
      </c>
      <c r="J13" s="302">
        <v>20.3</v>
      </c>
      <c r="K13" s="302">
        <v>16.280100589000007</v>
      </c>
      <c r="L13" s="302">
        <v>49.019899410999983</v>
      </c>
      <c r="M13" s="265">
        <v>93.8</v>
      </c>
      <c r="N13" s="302">
        <v>16.234999999999999</v>
      </c>
      <c r="O13" s="302">
        <v>46.308999999999997</v>
      </c>
      <c r="P13" s="302">
        <v>42.7</v>
      </c>
      <c r="Q13" s="302">
        <v>81.099999999999994</v>
      </c>
      <c r="R13" s="265">
        <v>186.9</v>
      </c>
      <c r="S13" s="302">
        <v>31.420455511000007</v>
      </c>
      <c r="T13" s="302">
        <v>33.376402390000003</v>
      </c>
      <c r="U13" s="302">
        <v>62.421480693999996</v>
      </c>
      <c r="V13" s="302">
        <v>52.018053826999989</v>
      </c>
      <c r="W13" s="265">
        <v>178.98212447500003</v>
      </c>
      <c r="X13" s="302">
        <v>15.032769225999997</v>
      </c>
      <c r="Y13" s="302">
        <v>20.106694792000006</v>
      </c>
      <c r="Z13" s="302">
        <v>27.291219323999986</v>
      </c>
      <c r="AA13" s="302">
        <v>47.890198549000004</v>
      </c>
      <c r="AB13" s="265">
        <v>110.320881891</v>
      </c>
      <c r="AC13" s="302">
        <v>10.325002632000002</v>
      </c>
      <c r="AD13" s="302">
        <v>37.874234496000007</v>
      </c>
      <c r="AE13" s="302">
        <v>32.508908058999978</v>
      </c>
      <c r="AF13" s="302">
        <v>48.182248580000056</v>
      </c>
      <c r="AG13" s="265">
        <v>128.89039376700003</v>
      </c>
      <c r="AH13" s="302">
        <v>14.735030968000002</v>
      </c>
      <c r="AI13" s="302">
        <v>29.625254439000003</v>
      </c>
      <c r="AJ13" s="302">
        <v>33.463578788999989</v>
      </c>
      <c r="AK13" s="302">
        <v>92.323555324999944</v>
      </c>
      <c r="AL13" s="265">
        <v>170.14741952099993</v>
      </c>
    </row>
    <row r="14" spans="1:38" s="170" customFormat="1">
      <c r="A14" s="179"/>
      <c r="B14" s="160"/>
      <c r="C14" s="38"/>
      <c r="D14" s="308"/>
      <c r="E14" s="308"/>
      <c r="F14" s="308"/>
      <c r="G14" s="308"/>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8"/>
    </row>
    <row r="15" spans="1:38" s="170" customFormat="1">
      <c r="A15" s="179"/>
      <c r="B15" s="309" t="s">
        <v>469</v>
      </c>
      <c r="C15" s="310" t="s">
        <v>58</v>
      </c>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row>
    <row r="16" spans="1:38" s="170" customFormat="1">
      <c r="A16" s="179" t="s">
        <v>855</v>
      </c>
      <c r="B16" s="158" t="s">
        <v>464</v>
      </c>
      <c r="C16" s="3" t="s">
        <v>22</v>
      </c>
      <c r="D16" s="302">
        <v>49.1</v>
      </c>
      <c r="E16" s="302">
        <v>8.5</v>
      </c>
      <c r="F16" s="302">
        <v>75.5</v>
      </c>
      <c r="G16" s="302">
        <v>47.6</v>
      </c>
      <c r="H16" s="265">
        <v>170.6</v>
      </c>
      <c r="I16" s="302">
        <v>43.241436106999998</v>
      </c>
      <c r="J16" s="302">
        <v>27.081903693000001</v>
      </c>
      <c r="K16" s="302">
        <v>64.914856723</v>
      </c>
      <c r="L16" s="302">
        <v>21.792020175999994</v>
      </c>
      <c r="M16" s="265">
        <v>157.03021669899999</v>
      </c>
      <c r="N16" s="302">
        <v>38.505787085999998</v>
      </c>
      <c r="O16" s="302">
        <v>39</v>
      </c>
      <c r="P16" s="302">
        <v>71.7</v>
      </c>
      <c r="Q16" s="302">
        <v>18.100000000000001</v>
      </c>
      <c r="R16" s="265">
        <v>167.3</v>
      </c>
      <c r="S16" s="302">
        <v>71.956134946000006</v>
      </c>
      <c r="T16" s="302">
        <v>136.80320238899998</v>
      </c>
      <c r="U16" s="302">
        <v>115.9</v>
      </c>
      <c r="V16" s="302">
        <v>85.218456391999993</v>
      </c>
      <c r="W16" s="265">
        <v>409.91390821300001</v>
      </c>
      <c r="X16" s="302">
        <v>71.865391843999987</v>
      </c>
      <c r="Y16" s="302">
        <v>114.62507992400002</v>
      </c>
      <c r="Z16" s="302">
        <v>83.090096250999991</v>
      </c>
      <c r="AA16" s="302">
        <v>74.238178162000011</v>
      </c>
      <c r="AB16" s="265">
        <v>343.81874618099999</v>
      </c>
      <c r="AC16" s="302">
        <v>103.60600759200001</v>
      </c>
      <c r="AD16" s="302">
        <v>77.203507175000013</v>
      </c>
      <c r="AE16" s="302">
        <v>61.830094492999983</v>
      </c>
      <c r="AF16" s="302">
        <v>76.067136446000021</v>
      </c>
      <c r="AG16" s="265">
        <v>318.70674570600005</v>
      </c>
      <c r="AH16" s="302">
        <v>60.540998956214843</v>
      </c>
      <c r="AI16" s="302">
        <v>84.721307873151943</v>
      </c>
      <c r="AJ16" s="302">
        <v>82.187387026375859</v>
      </c>
      <c r="AK16" s="302">
        <v>70.840866145255774</v>
      </c>
      <c r="AL16" s="265">
        <v>298.29056000099843</v>
      </c>
    </row>
    <row r="17" spans="1:38" s="170" customFormat="1">
      <c r="A17" s="179" t="s">
        <v>862</v>
      </c>
      <c r="B17" s="304" t="s">
        <v>462</v>
      </c>
      <c r="C17" s="305" t="s">
        <v>858</v>
      </c>
      <c r="D17" s="302">
        <v>20</v>
      </c>
      <c r="E17" s="302">
        <v>54.6</v>
      </c>
      <c r="F17" s="302">
        <v>42.2</v>
      </c>
      <c r="G17" s="302">
        <v>57.4</v>
      </c>
      <c r="H17" s="265">
        <v>175.7</v>
      </c>
      <c r="I17" s="302">
        <v>42.831780615370945</v>
      </c>
      <c r="J17" s="302">
        <v>42.474658693793408</v>
      </c>
      <c r="K17" s="302">
        <v>53.934901318492415</v>
      </c>
      <c r="L17" s="302">
        <v>32.598248157764274</v>
      </c>
      <c r="M17" s="265">
        <v>171.83958878542103</v>
      </c>
      <c r="N17" s="302">
        <v>35.147526151735178</v>
      </c>
      <c r="O17" s="302">
        <v>35.1</v>
      </c>
      <c r="P17" s="302">
        <v>80.8</v>
      </c>
      <c r="Q17" s="302">
        <v>83.1</v>
      </c>
      <c r="R17" s="265">
        <v>234.1</v>
      </c>
      <c r="S17" s="302">
        <v>78.990668999618762</v>
      </c>
      <c r="T17" s="302">
        <v>125.25604858640526</v>
      </c>
      <c r="U17" s="302">
        <v>143.6</v>
      </c>
      <c r="V17" s="302">
        <v>110.08267001087947</v>
      </c>
      <c r="W17" s="265">
        <v>457.94386343362976</v>
      </c>
      <c r="X17" s="302">
        <v>82.64905717838127</v>
      </c>
      <c r="Y17" s="302">
        <v>97.281317624855433</v>
      </c>
      <c r="Z17" s="302">
        <v>81.822120620252733</v>
      </c>
      <c r="AA17" s="302">
        <v>66.594371854306729</v>
      </c>
      <c r="AB17" s="265">
        <v>328.34686727779615</v>
      </c>
      <c r="AC17" s="302">
        <v>95.642033302527466</v>
      </c>
      <c r="AD17" s="302">
        <v>90.838950067706065</v>
      </c>
      <c r="AE17" s="302">
        <v>65.277688652728585</v>
      </c>
      <c r="AF17" s="302">
        <v>67.513966448932237</v>
      </c>
      <c r="AG17" s="265">
        <v>319.27263847189437</v>
      </c>
      <c r="AH17" s="302">
        <v>64.297367544271069</v>
      </c>
      <c r="AI17" s="302">
        <v>70.427454442587745</v>
      </c>
      <c r="AJ17" s="302">
        <v>73.857425952726828</v>
      </c>
      <c r="AK17" s="302">
        <v>78.519523245672275</v>
      </c>
      <c r="AL17" s="265">
        <v>287.10177118525792</v>
      </c>
    </row>
    <row r="18" spans="1:38" s="170" customFormat="1" ht="26.25">
      <c r="A18" s="179"/>
      <c r="B18" s="304" t="s">
        <v>467</v>
      </c>
      <c r="C18" s="305" t="s">
        <v>466</v>
      </c>
      <c r="D18" s="302">
        <v>-4.9546963860550006</v>
      </c>
      <c r="E18" s="302">
        <v>-1.6139224026647003</v>
      </c>
      <c r="F18" s="302">
        <v>-5.3346823368096992</v>
      </c>
      <c r="G18" s="302">
        <v>0.41401874428819957</v>
      </c>
      <c r="H18" s="265">
        <v>-11.489282381241201</v>
      </c>
      <c r="I18" s="302">
        <v>3.6936948591404994</v>
      </c>
      <c r="J18" s="302">
        <v>3.8048026391534004</v>
      </c>
      <c r="K18" s="302">
        <v>5.6414789830894989</v>
      </c>
      <c r="L18" s="302">
        <v>0.56438891015730097</v>
      </c>
      <c r="M18" s="265">
        <v>13.704365391540698</v>
      </c>
      <c r="N18" s="302">
        <v>5.0338028754800002</v>
      </c>
      <c r="O18" s="302">
        <v>8.132211858549999</v>
      </c>
      <c r="P18" s="302">
        <v>10.777996689340002</v>
      </c>
      <c r="Q18" s="302">
        <v>13.252537220240001</v>
      </c>
      <c r="R18" s="265">
        <v>37.196548643610001</v>
      </c>
      <c r="S18" s="302">
        <v>23.567268298467404</v>
      </c>
      <c r="T18" s="302">
        <v>46.056759384988993</v>
      </c>
      <c r="U18" s="302">
        <v>52.686971629681601</v>
      </c>
      <c r="V18" s="302">
        <v>38.0301205172102</v>
      </c>
      <c r="W18" s="265">
        <v>160.34111983034822</v>
      </c>
      <c r="X18" s="302">
        <v>45.248415904999987</v>
      </c>
      <c r="Y18" s="302">
        <v>46.079801027000009</v>
      </c>
      <c r="Z18" s="302">
        <v>35.383121679000013</v>
      </c>
      <c r="AA18" s="302">
        <v>17.634714622000018</v>
      </c>
      <c r="AB18" s="265">
        <v>144.34605323300002</v>
      </c>
      <c r="AC18" s="302">
        <v>35.783294261559995</v>
      </c>
      <c r="AD18" s="302">
        <v>37.573790308999996</v>
      </c>
      <c r="AE18" s="302">
        <v>30.058238901999996</v>
      </c>
      <c r="AF18" s="302">
        <v>23.423592179869992</v>
      </c>
      <c r="AG18" s="265">
        <v>126.83891565242999</v>
      </c>
      <c r="AH18" s="302">
        <v>29.742526351492909</v>
      </c>
      <c r="AI18" s="302">
        <v>26.196713780904247</v>
      </c>
      <c r="AJ18" s="302">
        <v>18.585907787892584</v>
      </c>
      <c r="AK18" s="302">
        <v>12.069658394291721</v>
      </c>
      <c r="AL18" s="265">
        <v>86.594806314581461</v>
      </c>
    </row>
    <row r="19" spans="1:38" s="170" customFormat="1">
      <c r="A19" s="179"/>
      <c r="B19" s="159" t="s">
        <v>465</v>
      </c>
      <c r="C19" s="2" t="s">
        <v>40</v>
      </c>
      <c r="D19" s="303">
        <v>23.9</v>
      </c>
      <c r="E19" s="303">
        <v>-16.100000000000001</v>
      </c>
      <c r="F19" s="303">
        <v>50.4</v>
      </c>
      <c r="G19" s="303">
        <v>19.600000000000001</v>
      </c>
      <c r="H19" s="164">
        <v>67.8</v>
      </c>
      <c r="I19" s="303">
        <v>18.241563255000003</v>
      </c>
      <c r="J19" s="303">
        <v>2.296243488</v>
      </c>
      <c r="K19" s="303">
        <v>40.72749969600001</v>
      </c>
      <c r="L19" s="303">
        <v>-2.8010027820000047</v>
      </c>
      <c r="M19" s="164">
        <v>58.464303657000009</v>
      </c>
      <c r="N19" s="303">
        <v>16.648037757999997</v>
      </c>
      <c r="O19" s="303">
        <v>17.600000000000001</v>
      </c>
      <c r="P19" s="303">
        <v>50.2</v>
      </c>
      <c r="Q19" s="303">
        <v>-5.4</v>
      </c>
      <c r="R19" s="164">
        <v>79.099999999999994</v>
      </c>
      <c r="S19" s="303">
        <v>50.080766822000001</v>
      </c>
      <c r="T19" s="303">
        <v>114.640086522</v>
      </c>
      <c r="U19" s="303">
        <v>92.9</v>
      </c>
      <c r="V19" s="303">
        <v>61.450299684000029</v>
      </c>
      <c r="W19" s="164">
        <v>319.11684449000001</v>
      </c>
      <c r="X19" s="303">
        <v>51.41904272099999</v>
      </c>
      <c r="Y19" s="303">
        <v>94.593653415000034</v>
      </c>
      <c r="Z19" s="303">
        <v>64.045936609000009</v>
      </c>
      <c r="AA19" s="303">
        <v>54.208267875000026</v>
      </c>
      <c r="AB19" s="164">
        <v>264.26690062000006</v>
      </c>
      <c r="AC19" s="303">
        <v>83.846872497999996</v>
      </c>
      <c r="AD19" s="303">
        <v>57.010925323000002</v>
      </c>
      <c r="AE19" s="303">
        <v>43.095583086999987</v>
      </c>
      <c r="AF19" s="303">
        <v>52.364296128000007</v>
      </c>
      <c r="AG19" s="164">
        <v>236.31767703599999</v>
      </c>
      <c r="AH19" s="303">
        <v>39.047840391051231</v>
      </c>
      <c r="AI19" s="303">
        <v>63.038486333392356</v>
      </c>
      <c r="AJ19" s="303">
        <v>59.894735008663275</v>
      </c>
      <c r="AK19" s="303">
        <v>46.783481916358639</v>
      </c>
      <c r="AL19" s="164">
        <v>208.76454364946551</v>
      </c>
    </row>
    <row r="20" spans="1:38" s="170" customFormat="1">
      <c r="A20" s="179" t="s">
        <v>862</v>
      </c>
      <c r="B20" s="159" t="s">
        <v>470</v>
      </c>
      <c r="C20" s="2" t="s">
        <v>976</v>
      </c>
      <c r="D20" s="303">
        <v>-5.0999999999999996</v>
      </c>
      <c r="E20" s="303">
        <v>30</v>
      </c>
      <c r="F20" s="303">
        <v>17.100000000000001</v>
      </c>
      <c r="G20" s="303">
        <v>29.4</v>
      </c>
      <c r="H20" s="164">
        <v>72.8</v>
      </c>
      <c r="I20" s="303">
        <v>17.831907763370953</v>
      </c>
      <c r="J20" s="303">
        <v>17.688998488793409</v>
      </c>
      <c r="K20" s="303">
        <v>29.747544291492421</v>
      </c>
      <c r="L20" s="303">
        <v>8.0052251997642756</v>
      </c>
      <c r="M20" s="164">
        <v>73.273675743421052</v>
      </c>
      <c r="N20" s="303">
        <v>13.289776823735178</v>
      </c>
      <c r="O20" s="303">
        <v>13.7</v>
      </c>
      <c r="P20" s="303">
        <v>59.3</v>
      </c>
      <c r="Q20" s="303">
        <v>59.6</v>
      </c>
      <c r="R20" s="164">
        <v>145.9</v>
      </c>
      <c r="S20" s="303">
        <v>57.115300875618765</v>
      </c>
      <c r="T20" s="303">
        <v>103.09293271940528</v>
      </c>
      <c r="U20" s="303">
        <v>120.6</v>
      </c>
      <c r="V20" s="303">
        <v>86.314513302879504</v>
      </c>
      <c r="W20" s="164">
        <v>367.14679971062975</v>
      </c>
      <c r="X20" s="303">
        <v>62.202708055381272</v>
      </c>
      <c r="Y20" s="303">
        <v>77.249891115855434</v>
      </c>
      <c r="Z20" s="303">
        <v>62.77796097825275</v>
      </c>
      <c r="AA20" s="303">
        <v>46.564461567306729</v>
      </c>
      <c r="AB20" s="164">
        <v>248.79502171679619</v>
      </c>
      <c r="AC20" s="303">
        <v>75.882898208527465</v>
      </c>
      <c r="AD20" s="303">
        <v>70.646368215706062</v>
      </c>
      <c r="AE20" s="303">
        <v>46.54317724672859</v>
      </c>
      <c r="AF20" s="303">
        <v>43.81112613093223</v>
      </c>
      <c r="AG20" s="164">
        <v>236.88356980189434</v>
      </c>
      <c r="AH20" s="303">
        <v>42.804208979107457</v>
      </c>
      <c r="AI20" s="303">
        <v>48.74463290282813</v>
      </c>
      <c r="AJ20" s="303">
        <v>51.564773935014252</v>
      </c>
      <c r="AK20" s="303">
        <v>54.46213901677514</v>
      </c>
      <c r="AL20" s="164">
        <v>197.575754833725</v>
      </c>
    </row>
    <row r="21" spans="1:38" s="170" customFormat="1">
      <c r="A21" s="179"/>
      <c r="B21" s="161"/>
      <c r="C21" s="10"/>
      <c r="D21" s="311"/>
      <c r="E21" s="311"/>
      <c r="F21" s="311"/>
      <c r="G21" s="311"/>
      <c r="H21" s="311"/>
      <c r="I21" s="311"/>
      <c r="J21" s="311"/>
      <c r="K21" s="311"/>
      <c r="L21" s="311"/>
      <c r="M21" s="311"/>
      <c r="N21" s="311"/>
      <c r="O21" s="311"/>
      <c r="P21" s="311"/>
      <c r="Q21" s="311"/>
      <c r="R21" s="311"/>
      <c r="S21" s="311"/>
      <c r="T21" s="311"/>
      <c r="U21" s="311"/>
      <c r="V21" s="311"/>
      <c r="W21" s="311"/>
      <c r="X21" s="311"/>
      <c r="Y21" s="311"/>
      <c r="Z21" s="311"/>
      <c r="AA21" s="311"/>
      <c r="AB21" s="311"/>
      <c r="AC21" s="311"/>
      <c r="AF21" s="311"/>
      <c r="AG21" s="311"/>
      <c r="AH21" s="311"/>
      <c r="AK21" s="311"/>
      <c r="AL21" s="311"/>
    </row>
    <row r="22" spans="1:38" s="170" customFormat="1">
      <c r="A22" s="179"/>
      <c r="B22" s="309" t="s">
        <v>471</v>
      </c>
      <c r="C22" s="310" t="s">
        <v>59</v>
      </c>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11"/>
      <c r="AB22" s="311"/>
      <c r="AC22" s="311"/>
      <c r="AF22" s="311"/>
      <c r="AG22" s="311"/>
      <c r="AH22" s="311"/>
      <c r="AK22" s="311"/>
      <c r="AL22" s="311"/>
    </row>
    <row r="23" spans="1:38" s="170" customFormat="1">
      <c r="A23" s="179"/>
      <c r="B23" s="158" t="s">
        <v>437</v>
      </c>
      <c r="C23" s="3" t="s">
        <v>22</v>
      </c>
      <c r="D23" s="302">
        <v>4.0999999999999996</v>
      </c>
      <c r="E23" s="302">
        <v>-14.5</v>
      </c>
      <c r="F23" s="302">
        <v>10.5</v>
      </c>
      <c r="G23" s="302">
        <v>-15.7</v>
      </c>
      <c r="H23" s="265">
        <v>-17.100000000000001</v>
      </c>
      <c r="I23" s="302">
        <v>-1.1807261930000053</v>
      </c>
      <c r="J23" s="302">
        <v>-7.0228850440000024</v>
      </c>
      <c r="K23" s="302">
        <v>-2.7445535719999938</v>
      </c>
      <c r="L23" s="302">
        <v>-11.503020175999994</v>
      </c>
      <c r="M23" s="265">
        <v>-22.451216698999986</v>
      </c>
      <c r="N23" s="302">
        <v>-14.471787085999999</v>
      </c>
      <c r="O23" s="302">
        <v>-9</v>
      </c>
      <c r="P23" s="302">
        <v>-4</v>
      </c>
      <c r="Q23" s="302">
        <v>-28.9</v>
      </c>
      <c r="R23" s="265">
        <v>-56.5</v>
      </c>
      <c r="S23" s="302">
        <v>-12.062989860000016</v>
      </c>
      <c r="T23" s="302">
        <v>5.5348010529999954</v>
      </c>
      <c r="U23" s="302">
        <v>-7.4</v>
      </c>
      <c r="V23" s="302">
        <v>-11.340828678275599</v>
      </c>
      <c r="W23" s="265">
        <v>-25.252196808275627</v>
      </c>
      <c r="X23" s="302">
        <v>-7.943230113999995</v>
      </c>
      <c r="Y23" s="302">
        <v>0.34401106699999673</v>
      </c>
      <c r="Z23" s="302">
        <v>3.3520547640000018</v>
      </c>
      <c r="AA23" s="302">
        <v>8.4645312789999849</v>
      </c>
      <c r="AB23" s="265">
        <v>4.2173669959999884</v>
      </c>
      <c r="AC23" s="302">
        <v>3.6128975619999864</v>
      </c>
      <c r="AD23" s="302">
        <v>-4.1087335760000201</v>
      </c>
      <c r="AE23" s="302">
        <v>4.1687471630000132</v>
      </c>
      <c r="AF23" s="302">
        <v>8.8648197613499633</v>
      </c>
      <c r="AG23" s="265">
        <v>12.537730910349943</v>
      </c>
      <c r="AH23" s="302">
        <v>-9.1953442958998934</v>
      </c>
      <c r="AI23" s="302">
        <v>15.228847082510597</v>
      </c>
      <c r="AJ23" s="302">
        <v>7.0725984115144058</v>
      </c>
      <c r="AK23" s="302">
        <v>-22.891115328974387</v>
      </c>
      <c r="AL23" s="265">
        <v>-9.7850141308492766</v>
      </c>
    </row>
    <row r="24" spans="1:38" s="170" customFormat="1">
      <c r="A24" s="179" t="s">
        <v>855</v>
      </c>
      <c r="B24" s="304" t="s">
        <v>462</v>
      </c>
      <c r="C24" s="305" t="s">
        <v>857</v>
      </c>
      <c r="D24" s="302">
        <v>-7.5</v>
      </c>
      <c r="E24" s="302">
        <v>-8</v>
      </c>
      <c r="F24" s="302">
        <v>5.0999999999999996</v>
      </c>
      <c r="G24" s="302">
        <v>-13.3</v>
      </c>
      <c r="H24" s="265">
        <v>-25.1</v>
      </c>
      <c r="I24" s="302">
        <v>-1.037897888225892</v>
      </c>
      <c r="J24" s="302">
        <v>1.3215624348689303</v>
      </c>
      <c r="K24" s="302">
        <v>-5.4513342709972079</v>
      </c>
      <c r="L24" s="302">
        <v>-9.8447677477068467</v>
      </c>
      <c r="M24" s="265">
        <v>-15.012469186060997</v>
      </c>
      <c r="N24" s="302">
        <v>-12.905054336611773</v>
      </c>
      <c r="O24" s="302">
        <v>-6.4</v>
      </c>
      <c r="P24" s="302">
        <v>0.6</v>
      </c>
      <c r="Q24" s="302">
        <v>-10.199999999999999</v>
      </c>
      <c r="R24" s="265">
        <v>-28.8</v>
      </c>
      <c r="S24" s="302">
        <v>-2.8298053251841111</v>
      </c>
      <c r="T24" s="302">
        <v>1.4053021752640404</v>
      </c>
      <c r="U24" s="302">
        <v>9.4</v>
      </c>
      <c r="V24" s="302">
        <v>-4.3944477058930715</v>
      </c>
      <c r="W24" s="265">
        <v>3.5346148300667721</v>
      </c>
      <c r="X24" s="302">
        <v>-3.0197583287190923</v>
      </c>
      <c r="Y24" s="302">
        <v>-3.6709354023949601</v>
      </c>
      <c r="Z24" s="302">
        <v>1.8082844382670658</v>
      </c>
      <c r="AA24" s="302">
        <v>2.7872036809455381E-2</v>
      </c>
      <c r="AB24" s="265">
        <v>-4.8545372560375313</v>
      </c>
      <c r="AC24" s="302">
        <v>-1.4785813801278351</v>
      </c>
      <c r="AD24" s="302">
        <v>1.3557618240669029</v>
      </c>
      <c r="AE24" s="302">
        <v>5.2714175189999395</v>
      </c>
      <c r="AF24" s="302">
        <v>-7.9142214158721913E-2</v>
      </c>
      <c r="AG24" s="265">
        <v>5.0694557487802854</v>
      </c>
      <c r="AH24" s="302">
        <v>-9.1265634776576192</v>
      </c>
      <c r="AI24" s="302">
        <v>2.8258980563101659</v>
      </c>
      <c r="AJ24" s="302">
        <v>-0.92039261095050051</v>
      </c>
      <c r="AK24" s="302">
        <v>-10.196122516812466</v>
      </c>
      <c r="AL24" s="265">
        <v>-17.417180549110419</v>
      </c>
    </row>
    <row r="25" spans="1:38" s="170" customFormat="1">
      <c r="A25" s="179"/>
      <c r="B25" s="159" t="s">
        <v>439</v>
      </c>
      <c r="C25" s="2" t="s">
        <v>40</v>
      </c>
      <c r="D25" s="303">
        <v>-2.6</v>
      </c>
      <c r="E25" s="303">
        <v>-21.2</v>
      </c>
      <c r="F25" s="303">
        <v>3.8</v>
      </c>
      <c r="G25" s="303">
        <v>-23.8</v>
      </c>
      <c r="H25" s="164">
        <v>-45.1</v>
      </c>
      <c r="I25" s="303">
        <v>-7.4922617960000046</v>
      </c>
      <c r="J25" s="303">
        <v>-13.613902895999999</v>
      </c>
      <c r="K25" s="303">
        <v>-9.386082270999978</v>
      </c>
      <c r="L25" s="303">
        <v>-20.985997218000001</v>
      </c>
      <c r="M25" s="164">
        <v>-51.478303656999991</v>
      </c>
      <c r="N25" s="303">
        <v>-19.898037757999997</v>
      </c>
      <c r="O25" s="303">
        <v>-14.5</v>
      </c>
      <c r="P25" s="303">
        <v>-9.6999999999999993</v>
      </c>
      <c r="Q25" s="303">
        <v>-35.200000000000003</v>
      </c>
      <c r="R25" s="164">
        <v>-79.2</v>
      </c>
      <c r="S25" s="303">
        <v>-17.512994161999998</v>
      </c>
      <c r="T25" s="303">
        <v>4.5247875999990583E-2</v>
      </c>
      <c r="U25" s="303">
        <v>-13</v>
      </c>
      <c r="V25" s="303">
        <v>-15.274119320275631</v>
      </c>
      <c r="W25" s="164">
        <v>-45.699649416275648</v>
      </c>
      <c r="X25" s="303">
        <v>-11.832789272999989</v>
      </c>
      <c r="Y25" s="303">
        <v>-3.8191227190000063</v>
      </c>
      <c r="Z25" s="303">
        <v>-0.65853265600000555</v>
      </c>
      <c r="AA25" s="303">
        <v>4.0648544249999858</v>
      </c>
      <c r="AB25" s="164">
        <v>-12.245590223000015</v>
      </c>
      <c r="AC25" s="303">
        <v>-0.63888751200001082</v>
      </c>
      <c r="AD25" s="303">
        <v>-8.4880526870000068</v>
      </c>
      <c r="AE25" s="303">
        <v>-0.17226265099999694</v>
      </c>
      <c r="AF25" s="303">
        <v>4.5687032823499862</v>
      </c>
      <c r="AG25" s="164">
        <v>-4.7304995676500283</v>
      </c>
      <c r="AH25" s="303">
        <v>-13.397147665630598</v>
      </c>
      <c r="AI25" s="303">
        <v>10.555922964491359</v>
      </c>
      <c r="AJ25" s="303">
        <v>2.2867385675478644</v>
      </c>
      <c r="AK25" s="303">
        <v>-27.919547405462023</v>
      </c>
      <c r="AL25" s="164">
        <v>-28.474033539053398</v>
      </c>
    </row>
    <row r="26" spans="1:38" s="170" customFormat="1">
      <c r="A26" s="179" t="s">
        <v>862</v>
      </c>
      <c r="B26" s="159" t="s">
        <v>470</v>
      </c>
      <c r="C26" s="2" t="s">
        <v>976</v>
      </c>
      <c r="D26" s="303">
        <v>-14.2</v>
      </c>
      <c r="E26" s="303">
        <v>-14.7</v>
      </c>
      <c r="F26" s="303">
        <v>-1.5</v>
      </c>
      <c r="G26" s="303">
        <v>-21.4</v>
      </c>
      <c r="H26" s="164">
        <v>-53.2</v>
      </c>
      <c r="I26" s="303">
        <v>-7.3494334912258914</v>
      </c>
      <c r="J26" s="303">
        <v>-5.2694554171310681</v>
      </c>
      <c r="K26" s="303">
        <v>-12.092862969997185</v>
      </c>
      <c r="L26" s="303">
        <v>-19.327744789706855</v>
      </c>
      <c r="M26" s="164">
        <v>-44.039556144060995</v>
      </c>
      <c r="N26" s="303">
        <v>-18.331305008611771</v>
      </c>
      <c r="O26" s="303">
        <v>-11.9</v>
      </c>
      <c r="P26" s="303">
        <v>-5.6</v>
      </c>
      <c r="Q26" s="303">
        <v>-16.399999999999999</v>
      </c>
      <c r="R26" s="164">
        <v>-51.6</v>
      </c>
      <c r="S26" s="303">
        <v>-8.2798096271841004</v>
      </c>
      <c r="T26" s="303">
        <v>-4.0842510017359643</v>
      </c>
      <c r="U26" s="303">
        <v>3.8</v>
      </c>
      <c r="V26" s="303">
        <v>-8.3277383478931029</v>
      </c>
      <c r="W26" s="164">
        <v>-16.912837777933255</v>
      </c>
      <c r="X26" s="303">
        <v>-6.9093174877190933</v>
      </c>
      <c r="Y26" s="303">
        <v>-7.8340691883949631</v>
      </c>
      <c r="Z26" s="303">
        <v>-2.2023029817329558</v>
      </c>
      <c r="AA26" s="303">
        <v>-4.3718048171905366</v>
      </c>
      <c r="AB26" s="164">
        <v>-21.317494475037549</v>
      </c>
      <c r="AC26" s="303">
        <v>-5.7303664541278323</v>
      </c>
      <c r="AD26" s="303">
        <v>-3.0235572869330838</v>
      </c>
      <c r="AE26" s="303">
        <v>0.9304077049999222</v>
      </c>
      <c r="AF26" s="303">
        <v>-4.3752586931587061</v>
      </c>
      <c r="AG26" s="164">
        <v>-12.1987747292197</v>
      </c>
      <c r="AH26" s="303">
        <v>-13.32836684738832</v>
      </c>
      <c r="AI26" s="303">
        <v>-1.8470260617090375</v>
      </c>
      <c r="AJ26" s="303">
        <v>-5.706252454917049</v>
      </c>
      <c r="AK26" s="303">
        <v>-15.224554593300127</v>
      </c>
      <c r="AL26" s="164">
        <v>-36.10619995731453</v>
      </c>
    </row>
    <row r="27" spans="1:38">
      <c r="A27" s="175"/>
      <c r="B27" s="295" t="s">
        <v>1171</v>
      </c>
      <c r="C27" s="296" t="s">
        <v>1169</v>
      </c>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F27" s="297"/>
      <c r="AG27" s="297"/>
      <c r="AH27" s="297"/>
      <c r="AK27" s="297"/>
      <c r="AL27" s="297"/>
    </row>
    <row r="28" spans="1:38">
      <c r="A28" s="175"/>
      <c r="B28" s="295"/>
      <c r="C28" s="296"/>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F28" s="297"/>
      <c r="AG28" s="297"/>
      <c r="AH28" s="297"/>
      <c r="AK28" s="297"/>
      <c r="AL28" s="297"/>
    </row>
    <row r="29" spans="1:38">
      <c r="A29" s="175"/>
      <c r="B29" s="295"/>
      <c r="C29" s="29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F29" s="298"/>
      <c r="AG29" s="298"/>
      <c r="AH29" s="298"/>
      <c r="AK29" s="298"/>
      <c r="AL29" s="298"/>
    </row>
    <row r="30" spans="1:38" s="170" customFormat="1" ht="25.5">
      <c r="A30" s="179"/>
      <c r="B30" s="115" t="s">
        <v>473</v>
      </c>
      <c r="C30" s="5" t="s">
        <v>377</v>
      </c>
      <c r="D30" s="261" t="s">
        <v>52</v>
      </c>
      <c r="E30" s="261" t="s">
        <v>4</v>
      </c>
      <c r="F30" s="261" t="s">
        <v>6</v>
      </c>
      <c r="G30" s="261" t="s">
        <v>8</v>
      </c>
      <c r="H30" s="62" t="s">
        <v>10</v>
      </c>
      <c r="I30" s="261" t="s">
        <v>12</v>
      </c>
      <c r="J30" s="261" t="s">
        <v>14</v>
      </c>
      <c r="K30" s="261" t="s">
        <v>15</v>
      </c>
      <c r="L30" s="261" t="s">
        <v>38</v>
      </c>
      <c r="M30" s="62" t="s">
        <v>39</v>
      </c>
      <c r="N30" s="261" t="s">
        <v>18</v>
      </c>
      <c r="O30" s="261" t="s">
        <v>19</v>
      </c>
      <c r="P30" s="261" t="s">
        <v>297</v>
      </c>
      <c r="Q30" s="261" t="s">
        <v>29</v>
      </c>
      <c r="R30" s="261" t="s">
        <v>30</v>
      </c>
      <c r="S30" s="261" t="s">
        <v>333</v>
      </c>
      <c r="T30" s="261" t="s">
        <v>334</v>
      </c>
      <c r="U30" s="261" t="s">
        <v>358</v>
      </c>
      <c r="V30" s="261" t="s">
        <v>359</v>
      </c>
      <c r="W30" s="18" t="s">
        <v>360</v>
      </c>
      <c r="X30" s="18" t="s">
        <v>1172</v>
      </c>
      <c r="Y30" s="18" t="s">
        <v>1150</v>
      </c>
      <c r="Z30" s="18" t="s">
        <v>1151</v>
      </c>
      <c r="AA30" s="261" t="s">
        <v>1173</v>
      </c>
      <c r="AB30" s="18" t="s">
        <v>1174</v>
      </c>
      <c r="AC30" s="18" t="s">
        <v>1203</v>
      </c>
      <c r="AD30" s="18" t="s">
        <v>1239</v>
      </c>
      <c r="AE30" s="18" t="s">
        <v>1257</v>
      </c>
      <c r="AF30" s="468" t="s">
        <v>1272</v>
      </c>
      <c r="AG30" s="18" t="s">
        <v>1273</v>
      </c>
      <c r="AH30" s="18" t="s">
        <v>1286</v>
      </c>
      <c r="AI30" s="18" t="s">
        <v>1294</v>
      </c>
      <c r="AJ30" s="18" t="s">
        <v>1315</v>
      </c>
      <c r="AK30" s="488" t="s">
        <v>1328</v>
      </c>
      <c r="AL30" s="18" t="s">
        <v>1329</v>
      </c>
    </row>
    <row r="31" spans="1:38">
      <c r="A31" s="175"/>
      <c r="B31" s="285" t="s">
        <v>425</v>
      </c>
      <c r="C31" s="286" t="s">
        <v>378</v>
      </c>
      <c r="D31" s="43">
        <v>15.35</v>
      </c>
      <c r="E31" s="43">
        <v>33.94</v>
      </c>
      <c r="F31" s="43">
        <v>22.61</v>
      </c>
      <c r="G31" s="43">
        <v>60.5</v>
      </c>
      <c r="H31" s="40">
        <v>132.4</v>
      </c>
      <c r="I31" s="43">
        <v>8.3000000000000007</v>
      </c>
      <c r="J31" s="43">
        <v>20.3</v>
      </c>
      <c r="K31" s="43">
        <v>16.3</v>
      </c>
      <c r="L31" s="43">
        <v>49</v>
      </c>
      <c r="M31" s="40">
        <v>93.8</v>
      </c>
      <c r="N31" s="43">
        <v>16.224502464013611</v>
      </c>
      <c r="O31" s="43">
        <v>46.327009997388281</v>
      </c>
      <c r="P31" s="43">
        <v>42.715637935679823</v>
      </c>
      <c r="Q31" s="43">
        <v>81.63231439531117</v>
      </c>
      <c r="R31" s="40">
        <v>186.89946479239288</v>
      </c>
      <c r="S31" s="43">
        <v>31.420455511000004</v>
      </c>
      <c r="T31" s="43">
        <v>33.376402390000003</v>
      </c>
      <c r="U31" s="43">
        <v>62.167212747000029</v>
      </c>
      <c r="V31" s="43">
        <v>52.018053827000003</v>
      </c>
      <c r="W31" s="40">
        <v>178.98212447500003</v>
      </c>
      <c r="X31" s="43">
        <v>15.032769225999997</v>
      </c>
      <c r="Y31" s="43">
        <v>20.106694792000006</v>
      </c>
      <c r="Z31" s="43">
        <v>27.291219323999986</v>
      </c>
      <c r="AA31" s="43">
        <v>47.890198549000004</v>
      </c>
      <c r="AB31" s="40">
        <v>110.320881891</v>
      </c>
      <c r="AC31" s="43">
        <v>10.325002632000002</v>
      </c>
      <c r="AD31" s="43">
        <v>37.874234496000007</v>
      </c>
      <c r="AE31" s="43">
        <v>32.508908058999978</v>
      </c>
      <c r="AF31" s="43">
        <v>48.182248580000049</v>
      </c>
      <c r="AG31" s="40">
        <v>128.89039376700003</v>
      </c>
      <c r="AH31" s="43">
        <v>14.735030968000002</v>
      </c>
      <c r="AI31" s="43">
        <v>29.625254439000003</v>
      </c>
      <c r="AJ31" s="43">
        <v>33.463578788999989</v>
      </c>
      <c r="AK31" s="43">
        <v>92.323555324999944</v>
      </c>
      <c r="AL31" s="40">
        <v>170.14741952099993</v>
      </c>
    </row>
    <row r="32" spans="1:38">
      <c r="A32" s="175"/>
      <c r="B32" s="285" t="s">
        <v>1326</v>
      </c>
      <c r="C32" s="286" t="s">
        <v>1327</v>
      </c>
      <c r="D32" s="43"/>
      <c r="E32" s="43"/>
      <c r="F32" s="43"/>
      <c r="G32" s="43"/>
      <c r="H32" s="40"/>
      <c r="I32" s="43"/>
      <c r="J32" s="43"/>
      <c r="K32" s="43"/>
      <c r="L32" s="43"/>
      <c r="M32" s="40"/>
      <c r="N32" s="43">
        <v>10.985052486999999</v>
      </c>
      <c r="O32" s="43">
        <v>21.505357583000002</v>
      </c>
      <c r="P32" s="43">
        <v>28.197352167999998</v>
      </c>
      <c r="Q32" s="43">
        <v>54.513800788000005</v>
      </c>
      <c r="R32" s="40">
        <v>115.201563026</v>
      </c>
      <c r="S32" s="43">
        <v>23.506542105000001</v>
      </c>
      <c r="T32" s="43">
        <v>8.4848483750000003</v>
      </c>
      <c r="U32" s="43">
        <v>39.418099407999989</v>
      </c>
      <c r="V32" s="43">
        <v>15.429732221999995</v>
      </c>
      <c r="W32" s="40">
        <v>86.839222109999994</v>
      </c>
      <c r="X32" s="43">
        <v>0.89604857599999987</v>
      </c>
      <c r="Y32" s="43">
        <v>1.5879566089999999</v>
      </c>
      <c r="Z32" s="43">
        <v>0.38346035899999992</v>
      </c>
      <c r="AA32" s="43">
        <v>0.44502307800000002</v>
      </c>
      <c r="AB32" s="40">
        <v>3.312488622</v>
      </c>
      <c r="AC32" s="43">
        <v>1.5057283450000001</v>
      </c>
      <c r="AD32" s="43">
        <v>2.9411402410000003</v>
      </c>
      <c r="AE32" s="43">
        <v>5.8887699239999982</v>
      </c>
      <c r="AF32" s="43">
        <v>4.6778594770000019</v>
      </c>
      <c r="AG32" s="40">
        <v>15.013497987000001</v>
      </c>
      <c r="AH32" s="43">
        <v>6.0747271759999997</v>
      </c>
      <c r="AI32" s="43">
        <v>2.7169790480000007</v>
      </c>
      <c r="AJ32" s="43">
        <v>4.2772512740000028</v>
      </c>
      <c r="AK32" s="43">
        <v>19.286624224000008</v>
      </c>
      <c r="AL32" s="40">
        <v>32.355581722000011</v>
      </c>
    </row>
    <row r="33" spans="1:39">
      <c r="A33" s="175"/>
      <c r="B33" s="285" t="s">
        <v>474</v>
      </c>
      <c r="C33" s="286" t="s">
        <v>379</v>
      </c>
      <c r="D33" s="43"/>
      <c r="E33" s="43"/>
      <c r="F33" s="43"/>
      <c r="G33" s="43"/>
      <c r="H33" s="40"/>
      <c r="I33" s="43"/>
      <c r="J33" s="43"/>
      <c r="K33" s="43"/>
      <c r="L33" s="43"/>
      <c r="M33" s="40"/>
      <c r="N33" s="43">
        <v>5.23944997701361</v>
      </c>
      <c r="O33" s="43">
        <v>24.821652414388279</v>
      </c>
      <c r="P33" s="43">
        <v>14.518285767679824</v>
      </c>
      <c r="Q33" s="43">
        <v>27.118513607311161</v>
      </c>
      <c r="R33" s="40">
        <v>71.697901766392874</v>
      </c>
      <c r="S33" s="43">
        <v>7.9139134060000034</v>
      </c>
      <c r="T33" s="43">
        <v>24.891554015000001</v>
      </c>
      <c r="U33" s="43">
        <v>22.74911333900004</v>
      </c>
      <c r="V33" s="43">
        <v>36.588321605000004</v>
      </c>
      <c r="W33" s="40">
        <v>92.142902365000054</v>
      </c>
      <c r="X33" s="43">
        <v>14.136720649999997</v>
      </c>
      <c r="Y33" s="43">
        <v>18.518738183000007</v>
      </c>
      <c r="Z33" s="43">
        <v>26.907758964999985</v>
      </c>
      <c r="AA33" s="43">
        <v>47.445175471000006</v>
      </c>
      <c r="AB33" s="40">
        <v>107.008393269</v>
      </c>
      <c r="AC33" s="43">
        <v>8.8192742870000025</v>
      </c>
      <c r="AD33" s="43">
        <v>34.933094255000007</v>
      </c>
      <c r="AE33" s="43">
        <v>26.62013813499998</v>
      </c>
      <c r="AF33" s="43">
        <v>43.504389103000051</v>
      </c>
      <c r="AG33" s="40">
        <v>113.87689578000004</v>
      </c>
      <c r="AH33" s="43">
        <v>8.6603037920000023</v>
      </c>
      <c r="AI33" s="43">
        <v>26.908275391000004</v>
      </c>
      <c r="AJ33" s="43">
        <v>29.186327514999988</v>
      </c>
      <c r="AK33" s="43">
        <v>73.036931100999936</v>
      </c>
      <c r="AL33" s="40">
        <v>137.79183779899992</v>
      </c>
    </row>
    <row r="34" spans="1:39">
      <c r="A34" s="175"/>
      <c r="B34" s="299"/>
      <c r="C34" s="300"/>
      <c r="D34" s="298"/>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F34" s="298"/>
      <c r="AG34" s="298"/>
      <c r="AH34" s="298"/>
      <c r="AK34" s="298"/>
      <c r="AL34" s="298"/>
    </row>
    <row r="35" spans="1:39" s="170" customFormat="1" ht="25.5">
      <c r="A35" s="179"/>
      <c r="B35" s="115" t="s">
        <v>475</v>
      </c>
      <c r="C35" s="5" t="s">
        <v>472</v>
      </c>
      <c r="D35" s="261" t="s">
        <v>52</v>
      </c>
      <c r="E35" s="261" t="s">
        <v>4</v>
      </c>
      <c r="F35" s="261" t="s">
        <v>6</v>
      </c>
      <c r="G35" s="261" t="s">
        <v>8</v>
      </c>
      <c r="H35" s="62" t="s">
        <v>10</v>
      </c>
      <c r="I35" s="261" t="s">
        <v>12</v>
      </c>
      <c r="J35" s="261" t="s">
        <v>14</v>
      </c>
      <c r="K35" s="261" t="s">
        <v>15</v>
      </c>
      <c r="L35" s="261" t="s">
        <v>38</v>
      </c>
      <c r="M35" s="62" t="s">
        <v>39</v>
      </c>
      <c r="N35" s="261" t="s">
        <v>18</v>
      </c>
      <c r="O35" s="261" t="s">
        <v>19</v>
      </c>
      <c r="P35" s="261" t="s">
        <v>297</v>
      </c>
      <c r="Q35" s="261" t="s">
        <v>29</v>
      </c>
      <c r="R35" s="261" t="s">
        <v>30</v>
      </c>
      <c r="S35" s="261" t="s">
        <v>333</v>
      </c>
      <c r="T35" s="261" t="s">
        <v>334</v>
      </c>
      <c r="U35" s="261" t="s">
        <v>358</v>
      </c>
      <c r="V35" s="261" t="s">
        <v>359</v>
      </c>
      <c r="W35" s="18" t="s">
        <v>360</v>
      </c>
      <c r="X35" s="18" t="s">
        <v>1172</v>
      </c>
      <c r="Y35" s="18" t="s">
        <v>1150</v>
      </c>
      <c r="Z35" s="18" t="s">
        <v>1151</v>
      </c>
      <c r="AA35" s="261" t="s">
        <v>1173</v>
      </c>
      <c r="AB35" s="18" t="s">
        <v>1174</v>
      </c>
      <c r="AC35" s="18" t="s">
        <v>1203</v>
      </c>
      <c r="AD35" s="18" t="s">
        <v>1239</v>
      </c>
      <c r="AE35" s="18" t="s">
        <v>1257</v>
      </c>
      <c r="AF35" s="468" t="s">
        <v>1272</v>
      </c>
      <c r="AG35" s="18" t="s">
        <v>1273</v>
      </c>
      <c r="AH35" s="18" t="s">
        <v>1286</v>
      </c>
      <c r="AI35" s="18" t="s">
        <v>1294</v>
      </c>
      <c r="AJ35" s="18" t="s">
        <v>1315</v>
      </c>
      <c r="AK35" s="488" t="s">
        <v>1328</v>
      </c>
      <c r="AL35" s="18" t="s">
        <v>1329</v>
      </c>
    </row>
    <row r="36" spans="1:39" s="170" customFormat="1" ht="26.25">
      <c r="A36" s="179"/>
      <c r="B36" s="159" t="s">
        <v>476</v>
      </c>
      <c r="C36" s="2" t="s">
        <v>380</v>
      </c>
      <c r="D36" s="303">
        <v>7.5</v>
      </c>
      <c r="E36" s="303">
        <v>19.600000000000001</v>
      </c>
      <c r="F36" s="303">
        <v>10.600000000000001</v>
      </c>
      <c r="G36" s="303">
        <v>19.799999999999997</v>
      </c>
      <c r="H36" s="164">
        <v>57.5</v>
      </c>
      <c r="I36" s="303">
        <v>3</v>
      </c>
      <c r="J36" s="303">
        <v>12.2</v>
      </c>
      <c r="K36" s="303">
        <v>6.7</v>
      </c>
      <c r="L36" s="303">
        <v>20.5</v>
      </c>
      <c r="M36" s="164">
        <v>42.5</v>
      </c>
      <c r="N36" s="303">
        <v>4.8906542476329635</v>
      </c>
      <c r="O36" s="303">
        <v>26.297588613167882</v>
      </c>
      <c r="P36" s="303">
        <v>17.516513122209847</v>
      </c>
      <c r="Q36" s="303">
        <v>21.97718263674798</v>
      </c>
      <c r="R36" s="164">
        <v>70.681938619758668</v>
      </c>
      <c r="S36" s="303">
        <v>5.5363502610000008</v>
      </c>
      <c r="T36" s="303">
        <v>15.280105602000004</v>
      </c>
      <c r="U36" s="303">
        <v>16.606310643000004</v>
      </c>
      <c r="V36" s="303">
        <v>24.530503868</v>
      </c>
      <c r="W36" s="164">
        <v>61.953270374000013</v>
      </c>
      <c r="X36" s="303">
        <v>11.376337107999998</v>
      </c>
      <c r="Y36" s="303">
        <v>14.61603786700001</v>
      </c>
      <c r="Z36" s="303">
        <v>19.953112828999988</v>
      </c>
      <c r="AA36" s="303">
        <v>31.602798318000001</v>
      </c>
      <c r="AB36" s="164">
        <v>77.548286121999993</v>
      </c>
      <c r="AC36" s="303">
        <v>8.6543836970000019</v>
      </c>
      <c r="AD36" s="303">
        <v>30.404232102000005</v>
      </c>
      <c r="AE36" s="303">
        <v>27.853507382999979</v>
      </c>
      <c r="AF36" s="303">
        <v>31.876931193000061</v>
      </c>
      <c r="AG36" s="164">
        <v>98.789054375000049</v>
      </c>
      <c r="AH36" s="303">
        <v>8.2842061370000017</v>
      </c>
      <c r="AI36" s="303">
        <v>18.864299187000004</v>
      </c>
      <c r="AJ36" s="303">
        <v>23.981621005999983</v>
      </c>
      <c r="AK36" s="303">
        <v>54.395012871999974</v>
      </c>
      <c r="AL36" s="164">
        <v>105.52513920199996</v>
      </c>
    </row>
    <row r="37" spans="1:39" hidden="1" outlineLevel="1">
      <c r="A37" s="176"/>
      <c r="B37" s="285" t="s">
        <v>477</v>
      </c>
      <c r="C37" s="286" t="s">
        <v>381</v>
      </c>
      <c r="D37" s="43">
        <v>1.5</v>
      </c>
      <c r="E37" s="43">
        <v>3.0999999999999996</v>
      </c>
      <c r="F37" s="43">
        <v>4.7000000000000011</v>
      </c>
      <c r="G37" s="43">
        <v>36.099999999999994</v>
      </c>
      <c r="H37" s="40">
        <v>45.399999999999991</v>
      </c>
      <c r="I37" s="43">
        <v>1.6</v>
      </c>
      <c r="J37" s="43">
        <v>3.3</v>
      </c>
      <c r="K37" s="43">
        <v>3.9</v>
      </c>
      <c r="L37" s="43">
        <v>11.3</v>
      </c>
      <c r="M37" s="40">
        <v>20.100000000000001</v>
      </c>
      <c r="N37" s="43">
        <v>1.9268531903806478</v>
      </c>
      <c r="O37" s="43">
        <v>2.0637902392204035</v>
      </c>
      <c r="P37" s="43">
        <v>3.1993562654699748</v>
      </c>
      <c r="Q37" s="43">
        <v>22.527864188563186</v>
      </c>
      <c r="R37" s="40">
        <v>29.717863883634212</v>
      </c>
      <c r="S37" s="43">
        <v>17.664910886000001</v>
      </c>
      <c r="T37" s="43">
        <v>4.5284975379999972</v>
      </c>
      <c r="U37" s="43">
        <v>39.485005467000022</v>
      </c>
      <c r="V37" s="43">
        <v>12.563771527999995</v>
      </c>
      <c r="W37" s="40">
        <v>74.242185419000009</v>
      </c>
      <c r="X37" s="243"/>
      <c r="Y37" s="243"/>
      <c r="Z37" s="243"/>
      <c r="AA37" s="243"/>
      <c r="AB37" s="241"/>
      <c r="AC37" s="243"/>
      <c r="AD37" s="243"/>
      <c r="AE37" s="243"/>
      <c r="AF37" s="243"/>
      <c r="AG37" s="241"/>
      <c r="AH37" s="243"/>
      <c r="AI37" s="243"/>
      <c r="AJ37" s="243"/>
      <c r="AK37" s="243"/>
      <c r="AL37" s="241"/>
    </row>
    <row r="38" spans="1:39" collapsed="1">
      <c r="A38" s="177"/>
      <c r="B38" s="285" t="s">
        <v>478</v>
      </c>
      <c r="C38" s="286" t="s">
        <v>382</v>
      </c>
      <c r="D38" s="43">
        <v>0.9</v>
      </c>
      <c r="E38" s="43">
        <v>8.6</v>
      </c>
      <c r="F38" s="43">
        <v>5.0999999999999996</v>
      </c>
      <c r="G38" s="43">
        <v>5.2000000000000011</v>
      </c>
      <c r="H38" s="40">
        <v>19.8</v>
      </c>
      <c r="I38" s="43">
        <v>2.9</v>
      </c>
      <c r="J38" s="43">
        <v>5.8</v>
      </c>
      <c r="K38" s="43">
        <v>4.5999999999999996</v>
      </c>
      <c r="L38" s="43">
        <v>15.8</v>
      </c>
      <c r="M38" s="40">
        <v>29.1</v>
      </c>
      <c r="N38" s="43">
        <v>9.2490826070000001</v>
      </c>
      <c r="O38" s="43">
        <v>17.745694355999998</v>
      </c>
      <c r="P38" s="43">
        <v>21.674597649000003</v>
      </c>
      <c r="Q38" s="43">
        <v>36.312072745999998</v>
      </c>
      <c r="R38" s="40">
        <v>84.981447357999997</v>
      </c>
      <c r="S38" s="43">
        <v>6.9878069350000009</v>
      </c>
      <c r="T38" s="43">
        <v>12.539292436999997</v>
      </c>
      <c r="U38" s="43">
        <v>5.8358666120000002</v>
      </c>
      <c r="V38" s="43">
        <v>13.648677078</v>
      </c>
      <c r="W38" s="40">
        <v>39.011643061999997</v>
      </c>
      <c r="X38" s="43">
        <v>1.8902476590000001</v>
      </c>
      <c r="Y38" s="43">
        <v>5.3490322509999979</v>
      </c>
      <c r="Z38" s="43">
        <v>7.6202569999999996</v>
      </c>
      <c r="AA38" s="43">
        <v>15.402867946000004</v>
      </c>
      <c r="AB38" s="40">
        <v>30.262404856000003</v>
      </c>
      <c r="AC38" s="43">
        <v>1.5475145229999998</v>
      </c>
      <c r="AD38" s="43">
        <v>6.808769238</v>
      </c>
      <c r="AE38" s="43">
        <v>4.4565057989999968</v>
      </c>
      <c r="AF38" s="43">
        <v>15.573670743999999</v>
      </c>
      <c r="AG38" s="40">
        <v>28.386460303999996</v>
      </c>
      <c r="AH38" s="43">
        <v>6.2873675700000007</v>
      </c>
      <c r="AI38" s="43">
        <v>9.5882280959999999</v>
      </c>
      <c r="AJ38" s="43">
        <v>8.5868333590000052</v>
      </c>
      <c r="AK38" s="43">
        <v>36.519534172999968</v>
      </c>
      <c r="AL38" s="40">
        <v>60.981963197999974</v>
      </c>
      <c r="AM38" s="489"/>
    </row>
    <row r="39" spans="1:39">
      <c r="A39" s="177"/>
      <c r="B39" s="285" t="s">
        <v>479</v>
      </c>
      <c r="C39" s="286" t="s">
        <v>383</v>
      </c>
      <c r="D39" s="43">
        <v>5.5</v>
      </c>
      <c r="E39" s="43">
        <v>2.5999999999999996</v>
      </c>
      <c r="F39" s="43">
        <v>2.2000000000000011</v>
      </c>
      <c r="G39" s="43">
        <v>9.9999999999999645E-2</v>
      </c>
      <c r="H39" s="40">
        <v>10.4</v>
      </c>
      <c r="I39" s="43">
        <v>0.80000000000000071</v>
      </c>
      <c r="J39" s="43">
        <v>-1</v>
      </c>
      <c r="K39" s="43">
        <v>1.1000000000000014</v>
      </c>
      <c r="L39" s="43">
        <v>1.3999999999999986</v>
      </c>
      <c r="M39" s="40">
        <v>2.0999999999999943</v>
      </c>
      <c r="N39" s="43">
        <v>0.157912419</v>
      </c>
      <c r="O39" s="43">
        <v>0.21993678899999999</v>
      </c>
      <c r="P39" s="43">
        <v>0.32517089900000001</v>
      </c>
      <c r="Q39" s="43">
        <v>0.81519482399999998</v>
      </c>
      <c r="R39" s="40">
        <v>1.5182149309999999</v>
      </c>
      <c r="S39" s="43">
        <v>1.231387429</v>
      </c>
      <c r="T39" s="43">
        <v>1.0285068129999999</v>
      </c>
      <c r="U39" s="43">
        <v>0.24003002500000006</v>
      </c>
      <c r="V39" s="43">
        <v>1.2751013529999997</v>
      </c>
      <c r="W39" s="40">
        <v>3.7750256199999996</v>
      </c>
      <c r="X39" s="43">
        <v>1.766184459</v>
      </c>
      <c r="Y39" s="43">
        <v>0.14162467399999995</v>
      </c>
      <c r="Z39" s="43">
        <v>-0.28215050499999988</v>
      </c>
      <c r="AA39" s="43">
        <v>0.88453228500000003</v>
      </c>
      <c r="AB39" s="40">
        <v>2.5101909130000002</v>
      </c>
      <c r="AC39" s="43">
        <v>0.12310441200000001</v>
      </c>
      <c r="AD39" s="43">
        <v>0.66123315599999999</v>
      </c>
      <c r="AE39" s="43">
        <v>0.19889487699999997</v>
      </c>
      <c r="AF39" s="43">
        <v>0.73164664300000026</v>
      </c>
      <c r="AG39" s="40">
        <v>1.7148790880000002</v>
      </c>
      <c r="AH39" s="43">
        <v>0.16345726100000002</v>
      </c>
      <c r="AI39" s="43">
        <v>1.1727271559999999</v>
      </c>
      <c r="AJ39" s="43">
        <v>0.89512442400000025</v>
      </c>
      <c r="AK39" s="43">
        <v>1.4090082799999997</v>
      </c>
      <c r="AL39" s="40">
        <v>3.6403171209999998</v>
      </c>
      <c r="AM39" s="489"/>
    </row>
    <row r="40" spans="1:39">
      <c r="A40" s="177"/>
      <c r="B40" s="285" t="s">
        <v>480</v>
      </c>
      <c r="C40" s="286" t="s">
        <v>378</v>
      </c>
      <c r="D40" s="43">
        <v>15.4</v>
      </c>
      <c r="E40" s="43">
        <v>33.900000000000006</v>
      </c>
      <c r="F40" s="43">
        <v>22.6</v>
      </c>
      <c r="G40" s="43">
        <v>61.199999999999996</v>
      </c>
      <c r="H40" s="40">
        <v>133.1</v>
      </c>
      <c r="I40" s="43">
        <v>8.3000000000000007</v>
      </c>
      <c r="J40" s="43">
        <v>20.3</v>
      </c>
      <c r="K40" s="43">
        <v>16.3</v>
      </c>
      <c r="L40" s="43">
        <v>49</v>
      </c>
      <c r="M40" s="40">
        <v>93.8</v>
      </c>
      <c r="N40" s="43">
        <v>16.224502464013611</v>
      </c>
      <c r="O40" s="43">
        <v>46.327009997388288</v>
      </c>
      <c r="P40" s="43">
        <v>42.715637935679823</v>
      </c>
      <c r="Q40" s="43">
        <v>81.63231439531117</v>
      </c>
      <c r="R40" s="40">
        <v>186.89946479239291</v>
      </c>
      <c r="S40" s="43">
        <v>31.420455511000007</v>
      </c>
      <c r="T40" s="43">
        <v>33.376402390000003</v>
      </c>
      <c r="U40" s="43">
        <v>62.167212747000029</v>
      </c>
      <c r="V40" s="43">
        <v>52.018053826999989</v>
      </c>
      <c r="W40" s="40">
        <v>178.98212447500003</v>
      </c>
      <c r="X40" s="43">
        <v>15.032769225999997</v>
      </c>
      <c r="Y40" s="43">
        <v>20.106694792000006</v>
      </c>
      <c r="Z40" s="43">
        <v>27.291219323999986</v>
      </c>
      <c r="AA40" s="43">
        <v>47.890198549000004</v>
      </c>
      <c r="AB40" s="40">
        <v>110.320881891</v>
      </c>
      <c r="AC40" s="43">
        <v>10.325002632000002</v>
      </c>
      <c r="AD40" s="43">
        <v>37.874234496000007</v>
      </c>
      <c r="AE40" s="43">
        <v>32.508908058999978</v>
      </c>
      <c r="AF40" s="43">
        <v>48.182248580000056</v>
      </c>
      <c r="AG40" s="40">
        <v>128.89039376700003</v>
      </c>
      <c r="AH40" s="43">
        <v>14.735030968000002</v>
      </c>
      <c r="AI40" s="43">
        <v>29.625254439000003</v>
      </c>
      <c r="AJ40" s="43">
        <v>33.463578788999989</v>
      </c>
      <c r="AK40" s="43">
        <v>92.323555324999944</v>
      </c>
      <c r="AL40" s="40">
        <v>170.14741952099996</v>
      </c>
      <c r="AM40" s="489"/>
    </row>
    <row r="41" spans="1:39">
      <c r="A41" s="177"/>
      <c r="B41" s="295"/>
      <c r="C41" s="296"/>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F41" s="298"/>
      <c r="AG41" s="298"/>
      <c r="AH41" s="298"/>
      <c r="AK41" s="298"/>
      <c r="AL41" s="298"/>
    </row>
    <row r="42" spans="1:39">
      <c r="A42" s="177"/>
      <c r="B42" s="295"/>
      <c r="C42" s="301" t="s">
        <v>33</v>
      </c>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F42" s="298"/>
      <c r="AG42" s="298"/>
      <c r="AH42" s="298"/>
      <c r="AK42" s="298"/>
      <c r="AL42" s="298"/>
    </row>
    <row r="43" spans="1:39" s="170" customFormat="1" ht="25.5">
      <c r="A43" s="312"/>
      <c r="B43" s="124" t="s">
        <v>1175</v>
      </c>
      <c r="C43" s="4" t="s">
        <v>1176</v>
      </c>
      <c r="D43" s="261" t="s">
        <v>52</v>
      </c>
      <c r="E43" s="261" t="s">
        <v>4</v>
      </c>
      <c r="F43" s="261" t="s">
        <v>6</v>
      </c>
      <c r="G43" s="261" t="s">
        <v>8</v>
      </c>
      <c r="H43" s="62" t="s">
        <v>10</v>
      </c>
      <c r="I43" s="261" t="s">
        <v>12</v>
      </c>
      <c r="J43" s="261" t="s">
        <v>14</v>
      </c>
      <c r="K43" s="261" t="s">
        <v>15</v>
      </c>
      <c r="L43" s="261" t="s">
        <v>38</v>
      </c>
      <c r="M43" s="62" t="s">
        <v>39</v>
      </c>
      <c r="N43" s="261" t="s">
        <v>18</v>
      </c>
      <c r="O43" s="261" t="s">
        <v>19</v>
      </c>
      <c r="P43" s="261" t="s">
        <v>297</v>
      </c>
      <c r="Q43" s="261" t="s">
        <v>29</v>
      </c>
      <c r="R43" s="261" t="s">
        <v>30</v>
      </c>
      <c r="S43" s="261" t="s">
        <v>333</v>
      </c>
      <c r="T43" s="261" t="s">
        <v>334</v>
      </c>
      <c r="U43" s="261" t="s">
        <v>358</v>
      </c>
      <c r="V43" s="261" t="s">
        <v>359</v>
      </c>
      <c r="W43" s="18" t="s">
        <v>360</v>
      </c>
      <c r="X43" s="18" t="s">
        <v>1172</v>
      </c>
      <c r="Y43" s="18" t="s">
        <v>1150</v>
      </c>
      <c r="Z43" s="18" t="s">
        <v>1151</v>
      </c>
      <c r="AA43" s="261" t="s">
        <v>1173</v>
      </c>
      <c r="AB43" s="18" t="s">
        <v>1174</v>
      </c>
      <c r="AC43" s="18" t="s">
        <v>1203</v>
      </c>
      <c r="AD43" s="18" t="s">
        <v>1239</v>
      </c>
      <c r="AE43" s="18" t="s">
        <v>1257</v>
      </c>
      <c r="AF43" s="468" t="s">
        <v>1272</v>
      </c>
      <c r="AG43" s="18" t="s">
        <v>1273</v>
      </c>
      <c r="AH43" s="18" t="s">
        <v>1286</v>
      </c>
      <c r="AI43" s="18" t="s">
        <v>1294</v>
      </c>
      <c r="AJ43" s="18" t="s">
        <v>1315</v>
      </c>
      <c r="AK43" s="488" t="s">
        <v>1328</v>
      </c>
      <c r="AL43" s="18" t="s">
        <v>1329</v>
      </c>
    </row>
    <row r="44" spans="1:39">
      <c r="A44" s="178"/>
      <c r="B44" s="275"/>
      <c r="C44" s="276"/>
      <c r="D44" s="277"/>
      <c r="E44" s="277"/>
      <c r="F44" s="277"/>
      <c r="G44" s="277"/>
      <c r="H44" s="278"/>
      <c r="I44" s="277"/>
      <c r="J44" s="277"/>
      <c r="K44" s="277"/>
      <c r="L44" s="277"/>
      <c r="M44" s="278"/>
      <c r="N44" s="277"/>
      <c r="O44" s="277"/>
      <c r="P44" s="277"/>
      <c r="Q44" s="277"/>
      <c r="R44" s="277"/>
      <c r="S44" s="277"/>
      <c r="T44" s="277"/>
      <c r="U44" s="277"/>
      <c r="V44" s="277"/>
      <c r="W44" s="277"/>
      <c r="X44" s="277"/>
      <c r="Y44" s="277"/>
      <c r="Z44" s="279"/>
      <c r="AA44" s="277"/>
      <c r="AB44" s="277"/>
      <c r="AC44" s="277"/>
      <c r="AF44" s="277"/>
      <c r="AG44" s="277"/>
      <c r="AH44" s="277"/>
      <c r="AK44" s="277"/>
      <c r="AL44" s="277"/>
    </row>
    <row r="45" spans="1:39">
      <c r="A45" s="175"/>
      <c r="B45" s="280" t="s">
        <v>468</v>
      </c>
      <c r="C45" s="281" t="s">
        <v>57</v>
      </c>
      <c r="D45" s="282"/>
      <c r="E45" s="282"/>
      <c r="F45" s="282"/>
      <c r="G45" s="9"/>
      <c r="H45" s="282"/>
      <c r="I45" s="282"/>
      <c r="J45" s="9"/>
      <c r="K45" s="9"/>
      <c r="L45" s="9"/>
      <c r="M45" s="282"/>
      <c r="N45" s="9"/>
      <c r="O45" s="9"/>
      <c r="P45" s="9"/>
      <c r="Q45" s="9"/>
      <c r="R45" s="9"/>
      <c r="S45" s="9"/>
      <c r="T45" s="9"/>
      <c r="U45" s="9"/>
      <c r="V45" s="9"/>
      <c r="W45" s="9"/>
      <c r="X45" s="9"/>
      <c r="Y45" s="9"/>
      <c r="Z45" s="9"/>
      <c r="AA45" s="9"/>
      <c r="AB45" s="9"/>
      <c r="AC45" s="9"/>
      <c r="AF45" s="9"/>
      <c r="AG45" s="9"/>
      <c r="AH45" s="9"/>
      <c r="AK45" s="9"/>
      <c r="AL45" s="9"/>
    </row>
    <row r="46" spans="1:39">
      <c r="A46" s="175"/>
      <c r="B46" s="283" t="s">
        <v>22</v>
      </c>
      <c r="C46" s="284" t="s">
        <v>22</v>
      </c>
      <c r="D46" s="246"/>
      <c r="E46" s="246"/>
      <c r="F46" s="246"/>
      <c r="G46" s="246"/>
      <c r="H46" s="242"/>
      <c r="I46" s="246"/>
      <c r="J46" s="246"/>
      <c r="K46" s="246"/>
      <c r="L46" s="246"/>
      <c r="M46" s="242"/>
      <c r="N46" s="246"/>
      <c r="O46" s="246"/>
      <c r="P46" s="246"/>
      <c r="Q46" s="246"/>
      <c r="R46" s="242"/>
      <c r="S46" s="246"/>
      <c r="T46" s="246"/>
      <c r="U46" s="246"/>
      <c r="V46" s="246"/>
      <c r="W46" s="242"/>
      <c r="X46" s="42">
        <v>226.32098449924402</v>
      </c>
      <c r="Y46" s="42">
        <v>413.85750084148202</v>
      </c>
      <c r="Z46" s="42">
        <v>308.72917586380129</v>
      </c>
      <c r="AA46" s="42">
        <v>288.83874218215033</v>
      </c>
      <c r="AB46" s="41">
        <v>1237.7464033866777</v>
      </c>
      <c r="AC46" s="42">
        <v>369.39806512402242</v>
      </c>
      <c r="AD46" s="42">
        <v>257.80704222362715</v>
      </c>
      <c r="AE46" s="42">
        <v>254.30049360647587</v>
      </c>
      <c r="AF46" s="42">
        <v>302.96550408511587</v>
      </c>
      <c r="AG46" s="41">
        <v>1184.4711050392411</v>
      </c>
      <c r="AH46" s="42">
        <v>203.01831306335333</v>
      </c>
      <c r="AI46" s="42">
        <v>389.1812517314591</v>
      </c>
      <c r="AJ46" s="42">
        <v>320.3175319920793</v>
      </c>
      <c r="AK46" s="42">
        <v>169.66162453833607</v>
      </c>
      <c r="AL46" s="41">
        <v>1082.1787213252278</v>
      </c>
    </row>
    <row r="47" spans="1:39">
      <c r="A47" s="175"/>
      <c r="B47" s="285" t="s">
        <v>437</v>
      </c>
      <c r="C47" s="286" t="s">
        <v>41</v>
      </c>
      <c r="D47" s="243"/>
      <c r="E47" s="243"/>
      <c r="F47" s="243"/>
      <c r="G47" s="243"/>
      <c r="H47" s="241"/>
      <c r="I47" s="243"/>
      <c r="J47" s="243"/>
      <c r="K47" s="243"/>
      <c r="L47" s="243"/>
      <c r="M47" s="241"/>
      <c r="N47" s="243"/>
      <c r="O47" s="243"/>
      <c r="P47" s="243"/>
      <c r="Q47" s="243"/>
      <c r="R47" s="241"/>
      <c r="S47" s="243"/>
      <c r="T47" s="243"/>
      <c r="U47" s="243"/>
      <c r="V47" s="243"/>
      <c r="W47" s="241"/>
      <c r="X47" s="43">
        <v>226.32098449924402</v>
      </c>
      <c r="Y47" s="43">
        <v>413.85750084148202</v>
      </c>
      <c r="Z47" s="43">
        <v>308.72917586380129</v>
      </c>
      <c r="AA47" s="43">
        <v>288.83874218215033</v>
      </c>
      <c r="AB47" s="40">
        <v>1237.7464033866777</v>
      </c>
      <c r="AC47" s="43">
        <v>369.39806512402242</v>
      </c>
      <c r="AD47" s="43">
        <v>257.80704222362715</v>
      </c>
      <c r="AE47" s="43">
        <v>254.30049360647587</v>
      </c>
      <c r="AF47" s="43">
        <v>320.93040134759178</v>
      </c>
      <c r="AG47" s="40">
        <v>1202.4360023017171</v>
      </c>
      <c r="AH47" s="43">
        <v>203.01831306335333</v>
      </c>
      <c r="AI47" s="43">
        <v>372.33803012336261</v>
      </c>
      <c r="AJ47" s="43">
        <v>320.3175319920793</v>
      </c>
      <c r="AK47" s="43">
        <v>169.66162453833607</v>
      </c>
      <c r="AL47" s="40">
        <v>1065.3354997171314</v>
      </c>
    </row>
    <row r="48" spans="1:39">
      <c r="A48" s="175" t="s">
        <v>855</v>
      </c>
      <c r="B48" s="287" t="s">
        <v>462</v>
      </c>
      <c r="C48" s="288" t="s">
        <v>54</v>
      </c>
      <c r="D48" s="246"/>
      <c r="E48" s="246"/>
      <c r="F48" s="246"/>
      <c r="G48" s="246"/>
      <c r="H48" s="242"/>
      <c r="I48" s="246"/>
      <c r="J48" s="246"/>
      <c r="K48" s="246"/>
      <c r="L48" s="246"/>
      <c r="M48" s="242"/>
      <c r="N48" s="246"/>
      <c r="O48" s="246"/>
      <c r="P48" s="246"/>
      <c r="Q48" s="246"/>
      <c r="R48" s="242"/>
      <c r="S48" s="246"/>
      <c r="T48" s="246"/>
      <c r="U48" s="246"/>
      <c r="V48" s="246"/>
      <c r="W48" s="242"/>
      <c r="X48" s="42">
        <v>281.0324718503108</v>
      </c>
      <c r="Y48" s="42">
        <v>337.13339659386759</v>
      </c>
      <c r="Z48" s="42">
        <v>299.38838700593874</v>
      </c>
      <c r="AA48" s="42">
        <v>233.2774813565282</v>
      </c>
      <c r="AB48" s="41">
        <v>1150.8317368066453</v>
      </c>
      <c r="AC48" s="42">
        <v>324.42632185548206</v>
      </c>
      <c r="AD48" s="42">
        <v>327.30209059014254</v>
      </c>
      <c r="AE48" s="42">
        <v>271.13586702477414</v>
      </c>
      <c r="AF48" s="42">
        <v>254.95182948932066</v>
      </c>
      <c r="AG48" s="41">
        <v>1177.8161089597195</v>
      </c>
      <c r="AH48" s="42">
        <v>218.11469571939537</v>
      </c>
      <c r="AI48" s="42">
        <v>273.94924611769545</v>
      </c>
      <c r="AJ48" s="42">
        <v>261.64731902305823</v>
      </c>
      <c r="AK48" s="42">
        <v>241.27331754105231</v>
      </c>
      <c r="AL48" s="41">
        <v>994.98457840120136</v>
      </c>
    </row>
    <row r="49" spans="1:38">
      <c r="A49" s="175" t="s">
        <v>855</v>
      </c>
      <c r="B49" s="289" t="s">
        <v>460</v>
      </c>
      <c r="C49" s="290" t="s">
        <v>55</v>
      </c>
      <c r="D49" s="243"/>
      <c r="E49" s="243"/>
      <c r="F49" s="243"/>
      <c r="G49" s="243"/>
      <c r="H49" s="241"/>
      <c r="I49" s="243"/>
      <c r="J49" s="243"/>
      <c r="K49" s="243"/>
      <c r="L49" s="243"/>
      <c r="M49" s="241"/>
      <c r="N49" s="243"/>
      <c r="O49" s="243"/>
      <c r="P49" s="243"/>
      <c r="Q49" s="243"/>
      <c r="R49" s="241"/>
      <c r="S49" s="243"/>
      <c r="T49" s="243"/>
      <c r="U49" s="243"/>
      <c r="V49" s="243"/>
      <c r="W49" s="241"/>
      <c r="X49" s="43">
        <v>159.92471514683564</v>
      </c>
      <c r="Y49" s="43">
        <v>166.16859827075771</v>
      </c>
      <c r="Z49" s="43">
        <v>126.87391134262376</v>
      </c>
      <c r="AA49" s="43">
        <v>61.715026619849482</v>
      </c>
      <c r="AB49" s="40">
        <v>514.68225138006653</v>
      </c>
      <c r="AC49" s="43">
        <v>123.29187585955015</v>
      </c>
      <c r="AD49" s="43">
        <v>132.97572537356237</v>
      </c>
      <c r="AE49" s="43">
        <v>115.16915137537821</v>
      </c>
      <c r="AF49" s="43">
        <v>88.563051740990133</v>
      </c>
      <c r="AG49" s="40">
        <v>459.99980434948083</v>
      </c>
      <c r="AH49" s="43">
        <v>117.55495850371436</v>
      </c>
      <c r="AI49" s="43">
        <v>98.353548293556557</v>
      </c>
      <c r="AJ49" s="43">
        <v>66.684644861748325</v>
      </c>
      <c r="AK49" s="43">
        <v>42.609565982422922</v>
      </c>
      <c r="AL49" s="40">
        <v>325.20271764144212</v>
      </c>
    </row>
    <row r="50" spans="1:38" hidden="1" outlineLevel="1">
      <c r="A50" s="175"/>
      <c r="B50" s="289" t="s">
        <v>461</v>
      </c>
      <c r="C50" s="290" t="s">
        <v>459</v>
      </c>
      <c r="D50" s="243"/>
      <c r="E50" s="243"/>
      <c r="F50" s="243"/>
      <c r="G50" s="243"/>
      <c r="H50" s="241"/>
      <c r="I50" s="243"/>
      <c r="J50" s="243"/>
      <c r="K50" s="243"/>
      <c r="L50" s="243"/>
      <c r="M50" s="241"/>
      <c r="N50" s="243"/>
      <c r="O50" s="243"/>
      <c r="P50" s="243"/>
      <c r="Q50" s="243"/>
      <c r="R50" s="241"/>
      <c r="S50" s="243"/>
      <c r="T50" s="243"/>
      <c r="U50" s="243"/>
      <c r="V50" s="243"/>
      <c r="W50" s="241"/>
      <c r="X50" s="243"/>
      <c r="Y50" s="243"/>
      <c r="Z50" s="243"/>
      <c r="AA50" s="243"/>
      <c r="AB50" s="241"/>
      <c r="AC50" s="243"/>
      <c r="AD50" s="243"/>
      <c r="AE50" s="243"/>
      <c r="AF50" s="243"/>
      <c r="AG50" s="241"/>
      <c r="AH50" s="243"/>
      <c r="AI50" s="243"/>
      <c r="AJ50" s="243"/>
      <c r="AK50" s="243"/>
      <c r="AL50" s="241"/>
    </row>
    <row r="51" spans="1:38" collapsed="1">
      <c r="A51" s="175"/>
      <c r="B51" s="283" t="s">
        <v>432</v>
      </c>
      <c r="C51" s="284" t="s">
        <v>40</v>
      </c>
      <c r="D51" s="246"/>
      <c r="E51" s="246"/>
      <c r="F51" s="246"/>
      <c r="G51" s="246"/>
      <c r="H51" s="242"/>
      <c r="I51" s="246"/>
      <c r="J51" s="246"/>
      <c r="K51" s="246"/>
      <c r="L51" s="246"/>
      <c r="M51" s="242"/>
      <c r="N51" s="246"/>
      <c r="O51" s="246"/>
      <c r="P51" s="246"/>
      <c r="Q51" s="246"/>
      <c r="R51" s="242"/>
      <c r="S51" s="246"/>
      <c r="T51" s="246"/>
      <c r="U51" s="246"/>
      <c r="V51" s="246"/>
      <c r="W51" s="242"/>
      <c r="X51" s="42">
        <v>140.28949730494622</v>
      </c>
      <c r="Y51" s="42">
        <v>326.61269979858309</v>
      </c>
      <c r="Z51" s="42">
        <v>226.02638776507536</v>
      </c>
      <c r="AA51" s="42">
        <v>188.53628882009821</v>
      </c>
      <c r="AB51" s="41">
        <v>881.46487368870294</v>
      </c>
      <c r="AC51" s="42">
        <v>286.67600306211546</v>
      </c>
      <c r="AD51" s="42">
        <v>170.54218199107905</v>
      </c>
      <c r="AE51" s="42">
        <v>165.91226680971201</v>
      </c>
      <c r="AF51" s="42">
        <v>197.18178832426153</v>
      </c>
      <c r="AG51" s="41">
        <v>820.31224018716807</v>
      </c>
      <c r="AH51" s="42">
        <v>101.47759142127545</v>
      </c>
      <c r="AI51" s="42">
        <v>289.98552990342591</v>
      </c>
      <c r="AJ51" s="42">
        <v>223.16298977757103</v>
      </c>
      <c r="AK51" s="42">
        <v>-18.383950856797142</v>
      </c>
      <c r="AL51" s="41">
        <v>596.24216024547525</v>
      </c>
    </row>
    <row r="52" spans="1:38">
      <c r="A52" s="175"/>
      <c r="B52" s="285" t="s">
        <v>439</v>
      </c>
      <c r="C52" s="286" t="s">
        <v>56</v>
      </c>
      <c r="D52" s="243"/>
      <c r="E52" s="243"/>
      <c r="F52" s="243"/>
      <c r="G52" s="243"/>
      <c r="H52" s="241"/>
      <c r="I52" s="243"/>
      <c r="J52" s="243"/>
      <c r="K52" s="243"/>
      <c r="L52" s="243"/>
      <c r="M52" s="241"/>
      <c r="N52" s="243"/>
      <c r="O52" s="243"/>
      <c r="P52" s="243"/>
      <c r="Q52" s="243"/>
      <c r="R52" s="241"/>
      <c r="S52" s="243"/>
      <c r="T52" s="243"/>
      <c r="U52" s="243"/>
      <c r="V52" s="243"/>
      <c r="W52" s="241"/>
      <c r="X52" s="43">
        <v>140.28949730494622</v>
      </c>
      <c r="Y52" s="43">
        <v>326.61269979858309</v>
      </c>
      <c r="Z52" s="43">
        <v>226.02638776507536</v>
      </c>
      <c r="AA52" s="43">
        <v>203.65261346679509</v>
      </c>
      <c r="AB52" s="40">
        <v>896.58119833539979</v>
      </c>
      <c r="AC52" s="43">
        <v>286.67600306211546</v>
      </c>
      <c r="AD52" s="43">
        <v>170.54218199107905</v>
      </c>
      <c r="AE52" s="43">
        <v>165.91226680971201</v>
      </c>
      <c r="AF52" s="43">
        <v>215.14668558673745</v>
      </c>
      <c r="AG52" s="40">
        <v>838.27713744964399</v>
      </c>
      <c r="AH52" s="43">
        <v>101.47759142127545</v>
      </c>
      <c r="AI52" s="43">
        <v>273.14230829532943</v>
      </c>
      <c r="AJ52" s="43">
        <v>223.16298977757103</v>
      </c>
      <c r="AK52" s="43">
        <v>66.968132035992028</v>
      </c>
      <c r="AL52" s="40">
        <v>664.75102153016792</v>
      </c>
    </row>
    <row r="53" spans="1:38">
      <c r="A53" s="175" t="s">
        <v>855</v>
      </c>
      <c r="B53" s="285" t="s">
        <v>463</v>
      </c>
      <c r="C53" s="286" t="s">
        <v>976</v>
      </c>
      <c r="D53" s="243"/>
      <c r="E53" s="243"/>
      <c r="F53" s="243"/>
      <c r="G53" s="243"/>
      <c r="H53" s="241"/>
      <c r="I53" s="243"/>
      <c r="J53" s="243"/>
      <c r="K53" s="243"/>
      <c r="L53" s="243"/>
      <c r="M53" s="241"/>
      <c r="N53" s="243"/>
      <c r="O53" s="243"/>
      <c r="P53" s="243"/>
      <c r="Q53" s="243"/>
      <c r="R53" s="241"/>
      <c r="S53" s="243"/>
      <c r="T53" s="243"/>
      <c r="U53" s="243"/>
      <c r="V53" s="243"/>
      <c r="W53" s="241"/>
      <c r="X53" s="43">
        <v>195.00098465601295</v>
      </c>
      <c r="Y53" s="43">
        <v>249.88859555096872</v>
      </c>
      <c r="Z53" s="43">
        <v>216.68559890721284</v>
      </c>
      <c r="AA53" s="43">
        <v>148.0913526411729</v>
      </c>
      <c r="AB53" s="40">
        <v>809.66653175536737</v>
      </c>
      <c r="AC53" s="43">
        <v>241.70425979357503</v>
      </c>
      <c r="AD53" s="43">
        <v>240.03723035759447</v>
      </c>
      <c r="AE53" s="43">
        <v>182.74764022801025</v>
      </c>
      <c r="AF53" s="43">
        <v>149.16811372846632</v>
      </c>
      <c r="AG53" s="40">
        <v>813.65724410764608</v>
      </c>
      <c r="AH53" s="43">
        <v>116.57397407731756</v>
      </c>
      <c r="AI53" s="43">
        <v>174.75352428966215</v>
      </c>
      <c r="AJ53" s="43">
        <v>164.49277680854991</v>
      </c>
      <c r="AK53" s="43">
        <v>138.57982503870824</v>
      </c>
      <c r="AL53" s="40">
        <v>594.40010021423791</v>
      </c>
    </row>
    <row r="54" spans="1:38">
      <c r="A54" s="175" t="s">
        <v>859</v>
      </c>
      <c r="B54" s="283" t="s">
        <v>446</v>
      </c>
      <c r="C54" s="284" t="s">
        <v>856</v>
      </c>
      <c r="D54" s="246"/>
      <c r="E54" s="246"/>
      <c r="F54" s="246"/>
      <c r="G54" s="246"/>
      <c r="H54" s="242"/>
      <c r="I54" s="246"/>
      <c r="J54" s="246"/>
      <c r="K54" s="246"/>
      <c r="L54" s="246"/>
      <c r="M54" s="242"/>
      <c r="N54" s="246"/>
      <c r="O54" s="246"/>
      <c r="P54" s="246"/>
      <c r="Q54" s="246"/>
      <c r="R54" s="242"/>
      <c r="S54" s="246"/>
      <c r="T54" s="246"/>
      <c r="U54" s="246"/>
      <c r="V54" s="246"/>
      <c r="W54" s="242"/>
      <c r="X54" s="42">
        <v>53.241082589999998</v>
      </c>
      <c r="Y54" s="42">
        <v>72.567071010000021</v>
      </c>
      <c r="Z54" s="42">
        <v>98.091155739999991</v>
      </c>
      <c r="AA54" s="42">
        <v>165.91693576</v>
      </c>
      <c r="AB54" s="41">
        <v>389.8162451</v>
      </c>
      <c r="AC54" s="42">
        <v>35.558025020000002</v>
      </c>
      <c r="AD54" s="42">
        <v>135.80089186000001</v>
      </c>
      <c r="AE54" s="42">
        <v>124.8265145700001</v>
      </c>
      <c r="AF54" s="42">
        <v>182.10820759999979</v>
      </c>
      <c r="AG54" s="41">
        <v>478.29363904999997</v>
      </c>
      <c r="AH54" s="42">
        <v>58.296733139999994</v>
      </c>
      <c r="AI54" s="42">
        <v>110.04714224634628</v>
      </c>
      <c r="AJ54" s="42">
        <v>120.15381905950754</v>
      </c>
      <c r="AK54" s="42">
        <v>328.90407625414616</v>
      </c>
      <c r="AL54" s="41">
        <v>617.40177070000004</v>
      </c>
    </row>
    <row r="55" spans="1:38">
      <c r="A55" s="175"/>
      <c r="B55" s="291"/>
      <c r="C55" s="292"/>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F55" s="39"/>
      <c r="AG55" s="39"/>
      <c r="AH55" s="39"/>
      <c r="AK55" s="39"/>
      <c r="AL55" s="39"/>
    </row>
    <row r="56" spans="1:38">
      <c r="A56" s="175"/>
      <c r="B56" s="280" t="s">
        <v>469</v>
      </c>
      <c r="C56" s="281" t="s">
        <v>58</v>
      </c>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F56" s="11"/>
      <c r="AG56" s="11"/>
      <c r="AH56" s="11"/>
      <c r="AK56" s="11"/>
      <c r="AL56" s="11"/>
    </row>
    <row r="57" spans="1:38">
      <c r="A57" s="175" t="s">
        <v>855</v>
      </c>
      <c r="B57" s="283" t="s">
        <v>464</v>
      </c>
      <c r="C57" s="284" t="s">
        <v>22</v>
      </c>
      <c r="D57" s="246"/>
      <c r="E57" s="246"/>
      <c r="F57" s="246"/>
      <c r="G57" s="246"/>
      <c r="H57" s="242"/>
      <c r="I57" s="246"/>
      <c r="J57" s="246"/>
      <c r="K57" s="246"/>
      <c r="L57" s="246"/>
      <c r="M57" s="242"/>
      <c r="N57" s="246"/>
      <c r="O57" s="246"/>
      <c r="P57" s="246"/>
      <c r="Q57" s="246"/>
      <c r="R57" s="242"/>
      <c r="S57" s="246"/>
      <c r="T57" s="246"/>
      <c r="U57" s="246"/>
      <c r="V57" s="246"/>
      <c r="W57" s="242"/>
      <c r="X57" s="42">
        <v>254.22433140627606</v>
      </c>
      <c r="Y57" s="42">
        <v>412.77455083368852</v>
      </c>
      <c r="Z57" s="42">
        <v>296.98050562913193</v>
      </c>
      <c r="AA57" s="42">
        <v>259.30371046137157</v>
      </c>
      <c r="AB57" s="41">
        <v>1223.283098330468</v>
      </c>
      <c r="AC57" s="42">
        <v>356.96556102203004</v>
      </c>
      <c r="AD57" s="42">
        <v>272.19813370896981</v>
      </c>
      <c r="AE57" s="42">
        <v>237.99471469610069</v>
      </c>
      <c r="AF57" s="42">
        <v>287.39110482633276</v>
      </c>
      <c r="AG57" s="41">
        <v>1154.5495142534332</v>
      </c>
      <c r="AH57" s="42">
        <v>239.38375857295929</v>
      </c>
      <c r="AI57" s="42">
        <v>315.45703852948236</v>
      </c>
      <c r="AJ57" s="42">
        <v>294.95737289757147</v>
      </c>
      <c r="AK57" s="42">
        <v>250.34497163485437</v>
      </c>
      <c r="AL57" s="41">
        <v>1100.1431416348676</v>
      </c>
    </row>
    <row r="58" spans="1:38">
      <c r="A58" s="175" t="s">
        <v>862</v>
      </c>
      <c r="B58" s="287" t="s">
        <v>462</v>
      </c>
      <c r="C58" s="288" t="s">
        <v>858</v>
      </c>
      <c r="D58" s="246"/>
      <c r="E58" s="246"/>
      <c r="F58" s="246"/>
      <c r="G58" s="246"/>
      <c r="H58" s="242"/>
      <c r="I58" s="246"/>
      <c r="J58" s="246"/>
      <c r="K58" s="246"/>
      <c r="L58" s="246"/>
      <c r="M58" s="242"/>
      <c r="N58" s="246"/>
      <c r="O58" s="246"/>
      <c r="P58" s="246"/>
      <c r="Q58" s="246"/>
      <c r="R58" s="242"/>
      <c r="S58" s="246"/>
      <c r="T58" s="246"/>
      <c r="U58" s="246"/>
      <c r="V58" s="246"/>
      <c r="W58" s="242"/>
      <c r="X58" s="42">
        <v>291.5082290280393</v>
      </c>
      <c r="Y58" s="42">
        <v>350.46606284077069</v>
      </c>
      <c r="Z58" s="42">
        <v>292.93468987924575</v>
      </c>
      <c r="AA58" s="42">
        <v>232.83393127936833</v>
      </c>
      <c r="AB58" s="41">
        <v>1167.742913027424</v>
      </c>
      <c r="AC58" s="42">
        <v>329.53888153739956</v>
      </c>
      <c r="AD58" s="42">
        <v>322.05450227628927</v>
      </c>
      <c r="AE58" s="42">
        <v>250.76383718217335</v>
      </c>
      <c r="AF58" s="42">
        <v>255.16249511285176</v>
      </c>
      <c r="AG58" s="41">
        <v>1157.519716108714</v>
      </c>
      <c r="AH58" s="42">
        <v>254.19944731664089</v>
      </c>
      <c r="AI58" s="42">
        <v>262.55311285827457</v>
      </c>
      <c r="AJ58" s="42">
        <v>264.94905420364324</v>
      </c>
      <c r="AK58" s="42">
        <v>277.16311137101661</v>
      </c>
      <c r="AL58" s="41">
        <v>1058.8647257495754</v>
      </c>
    </row>
    <row r="59" spans="1:38" s="170" customFormat="1" ht="26.25">
      <c r="A59" s="179"/>
      <c r="B59" s="304" t="s">
        <v>467</v>
      </c>
      <c r="C59" s="305" t="s">
        <v>466</v>
      </c>
      <c r="D59" s="444"/>
      <c r="E59" s="444"/>
      <c r="F59" s="444"/>
      <c r="G59" s="444"/>
      <c r="H59" s="274"/>
      <c r="I59" s="444"/>
      <c r="J59" s="444"/>
      <c r="K59" s="444"/>
      <c r="L59" s="444"/>
      <c r="M59" s="274"/>
      <c r="N59" s="444"/>
      <c r="O59" s="444"/>
      <c r="P59" s="444"/>
      <c r="Q59" s="444"/>
      <c r="R59" s="274"/>
      <c r="S59" s="444"/>
      <c r="T59" s="444"/>
      <c r="U59" s="444"/>
      <c r="V59" s="444"/>
      <c r="W59" s="274"/>
      <c r="X59" s="302">
        <v>159.92471514683564</v>
      </c>
      <c r="Y59" s="302">
        <v>166.16859827075774</v>
      </c>
      <c r="Z59" s="302">
        <v>126.87391134262379</v>
      </c>
      <c r="AA59" s="302">
        <v>61.715026619849539</v>
      </c>
      <c r="AB59" s="265">
        <v>514.68225138006665</v>
      </c>
      <c r="AC59" s="302">
        <v>123.29187585955016</v>
      </c>
      <c r="AD59" s="302">
        <v>132.97572537356237</v>
      </c>
      <c r="AE59" s="302">
        <v>115.16915137537819</v>
      </c>
      <c r="AF59" s="302">
        <v>88.563051740990105</v>
      </c>
      <c r="AG59" s="265">
        <v>459.99980434948083</v>
      </c>
      <c r="AH59" s="302">
        <v>117.55495850371436</v>
      </c>
      <c r="AI59" s="302">
        <v>98.353548293556557</v>
      </c>
      <c r="AJ59" s="302">
        <v>66.684644861748325</v>
      </c>
      <c r="AK59" s="302">
        <v>42.609565982422922</v>
      </c>
      <c r="AL59" s="265">
        <v>325.20271764144212</v>
      </c>
    </row>
    <row r="60" spans="1:38">
      <c r="A60" s="175"/>
      <c r="B60" s="285" t="s">
        <v>465</v>
      </c>
      <c r="C60" s="286" t="s">
        <v>40</v>
      </c>
      <c r="D60" s="243"/>
      <c r="E60" s="243"/>
      <c r="F60" s="243"/>
      <c r="G60" s="243"/>
      <c r="H60" s="241"/>
      <c r="I60" s="243"/>
      <c r="J60" s="243"/>
      <c r="K60" s="243"/>
      <c r="L60" s="243"/>
      <c r="M60" s="241"/>
      <c r="N60" s="243"/>
      <c r="O60" s="243"/>
      <c r="P60" s="243"/>
      <c r="Q60" s="243"/>
      <c r="R60" s="241"/>
      <c r="S60" s="243"/>
      <c r="T60" s="243"/>
      <c r="U60" s="243"/>
      <c r="V60" s="243"/>
      <c r="W60" s="241"/>
      <c r="X60" s="43">
        <v>181.92903423605475</v>
      </c>
      <c r="Y60" s="43">
        <v>340.53715952778703</v>
      </c>
      <c r="Z60" s="43">
        <v>228.6632785152535</v>
      </c>
      <c r="AA60" s="43">
        <v>189.43599030837368</v>
      </c>
      <c r="AB60" s="40">
        <v>940.56546258746903</v>
      </c>
      <c r="AC60" s="43">
        <v>288.89165821449615</v>
      </c>
      <c r="AD60" s="43">
        <v>200.4918058267487</v>
      </c>
      <c r="AE60" s="43">
        <v>166.23893008435323</v>
      </c>
      <c r="AF60" s="43">
        <v>197.83974204370037</v>
      </c>
      <c r="AG60" s="40">
        <v>853.46213616929845</v>
      </c>
      <c r="AH60" s="43">
        <v>154.44797308705188</v>
      </c>
      <c r="AI60" s="43">
        <v>233.85288361540816</v>
      </c>
      <c r="AJ60" s="43">
        <v>214.97520071412293</v>
      </c>
      <c r="AK60" s="43">
        <v>165.4057030476234</v>
      </c>
      <c r="AL60" s="40">
        <v>768.68176046420638</v>
      </c>
    </row>
    <row r="61" spans="1:38">
      <c r="A61" s="175" t="s">
        <v>862</v>
      </c>
      <c r="B61" s="285" t="s">
        <v>470</v>
      </c>
      <c r="C61" s="286" t="s">
        <v>976</v>
      </c>
      <c r="D61" s="243"/>
      <c r="E61" s="243"/>
      <c r="F61" s="243"/>
      <c r="G61" s="243"/>
      <c r="H61" s="241"/>
      <c r="I61" s="243"/>
      <c r="J61" s="243"/>
      <c r="K61" s="243"/>
      <c r="L61" s="243"/>
      <c r="M61" s="241"/>
      <c r="N61" s="243"/>
      <c r="O61" s="243"/>
      <c r="P61" s="243"/>
      <c r="Q61" s="243"/>
      <c r="R61" s="241"/>
      <c r="S61" s="243"/>
      <c r="T61" s="243"/>
      <c r="U61" s="243"/>
      <c r="V61" s="243"/>
      <c r="W61" s="241"/>
      <c r="X61" s="43">
        <v>219.21293185781798</v>
      </c>
      <c r="Y61" s="43">
        <v>278.22867153486919</v>
      </c>
      <c r="Z61" s="43">
        <v>224.61746276536732</v>
      </c>
      <c r="AA61" s="43">
        <v>162.96621112637035</v>
      </c>
      <c r="AB61" s="40">
        <v>885.02527728442487</v>
      </c>
      <c r="AC61" s="43">
        <v>261.46497872986572</v>
      </c>
      <c r="AD61" s="43">
        <v>250.34817439406811</v>
      </c>
      <c r="AE61" s="43">
        <v>179.00805257042589</v>
      </c>
      <c r="AF61" s="43">
        <v>165.61113233021939</v>
      </c>
      <c r="AG61" s="40">
        <v>856.43233802457917</v>
      </c>
      <c r="AH61" s="43">
        <v>169.26366183073347</v>
      </c>
      <c r="AI61" s="43">
        <v>180.94895794420043</v>
      </c>
      <c r="AJ61" s="43">
        <v>184.9668820201947</v>
      </c>
      <c r="AK61" s="43">
        <v>192.22384278378559</v>
      </c>
      <c r="AL61" s="40">
        <v>727.40334457891413</v>
      </c>
    </row>
    <row r="62" spans="1:38">
      <c r="A62" s="175"/>
      <c r="B62" s="293"/>
      <c r="C62" s="294"/>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F62" s="11"/>
      <c r="AG62" s="11"/>
      <c r="AH62" s="11"/>
      <c r="AK62" s="11"/>
      <c r="AL62" s="11"/>
    </row>
    <row r="63" spans="1:38">
      <c r="A63" s="175"/>
      <c r="B63" s="280" t="s">
        <v>471</v>
      </c>
      <c r="C63" s="281" t="s">
        <v>59</v>
      </c>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F63" s="11"/>
      <c r="AG63" s="11"/>
      <c r="AH63" s="11"/>
      <c r="AK63" s="11"/>
      <c r="AL63" s="11"/>
    </row>
    <row r="64" spans="1:38">
      <c r="A64" s="175"/>
      <c r="B64" s="283" t="s">
        <v>437</v>
      </c>
      <c r="C64" s="284" t="s">
        <v>22</v>
      </c>
      <c r="D64" s="246"/>
      <c r="E64" s="246"/>
      <c r="F64" s="246"/>
      <c r="G64" s="246"/>
      <c r="H64" s="242"/>
      <c r="I64" s="246"/>
      <c r="J64" s="246"/>
      <c r="K64" s="246"/>
      <c r="L64" s="246"/>
      <c r="M64" s="242"/>
      <c r="N64" s="246"/>
      <c r="O64" s="246"/>
      <c r="P64" s="246"/>
      <c r="Q64" s="246"/>
      <c r="R64" s="242"/>
      <c r="S64" s="246"/>
      <c r="T64" s="246"/>
      <c r="U64" s="246"/>
      <c r="V64" s="246"/>
      <c r="W64" s="242"/>
      <c r="X64" s="42">
        <v>-27.903346907032045</v>
      </c>
      <c r="Y64" s="42">
        <v>1.0829500077934995</v>
      </c>
      <c r="Z64" s="42">
        <v>11.748670234669362</v>
      </c>
      <c r="AA64" s="42">
        <v>29.535031720778761</v>
      </c>
      <c r="AB64" s="41">
        <v>14.46330505620972</v>
      </c>
      <c r="AC64" s="42">
        <v>12.432504101992379</v>
      </c>
      <c r="AD64" s="42">
        <v>-14.391091485342656</v>
      </c>
      <c r="AE64" s="42">
        <v>16.305778910375182</v>
      </c>
      <c r="AF64" s="42">
        <v>33.539296521259018</v>
      </c>
      <c r="AG64" s="41">
        <v>47.886488048283809</v>
      </c>
      <c r="AH64" s="42">
        <v>-36.365445509605962</v>
      </c>
      <c r="AI64" s="42">
        <v>56.880991593880253</v>
      </c>
      <c r="AJ64" s="42">
        <v>25.360159094507821</v>
      </c>
      <c r="AK64" s="42">
        <v>-80.683347096518304</v>
      </c>
      <c r="AL64" s="41">
        <v>-34.807641917736191</v>
      </c>
    </row>
    <row r="65" spans="1:38">
      <c r="A65" s="175" t="s">
        <v>855</v>
      </c>
      <c r="B65" s="287" t="s">
        <v>462</v>
      </c>
      <c r="C65" s="288" t="s">
        <v>857</v>
      </c>
      <c r="D65" s="246"/>
      <c r="E65" s="246"/>
      <c r="F65" s="246"/>
      <c r="G65" s="246"/>
      <c r="H65" s="242"/>
      <c r="I65" s="246"/>
      <c r="J65" s="246"/>
      <c r="K65" s="246"/>
      <c r="L65" s="246"/>
      <c r="M65" s="242"/>
      <c r="N65" s="246"/>
      <c r="O65" s="246"/>
      <c r="P65" s="246"/>
      <c r="Q65" s="246"/>
      <c r="R65" s="242"/>
      <c r="S65" s="246"/>
      <c r="T65" s="246"/>
      <c r="U65" s="246"/>
      <c r="V65" s="246"/>
      <c r="W65" s="242"/>
      <c r="X65" s="42">
        <v>-10.475757177728497</v>
      </c>
      <c r="Y65" s="42">
        <v>-13.332666246903102</v>
      </c>
      <c r="Z65" s="42">
        <v>6.4536971266929868</v>
      </c>
      <c r="AA65" s="42">
        <v>0.44355007715986972</v>
      </c>
      <c r="AB65" s="41">
        <v>-16.911176220778771</v>
      </c>
      <c r="AC65" s="42">
        <v>-5.112559681917503</v>
      </c>
      <c r="AD65" s="42">
        <v>5.2475883138532708</v>
      </c>
      <c r="AE65" s="42">
        <v>20.372029842600796</v>
      </c>
      <c r="AF65" s="42">
        <v>-0.2106656235310993</v>
      </c>
      <c r="AG65" s="41">
        <v>20.296392851005521</v>
      </c>
      <c r="AH65" s="42">
        <v>-36.084751597245514</v>
      </c>
      <c r="AI65" s="42">
        <v>11.396133259420878</v>
      </c>
      <c r="AJ65" s="42">
        <v>-3.3017351805850126</v>
      </c>
      <c r="AK65" s="42">
        <v>-35.889793829964304</v>
      </c>
      <c r="AL65" s="41">
        <v>-63.880147348374066</v>
      </c>
    </row>
    <row r="66" spans="1:38">
      <c r="A66" s="175"/>
      <c r="B66" s="285" t="s">
        <v>439</v>
      </c>
      <c r="C66" s="286" t="s">
        <v>40</v>
      </c>
      <c r="D66" s="246"/>
      <c r="E66" s="246"/>
      <c r="F66" s="246"/>
      <c r="G66" s="246"/>
      <c r="H66" s="242"/>
      <c r="I66" s="246"/>
      <c r="J66" s="246"/>
      <c r="K66" s="246"/>
      <c r="L66" s="246"/>
      <c r="M66" s="242"/>
      <c r="N66" s="246"/>
      <c r="O66" s="246"/>
      <c r="P66" s="246"/>
      <c r="Q66" s="246"/>
      <c r="R66" s="242"/>
      <c r="S66" s="246"/>
      <c r="T66" s="246"/>
      <c r="U66" s="246"/>
      <c r="V66" s="246"/>
      <c r="W66" s="242"/>
      <c r="X66" s="43">
        <v>-41.639536931108523</v>
      </c>
      <c r="Y66" s="43">
        <v>-13.924459729203932</v>
      </c>
      <c r="Z66" s="43">
        <v>-2.6368907501781393</v>
      </c>
      <c r="AA66" s="43">
        <v>14.216623158421413</v>
      </c>
      <c r="AB66" s="40">
        <v>-43.984264252069238</v>
      </c>
      <c r="AC66" s="43">
        <v>-2.2156551523806911</v>
      </c>
      <c r="AD66" s="43">
        <v>-29.949623835669655</v>
      </c>
      <c r="AE66" s="43">
        <v>-0.32666327464121991</v>
      </c>
      <c r="AF66" s="43">
        <v>17.306943543037079</v>
      </c>
      <c r="AG66" s="40">
        <v>-15.184998719654459</v>
      </c>
      <c r="AH66" s="43">
        <v>-52.970381665776429</v>
      </c>
      <c r="AI66" s="43">
        <v>39.289424679921268</v>
      </c>
      <c r="AJ66" s="43">
        <v>8.1877890634480934</v>
      </c>
      <c r="AK66" s="43">
        <v>-98.437571011631377</v>
      </c>
      <c r="AL66" s="40">
        <v>-103.93073893403846</v>
      </c>
    </row>
    <row r="67" spans="1:38">
      <c r="A67" s="175" t="s">
        <v>862</v>
      </c>
      <c r="B67" s="285" t="s">
        <v>470</v>
      </c>
      <c r="C67" s="286" t="s">
        <v>976</v>
      </c>
      <c r="D67" s="246"/>
      <c r="E67" s="246"/>
      <c r="F67" s="246"/>
      <c r="G67" s="246"/>
      <c r="H67" s="242"/>
      <c r="I67" s="246"/>
      <c r="J67" s="246"/>
      <c r="K67" s="246"/>
      <c r="L67" s="246"/>
      <c r="M67" s="242"/>
      <c r="N67" s="246"/>
      <c r="O67" s="246"/>
      <c r="P67" s="246"/>
      <c r="Q67" s="246"/>
      <c r="R67" s="242"/>
      <c r="S67" s="246"/>
      <c r="T67" s="246"/>
      <c r="U67" s="246"/>
      <c r="V67" s="246"/>
      <c r="W67" s="242"/>
      <c r="X67" s="43">
        <v>-24.211947201805032</v>
      </c>
      <c r="Y67" s="43">
        <v>-28.340075983900476</v>
      </c>
      <c r="Z67" s="43">
        <v>-7.931863858154486</v>
      </c>
      <c r="AA67" s="43">
        <v>-14.87485848519745</v>
      </c>
      <c r="AB67" s="40">
        <v>-75.358745529057501</v>
      </c>
      <c r="AC67" s="43">
        <v>-19.760718936290687</v>
      </c>
      <c r="AD67" s="43">
        <v>-10.310944036473643</v>
      </c>
      <c r="AE67" s="43">
        <v>3.7395876575843658</v>
      </c>
      <c r="AF67" s="43">
        <v>-16.443018601753067</v>
      </c>
      <c r="AG67" s="40">
        <v>-42.775093916933088</v>
      </c>
      <c r="AH67" s="43">
        <v>-52.68968775341591</v>
      </c>
      <c r="AI67" s="43">
        <v>-6.1954336545382773</v>
      </c>
      <c r="AJ67" s="43">
        <v>-20.474105211644797</v>
      </c>
      <c r="AK67" s="43">
        <v>-53.644017745077349</v>
      </c>
      <c r="AL67" s="40">
        <v>-133.00324436467622</v>
      </c>
    </row>
    <row r="68" spans="1:38">
      <c r="A68" s="178"/>
      <c r="D68" s="297"/>
      <c r="E68" s="297"/>
      <c r="F68" s="297"/>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F68" s="297"/>
      <c r="AG68" s="297"/>
      <c r="AH68" s="297"/>
      <c r="AK68" s="297"/>
      <c r="AL68" s="297"/>
    </row>
    <row r="69" spans="1:38">
      <c r="A69" s="178"/>
      <c r="B69" s="295"/>
      <c r="C69" s="296"/>
      <c r="D69" s="297"/>
      <c r="E69" s="297"/>
      <c r="F69" s="297"/>
      <c r="G69" s="297"/>
      <c r="H69" s="297"/>
      <c r="I69" s="297"/>
      <c r="J69" s="297"/>
      <c r="K69" s="297"/>
      <c r="L69" s="297"/>
      <c r="M69" s="297"/>
      <c r="N69" s="297"/>
      <c r="O69" s="297"/>
      <c r="P69" s="297"/>
      <c r="Q69" s="297"/>
      <c r="R69" s="297"/>
      <c r="S69" s="297"/>
      <c r="T69" s="297"/>
      <c r="U69" s="297"/>
      <c r="V69" s="297"/>
      <c r="W69" s="297"/>
      <c r="X69" s="297"/>
      <c r="Y69" s="297"/>
      <c r="Z69" s="297"/>
      <c r="AA69" s="297"/>
      <c r="AB69" s="297"/>
      <c r="AC69" s="297"/>
      <c r="AF69" s="297"/>
      <c r="AG69" s="297"/>
      <c r="AH69" s="297"/>
      <c r="AK69" s="297"/>
      <c r="AL69" s="297"/>
    </row>
    <row r="70" spans="1:38">
      <c r="A70" s="178"/>
      <c r="B70" s="295"/>
      <c r="C70" s="301" t="s">
        <v>33</v>
      </c>
      <c r="D70" s="298"/>
      <c r="E70" s="298"/>
      <c r="F70" s="298"/>
      <c r="G70" s="298"/>
      <c r="H70" s="298"/>
      <c r="I70" s="298"/>
      <c r="J70" s="298"/>
      <c r="K70" s="298"/>
      <c r="L70" s="298"/>
      <c r="M70" s="298"/>
      <c r="N70" s="298"/>
      <c r="O70" s="298"/>
      <c r="P70" s="298"/>
      <c r="Q70" s="298"/>
      <c r="R70" s="298"/>
      <c r="S70" s="298"/>
      <c r="T70" s="298"/>
      <c r="U70" s="298"/>
      <c r="V70" s="298"/>
      <c r="W70" s="298"/>
      <c r="X70" s="298"/>
      <c r="Y70" s="298"/>
      <c r="Z70" s="298"/>
      <c r="AA70" s="298"/>
      <c r="AB70" s="298"/>
      <c r="AC70" s="298"/>
      <c r="AF70" s="298"/>
      <c r="AG70" s="298"/>
      <c r="AH70" s="298"/>
      <c r="AK70" s="298"/>
      <c r="AL70" s="298"/>
    </row>
    <row r="71" spans="1:38" s="170" customFormat="1" ht="25.5">
      <c r="A71" s="312"/>
      <c r="B71" s="115" t="s">
        <v>1178</v>
      </c>
      <c r="C71" s="5" t="s">
        <v>1205</v>
      </c>
      <c r="D71" s="261" t="s">
        <v>52</v>
      </c>
      <c r="E71" s="261" t="s">
        <v>4</v>
      </c>
      <c r="F71" s="261" t="s">
        <v>6</v>
      </c>
      <c r="G71" s="261" t="s">
        <v>8</v>
      </c>
      <c r="H71" s="62" t="s">
        <v>10</v>
      </c>
      <c r="I71" s="261" t="s">
        <v>12</v>
      </c>
      <c r="J71" s="261" t="s">
        <v>14</v>
      </c>
      <c r="K71" s="261" t="s">
        <v>15</v>
      </c>
      <c r="L71" s="261" t="s">
        <v>38</v>
      </c>
      <c r="M71" s="62" t="s">
        <v>39</v>
      </c>
      <c r="N71" s="261" t="s">
        <v>18</v>
      </c>
      <c r="O71" s="261" t="s">
        <v>19</v>
      </c>
      <c r="P71" s="261" t="s">
        <v>297</v>
      </c>
      <c r="Q71" s="261" t="s">
        <v>29</v>
      </c>
      <c r="R71" s="261" t="s">
        <v>30</v>
      </c>
      <c r="S71" s="261" t="s">
        <v>333</v>
      </c>
      <c r="T71" s="261" t="s">
        <v>334</v>
      </c>
      <c r="U71" s="261" t="s">
        <v>358</v>
      </c>
      <c r="V71" s="261" t="s">
        <v>359</v>
      </c>
      <c r="W71" s="18" t="s">
        <v>360</v>
      </c>
      <c r="X71" s="18" t="s">
        <v>1172</v>
      </c>
      <c r="Y71" s="18" t="s">
        <v>1150</v>
      </c>
      <c r="Z71" s="18" t="s">
        <v>1151</v>
      </c>
      <c r="AA71" s="261" t="s">
        <v>1173</v>
      </c>
      <c r="AB71" s="18" t="s">
        <v>1174</v>
      </c>
      <c r="AC71" s="18" t="s">
        <v>1203</v>
      </c>
      <c r="AD71" s="18" t="s">
        <v>1239</v>
      </c>
      <c r="AE71" s="18" t="s">
        <v>1257</v>
      </c>
      <c r="AF71" s="468" t="s">
        <v>1272</v>
      </c>
      <c r="AG71" s="18" t="s">
        <v>1273</v>
      </c>
      <c r="AH71" s="18" t="s">
        <v>1286</v>
      </c>
      <c r="AI71" s="18" t="s">
        <v>1294</v>
      </c>
      <c r="AJ71" s="18" t="s">
        <v>1315</v>
      </c>
      <c r="AK71" s="488" t="s">
        <v>1328</v>
      </c>
      <c r="AL71" s="18" t="s">
        <v>1329</v>
      </c>
    </row>
    <row r="72" spans="1:38">
      <c r="A72" s="178"/>
      <c r="B72" s="285" t="s">
        <v>425</v>
      </c>
      <c r="C72" s="286" t="s">
        <v>378</v>
      </c>
      <c r="D72" s="246"/>
      <c r="E72" s="246"/>
      <c r="F72" s="246"/>
      <c r="G72" s="246"/>
      <c r="H72" s="242"/>
      <c r="I72" s="246"/>
      <c r="J72" s="246"/>
      <c r="K72" s="246"/>
      <c r="L72" s="246"/>
      <c r="M72" s="242"/>
      <c r="N72" s="246"/>
      <c r="O72" s="246"/>
      <c r="P72" s="246"/>
      <c r="Q72" s="246"/>
      <c r="R72" s="242"/>
      <c r="S72" s="246"/>
      <c r="T72" s="246"/>
      <c r="U72" s="246"/>
      <c r="V72" s="246"/>
      <c r="W72" s="242"/>
      <c r="X72" s="43">
        <v>53.241082589999998</v>
      </c>
      <c r="Y72" s="43">
        <v>72.567071010000021</v>
      </c>
      <c r="Z72" s="43">
        <v>98.091155739999991</v>
      </c>
      <c r="AA72" s="43">
        <v>165.91693576</v>
      </c>
      <c r="AB72" s="40">
        <v>389.8162451</v>
      </c>
      <c r="AC72" s="43">
        <v>35.558025020000002</v>
      </c>
      <c r="AD72" s="43">
        <v>135.80089186000001</v>
      </c>
      <c r="AE72" s="43">
        <v>124.8265145700001</v>
      </c>
      <c r="AF72" s="43">
        <v>182.10820759999979</v>
      </c>
      <c r="AG72" s="40">
        <v>478.29363904999991</v>
      </c>
      <c r="AH72" s="43">
        <v>58.296733140000001</v>
      </c>
      <c r="AI72" s="43">
        <v>110.04714224634628</v>
      </c>
      <c r="AJ72" s="43">
        <v>120.15381905950753</v>
      </c>
      <c r="AK72" s="43">
        <v>328.90407625414616</v>
      </c>
      <c r="AL72" s="40">
        <v>617.40177070000004</v>
      </c>
    </row>
    <row r="73" spans="1:38">
      <c r="A73" s="178"/>
      <c r="B73" s="285" t="s">
        <v>1326</v>
      </c>
      <c r="C73" s="286" t="s">
        <v>1327</v>
      </c>
      <c r="D73" s="246"/>
      <c r="E73" s="246"/>
      <c r="F73" s="246"/>
      <c r="G73" s="246"/>
      <c r="H73" s="242"/>
      <c r="I73" s="246"/>
      <c r="J73" s="246"/>
      <c r="K73" s="246"/>
      <c r="L73" s="246"/>
      <c r="M73" s="242"/>
      <c r="N73" s="246"/>
      <c r="O73" s="246"/>
      <c r="P73" s="246"/>
      <c r="Q73" s="246"/>
      <c r="R73" s="242"/>
      <c r="S73" s="246"/>
      <c r="T73" s="246"/>
      <c r="U73" s="246"/>
      <c r="V73" s="246"/>
      <c r="W73" s="242"/>
      <c r="X73" s="43">
        <v>3.1764381299999997</v>
      </c>
      <c r="Y73" s="43">
        <v>5.7133137700000001</v>
      </c>
      <c r="Z73" s="43">
        <v>1.3676268900000002</v>
      </c>
      <c r="AA73" s="43">
        <v>1.5823122400000003</v>
      </c>
      <c r="AB73" s="40">
        <v>11.839691030000001</v>
      </c>
      <c r="AC73" s="43">
        <v>5.18628117</v>
      </c>
      <c r="AD73" s="43">
        <v>10.49175301</v>
      </c>
      <c r="AE73" s="43">
        <v>22.72803738</v>
      </c>
      <c r="AF73" s="43">
        <v>17.716479219999986</v>
      </c>
      <c r="AG73" s="40">
        <v>56.122550779999983</v>
      </c>
      <c r="AH73" s="43">
        <v>24.050132090000002</v>
      </c>
      <c r="AI73" s="43">
        <v>9.0550555363463054</v>
      </c>
      <c r="AJ73" s="43">
        <v>15.553963109507499</v>
      </c>
      <c r="AK73" s="43">
        <v>70.577188374146232</v>
      </c>
      <c r="AL73" s="40">
        <v>119.23633911000005</v>
      </c>
    </row>
    <row r="74" spans="1:38">
      <c r="A74" s="178"/>
      <c r="B74" s="285" t="s">
        <v>474</v>
      </c>
      <c r="C74" s="286" t="s">
        <v>379</v>
      </c>
      <c r="D74" s="246"/>
      <c r="E74" s="246"/>
      <c r="F74" s="246"/>
      <c r="G74" s="246"/>
      <c r="H74" s="242"/>
      <c r="I74" s="246"/>
      <c r="J74" s="246"/>
      <c r="K74" s="246"/>
      <c r="L74" s="246"/>
      <c r="M74" s="242"/>
      <c r="N74" s="246"/>
      <c r="O74" s="246"/>
      <c r="P74" s="246"/>
      <c r="Q74" s="246"/>
      <c r="R74" s="242"/>
      <c r="S74" s="246"/>
      <c r="T74" s="246"/>
      <c r="U74" s="246"/>
      <c r="V74" s="246"/>
      <c r="W74" s="242"/>
      <c r="X74" s="43">
        <v>50.064644459999997</v>
      </c>
      <c r="Y74" s="43">
        <v>66.853757240000022</v>
      </c>
      <c r="Z74" s="43">
        <v>96.723528849999994</v>
      </c>
      <c r="AA74" s="43">
        <v>164.33462352000001</v>
      </c>
      <c r="AB74" s="40">
        <v>377.97655407000002</v>
      </c>
      <c r="AC74" s="43">
        <v>30.371743850000001</v>
      </c>
      <c r="AD74" s="43">
        <v>125.30913885000001</v>
      </c>
      <c r="AE74" s="43">
        <v>102.0984771900001</v>
      </c>
      <c r="AF74" s="43">
        <v>164.39172837999979</v>
      </c>
      <c r="AG74" s="40">
        <v>422.17108826999993</v>
      </c>
      <c r="AH74" s="43">
        <v>34.246601049999995</v>
      </c>
      <c r="AI74" s="43">
        <v>100.99208670999998</v>
      </c>
      <c r="AJ74" s="43">
        <v>104.59985595000003</v>
      </c>
      <c r="AK74" s="43">
        <v>258.32688787999996</v>
      </c>
      <c r="AL74" s="40">
        <v>498.16543158999997</v>
      </c>
    </row>
    <row r="75" spans="1:38">
      <c r="A75" s="178"/>
      <c r="B75" s="299"/>
      <c r="C75" s="301" t="s">
        <v>33</v>
      </c>
      <c r="D75" s="298"/>
      <c r="E75" s="298"/>
      <c r="F75" s="298"/>
      <c r="G75" s="298"/>
      <c r="H75" s="298"/>
      <c r="I75" s="298"/>
      <c r="J75" s="298"/>
      <c r="K75" s="298"/>
      <c r="L75" s="298"/>
      <c r="M75" s="298"/>
      <c r="N75" s="298"/>
      <c r="O75" s="298"/>
      <c r="P75" s="298"/>
      <c r="Q75" s="298"/>
      <c r="R75" s="298"/>
      <c r="S75" s="298"/>
      <c r="T75" s="298"/>
      <c r="U75" s="298"/>
      <c r="V75" s="298"/>
      <c r="W75" s="298"/>
      <c r="X75" s="298"/>
      <c r="Y75" s="298"/>
      <c r="Z75" s="298"/>
      <c r="AA75" s="298"/>
      <c r="AB75" s="298"/>
      <c r="AC75" s="298"/>
      <c r="AF75" s="298"/>
      <c r="AG75" s="298"/>
      <c r="AH75" s="298"/>
      <c r="AK75" s="298"/>
      <c r="AL75" s="298"/>
    </row>
    <row r="76" spans="1:38" s="170" customFormat="1" ht="25.5">
      <c r="A76" s="312"/>
      <c r="B76" s="115" t="s">
        <v>1179</v>
      </c>
      <c r="C76" s="5" t="s">
        <v>1177</v>
      </c>
      <c r="D76" s="261" t="s">
        <v>52</v>
      </c>
      <c r="E76" s="261" t="s">
        <v>4</v>
      </c>
      <c r="F76" s="261" t="s">
        <v>6</v>
      </c>
      <c r="G76" s="261" t="s">
        <v>8</v>
      </c>
      <c r="H76" s="62" t="s">
        <v>10</v>
      </c>
      <c r="I76" s="261" t="s">
        <v>12</v>
      </c>
      <c r="J76" s="261" t="s">
        <v>14</v>
      </c>
      <c r="K76" s="261" t="s">
        <v>15</v>
      </c>
      <c r="L76" s="261" t="s">
        <v>38</v>
      </c>
      <c r="M76" s="62" t="s">
        <v>39</v>
      </c>
      <c r="N76" s="261" t="s">
        <v>18</v>
      </c>
      <c r="O76" s="261" t="s">
        <v>19</v>
      </c>
      <c r="P76" s="261" t="s">
        <v>297</v>
      </c>
      <c r="Q76" s="261" t="s">
        <v>29</v>
      </c>
      <c r="R76" s="261" t="s">
        <v>30</v>
      </c>
      <c r="S76" s="261" t="s">
        <v>333</v>
      </c>
      <c r="T76" s="261" t="s">
        <v>334</v>
      </c>
      <c r="U76" s="261" t="s">
        <v>358</v>
      </c>
      <c r="V76" s="261" t="s">
        <v>359</v>
      </c>
      <c r="W76" s="18" t="s">
        <v>360</v>
      </c>
      <c r="X76" s="18" t="s">
        <v>1172</v>
      </c>
      <c r="Y76" s="18" t="s">
        <v>1150</v>
      </c>
      <c r="Z76" s="18" t="s">
        <v>1151</v>
      </c>
      <c r="AA76" s="261" t="s">
        <v>1173</v>
      </c>
      <c r="AB76" s="18" t="s">
        <v>1174</v>
      </c>
      <c r="AC76" s="18" t="s">
        <v>1203</v>
      </c>
      <c r="AD76" s="18" t="s">
        <v>1239</v>
      </c>
      <c r="AE76" s="18" t="s">
        <v>1257</v>
      </c>
      <c r="AF76" s="468" t="s">
        <v>1272</v>
      </c>
      <c r="AG76" s="18" t="s">
        <v>1273</v>
      </c>
      <c r="AH76" s="18" t="s">
        <v>1286</v>
      </c>
      <c r="AI76" s="18" t="s">
        <v>1294</v>
      </c>
      <c r="AJ76" s="18" t="s">
        <v>1315</v>
      </c>
      <c r="AK76" s="488" t="s">
        <v>1328</v>
      </c>
      <c r="AL76" s="18" t="s">
        <v>1329</v>
      </c>
    </row>
    <row r="77" spans="1:38" s="170" customFormat="1" ht="26.25">
      <c r="A77" s="312"/>
      <c r="B77" s="159" t="s">
        <v>476</v>
      </c>
      <c r="C77" s="2" t="s">
        <v>380</v>
      </c>
      <c r="D77" s="444"/>
      <c r="E77" s="444"/>
      <c r="F77" s="444"/>
      <c r="G77" s="444"/>
      <c r="H77" s="274"/>
      <c r="I77" s="444"/>
      <c r="J77" s="444"/>
      <c r="K77" s="444"/>
      <c r="L77" s="444"/>
      <c r="M77" s="274"/>
      <c r="N77" s="444"/>
      <c r="O77" s="444"/>
      <c r="P77" s="444"/>
      <c r="Q77" s="444"/>
      <c r="R77" s="274"/>
      <c r="S77" s="444"/>
      <c r="T77" s="444"/>
      <c r="U77" s="444"/>
      <c r="V77" s="444"/>
      <c r="W77" s="274"/>
      <c r="X77" s="303">
        <v>40.290051269999999</v>
      </c>
      <c r="Y77" s="303">
        <v>52.798803100000015</v>
      </c>
      <c r="Z77" s="303">
        <v>71.628462039999988</v>
      </c>
      <c r="AA77" s="303">
        <v>109.39905832000001</v>
      </c>
      <c r="AB77" s="164">
        <v>274.11637473000002</v>
      </c>
      <c r="AC77" s="303">
        <v>29.800252670000003</v>
      </c>
      <c r="AD77" s="303">
        <v>108.88878466000004</v>
      </c>
      <c r="AE77" s="303">
        <v>106.64615148000009</v>
      </c>
      <c r="AF77" s="303">
        <v>120.45571804999979</v>
      </c>
      <c r="AG77" s="164">
        <v>365.79090685999995</v>
      </c>
      <c r="AH77" s="303">
        <v>32.755180109999991</v>
      </c>
      <c r="AI77" s="303">
        <v>71.006567349999983</v>
      </c>
      <c r="AJ77" s="303">
        <v>85.942113010000043</v>
      </c>
      <c r="AK77" s="303">
        <v>192.38825707999993</v>
      </c>
      <c r="AL77" s="164">
        <v>382.09211754999995</v>
      </c>
    </row>
    <row r="78" spans="1:38" hidden="1" outlineLevel="1">
      <c r="A78" s="178"/>
      <c r="B78" s="285" t="s">
        <v>477</v>
      </c>
      <c r="C78" s="286" t="s">
        <v>381</v>
      </c>
      <c r="D78" s="246"/>
      <c r="E78" s="246"/>
      <c r="F78" s="246"/>
      <c r="G78" s="246"/>
      <c r="H78" s="242"/>
      <c r="I78" s="246"/>
      <c r="J78" s="246"/>
      <c r="K78" s="246"/>
      <c r="L78" s="246"/>
      <c r="M78" s="242"/>
      <c r="N78" s="246"/>
      <c r="O78" s="246"/>
      <c r="P78" s="246"/>
      <c r="Q78" s="246"/>
      <c r="R78" s="242"/>
      <c r="S78" s="246"/>
      <c r="T78" s="246"/>
      <c r="U78" s="246"/>
      <c r="V78" s="246"/>
      <c r="W78" s="242"/>
      <c r="X78" s="243"/>
      <c r="Y78" s="243"/>
      <c r="Z78" s="243"/>
      <c r="AA78" s="243"/>
      <c r="AB78" s="241"/>
      <c r="AC78" s="243"/>
      <c r="AD78" s="243"/>
      <c r="AE78" s="243"/>
      <c r="AF78" s="243"/>
      <c r="AG78" s="241"/>
      <c r="AH78" s="243"/>
      <c r="AI78" s="243"/>
      <c r="AJ78" s="243"/>
      <c r="AK78" s="243"/>
      <c r="AL78" s="241"/>
    </row>
    <row r="79" spans="1:38" collapsed="1">
      <c r="A79" s="178"/>
      <c r="B79" s="285" t="s">
        <v>478</v>
      </c>
      <c r="C79" s="286" t="s">
        <v>382</v>
      </c>
      <c r="D79" s="246"/>
      <c r="E79" s="246"/>
      <c r="F79" s="246"/>
      <c r="G79" s="246"/>
      <c r="H79" s="242"/>
      <c r="I79" s="246"/>
      <c r="J79" s="246"/>
      <c r="K79" s="246"/>
      <c r="L79" s="246"/>
      <c r="M79" s="242"/>
      <c r="N79" s="246"/>
      <c r="O79" s="246"/>
      <c r="P79" s="246"/>
      <c r="Q79" s="246"/>
      <c r="R79" s="242"/>
      <c r="S79" s="246"/>
      <c r="T79" s="246"/>
      <c r="U79" s="246"/>
      <c r="V79" s="246"/>
      <c r="W79" s="242"/>
      <c r="X79" s="43">
        <v>6.7077837000000011</v>
      </c>
      <c r="Y79" s="43">
        <v>19.244151429999999</v>
      </c>
      <c r="Z79" s="43">
        <v>27.427837020000005</v>
      </c>
      <c r="AA79" s="43">
        <v>53.515810729999998</v>
      </c>
      <c r="AB79" s="40">
        <v>106.89558288000001</v>
      </c>
      <c r="AC79" s="43">
        <v>5.3329765399999998</v>
      </c>
      <c r="AD79" s="43">
        <v>24.534494389999988</v>
      </c>
      <c r="AE79" s="43">
        <v>17.428012250000009</v>
      </c>
      <c r="AF79" s="43">
        <v>58.869096109999987</v>
      </c>
      <c r="AG79" s="40">
        <v>106.16457928999998</v>
      </c>
      <c r="AH79" s="43">
        <v>24.895287340000003</v>
      </c>
      <c r="AI79" s="43">
        <v>34.698015746346307</v>
      </c>
      <c r="AJ79" s="43">
        <v>31.008872759507497</v>
      </c>
      <c r="AK79" s="43">
        <v>131.51324803414622</v>
      </c>
      <c r="AL79" s="40">
        <v>222.11542388000004</v>
      </c>
    </row>
    <row r="80" spans="1:38">
      <c r="A80" s="178"/>
      <c r="B80" s="285" t="s">
        <v>479</v>
      </c>
      <c r="C80" s="286" t="s">
        <v>383</v>
      </c>
      <c r="D80" s="246"/>
      <c r="E80" s="246"/>
      <c r="F80" s="246"/>
      <c r="G80" s="246"/>
      <c r="H80" s="242"/>
      <c r="I80" s="246"/>
      <c r="J80" s="246"/>
      <c r="K80" s="246"/>
      <c r="L80" s="246"/>
      <c r="M80" s="242"/>
      <c r="N80" s="246"/>
      <c r="O80" s="246"/>
      <c r="P80" s="246"/>
      <c r="Q80" s="246"/>
      <c r="R80" s="242"/>
      <c r="S80" s="246"/>
      <c r="T80" s="246"/>
      <c r="U80" s="246"/>
      <c r="V80" s="246"/>
      <c r="W80" s="242"/>
      <c r="X80" s="43">
        <v>6.24324762</v>
      </c>
      <c r="Y80" s="43">
        <v>0.52411647999999966</v>
      </c>
      <c r="Z80" s="43">
        <v>-0.96514331999999992</v>
      </c>
      <c r="AA80" s="43">
        <v>3.0020667100000002</v>
      </c>
      <c r="AB80" s="40">
        <v>8.8042874900000001</v>
      </c>
      <c r="AC80" s="43">
        <v>0.42479581000000005</v>
      </c>
      <c r="AD80" s="43">
        <v>2.37761281</v>
      </c>
      <c r="AE80" s="43">
        <v>0.75235084000000008</v>
      </c>
      <c r="AF80" s="43">
        <v>2.7833934399999998</v>
      </c>
      <c r="AG80" s="40">
        <v>6.3381528999999999</v>
      </c>
      <c r="AH80" s="43">
        <v>0.64626569</v>
      </c>
      <c r="AI80" s="43">
        <v>4.3425591500000005</v>
      </c>
      <c r="AJ80" s="43">
        <v>3.2028332900000001</v>
      </c>
      <c r="AK80" s="43">
        <v>5.0025711400000024</v>
      </c>
      <c r="AL80" s="40">
        <v>13.194229270000003</v>
      </c>
    </row>
    <row r="81" spans="1:38">
      <c r="A81" s="178"/>
      <c r="B81" s="285" t="s">
        <v>480</v>
      </c>
      <c r="C81" s="286" t="s">
        <v>378</v>
      </c>
      <c r="D81" s="246"/>
      <c r="E81" s="246"/>
      <c r="F81" s="246"/>
      <c r="G81" s="246"/>
      <c r="H81" s="242"/>
      <c r="I81" s="246"/>
      <c r="J81" s="246"/>
      <c r="K81" s="246"/>
      <c r="L81" s="246"/>
      <c r="M81" s="242"/>
      <c r="N81" s="246"/>
      <c r="O81" s="246"/>
      <c r="P81" s="246"/>
      <c r="Q81" s="246"/>
      <c r="R81" s="242"/>
      <c r="S81" s="246"/>
      <c r="T81" s="246"/>
      <c r="U81" s="246"/>
      <c r="V81" s="246"/>
      <c r="W81" s="242"/>
      <c r="X81" s="43">
        <v>53.241082589999998</v>
      </c>
      <c r="Y81" s="43">
        <v>72.567071010000021</v>
      </c>
      <c r="Z81" s="43">
        <v>98.091155739999991</v>
      </c>
      <c r="AA81" s="43">
        <v>165.91693576</v>
      </c>
      <c r="AB81" s="40">
        <v>389.8162451</v>
      </c>
      <c r="AC81" s="43">
        <v>35.558025020000002</v>
      </c>
      <c r="AD81" s="43">
        <v>135.80089186000001</v>
      </c>
      <c r="AE81" s="43">
        <v>124.8265145700001</v>
      </c>
      <c r="AF81" s="43">
        <v>182.10820759999979</v>
      </c>
      <c r="AG81" s="40">
        <v>478.29363904999997</v>
      </c>
      <c r="AH81" s="43">
        <v>58.296733139999994</v>
      </c>
      <c r="AI81" s="43">
        <v>110.04714224634628</v>
      </c>
      <c r="AJ81" s="43">
        <v>120.15381905950754</v>
      </c>
      <c r="AK81" s="43">
        <v>328.90407625414616</v>
      </c>
      <c r="AL81" s="40">
        <v>617.40177070000004</v>
      </c>
    </row>
    <row r="82" spans="1:38">
      <c r="B82" s="295" t="s">
        <v>1171</v>
      </c>
      <c r="C82" s="296" t="s">
        <v>1169</v>
      </c>
    </row>
  </sheetData>
  <pageMargins left="0.7" right="0.7" top="0.75" bottom="0.75" header="0.3" footer="0.3"/>
  <pageSetup paperSize="9" scale="66" fitToHeight="2" orientation="landscape" r:id="rId1"/>
  <headerFooter>
    <oddHeader>&amp;C&amp;A</oddHeader>
  </headerFooter>
  <rowBreaks count="1" manualBreakCount="1">
    <brk id="41" max="3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2:AL101"/>
  <sheetViews>
    <sheetView tabSelected="1" view="pageBreakPreview" zoomScale="70" zoomScaleNormal="80" zoomScaleSheetLayoutView="70" workbookViewId="0">
      <pane xSplit="3" ySplit="4" topLeftCell="X47" activePane="bottomRight" state="frozen"/>
      <selection activeCell="AN10" sqref="AN10"/>
      <selection pane="topRight" activeCell="AN10" sqref="AN10"/>
      <selection pane="bottomLeft" activeCell="AN10" sqref="AN10"/>
      <selection pane="bottomRight" activeCell="AC76" sqref="AC76"/>
    </sheetView>
  </sheetViews>
  <sheetFormatPr defaultRowHeight="15" outlineLevelCol="2"/>
  <cols>
    <col min="1" max="1" width="5" customWidth="1"/>
    <col min="2" max="2" width="44.5703125" customWidth="1"/>
    <col min="3" max="3" width="45.42578125" customWidth="1"/>
    <col min="4" max="7" width="10.5703125" hidden="1" customWidth="1" outlineLevel="2"/>
    <col min="8" max="8" width="10.5703125" hidden="1" customWidth="1" outlineLevel="1" collapsed="1"/>
    <col min="9" max="12" width="10.5703125" hidden="1" customWidth="1" outlineLevel="2"/>
    <col min="13" max="13" width="10.5703125" hidden="1" customWidth="1" outlineLevel="1" collapsed="1"/>
    <col min="14" max="17" width="10.5703125" hidden="1" customWidth="1" outlineLevel="2"/>
    <col min="18" max="18" width="10.5703125" hidden="1" customWidth="1" outlineLevel="1" collapsed="1"/>
    <col min="19" max="22" width="10.5703125" hidden="1" customWidth="1" outlineLevel="2"/>
    <col min="23" max="24" width="10.5703125" hidden="1" customWidth="1" outlineLevel="1" collapsed="1"/>
    <col min="25" max="28" width="10.5703125" hidden="1" customWidth="1" outlineLevel="1"/>
    <col min="29" max="29" width="10.5703125" customWidth="1" collapsed="1"/>
    <col min="34" max="34" width="10.5703125" customWidth="1"/>
  </cols>
  <sheetData>
    <row r="2" spans="1:38" ht="18">
      <c r="A2" s="175"/>
      <c r="B2" s="345" t="s">
        <v>183</v>
      </c>
      <c r="C2" s="346" t="s">
        <v>183</v>
      </c>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H2" s="347"/>
    </row>
    <row r="3" spans="1:38">
      <c r="A3" s="175"/>
      <c r="B3" s="348"/>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H3" s="347"/>
    </row>
    <row r="4" spans="1:38" s="170" customFormat="1" ht="22.5">
      <c r="A4" s="179" t="s">
        <v>854</v>
      </c>
      <c r="B4" s="115" t="s">
        <v>481</v>
      </c>
      <c r="C4" s="5" t="s">
        <v>384</v>
      </c>
      <c r="D4" s="262" t="s">
        <v>2</v>
      </c>
      <c r="E4" s="262" t="s">
        <v>3</v>
      </c>
      <c r="F4" s="262" t="s">
        <v>5</v>
      </c>
      <c r="G4" s="262" t="s">
        <v>7</v>
      </c>
      <c r="H4" s="63" t="s">
        <v>9</v>
      </c>
      <c r="I4" s="262" t="s">
        <v>11</v>
      </c>
      <c r="J4" s="262" t="s">
        <v>13</v>
      </c>
      <c r="K4" s="262" t="s">
        <v>53</v>
      </c>
      <c r="L4" s="262" t="s">
        <v>16</v>
      </c>
      <c r="M4" s="262" t="s">
        <v>17</v>
      </c>
      <c r="N4" s="262" t="s">
        <v>18</v>
      </c>
      <c r="O4" s="262" t="s">
        <v>19</v>
      </c>
      <c r="P4" s="262" t="s">
        <v>20</v>
      </c>
      <c r="Q4" s="262" t="s">
        <v>29</v>
      </c>
      <c r="R4" s="262" t="s">
        <v>30</v>
      </c>
      <c r="S4" s="262" t="s">
        <v>301</v>
      </c>
      <c r="T4" s="262" t="s">
        <v>326</v>
      </c>
      <c r="U4" s="262" t="s">
        <v>331</v>
      </c>
      <c r="V4" s="18" t="s">
        <v>335</v>
      </c>
      <c r="W4" s="18" t="s">
        <v>336</v>
      </c>
      <c r="X4" s="18" t="s">
        <v>355</v>
      </c>
      <c r="Y4" s="18" t="s">
        <v>370</v>
      </c>
      <c r="Z4" s="18" t="s">
        <v>930</v>
      </c>
      <c r="AA4" s="18" t="s">
        <v>998</v>
      </c>
      <c r="AB4" s="18" t="s">
        <v>1000</v>
      </c>
      <c r="AC4" s="18" t="s">
        <v>1203</v>
      </c>
      <c r="AD4" s="18" t="s">
        <v>1239</v>
      </c>
      <c r="AE4" s="18" t="s">
        <v>1257</v>
      </c>
      <c r="AF4" s="18" t="s">
        <v>1272</v>
      </c>
      <c r="AG4" s="18" t="s">
        <v>1273</v>
      </c>
      <c r="AH4" s="18" t="s">
        <v>1286</v>
      </c>
      <c r="AI4" s="18" t="s">
        <v>1294</v>
      </c>
      <c r="AJ4" s="18" t="s">
        <v>1315</v>
      </c>
      <c r="AK4" s="18" t="s">
        <v>1328</v>
      </c>
      <c r="AL4" s="18" t="s">
        <v>1329</v>
      </c>
    </row>
    <row r="5" spans="1:38" s="170" customFormat="1">
      <c r="A5" s="179"/>
      <c r="B5" s="167" t="s">
        <v>482</v>
      </c>
      <c r="C5" s="168" t="s">
        <v>385</v>
      </c>
      <c r="D5" s="354">
        <v>1.9570924454526126</v>
      </c>
      <c r="E5" s="354">
        <v>5.3614323883984065</v>
      </c>
      <c r="F5" s="354">
        <v>5.2845398574691869</v>
      </c>
      <c r="G5" s="354">
        <v>4.7806590329223386</v>
      </c>
      <c r="H5" s="355">
        <v>4.3459309310606358</v>
      </c>
      <c r="I5" s="354">
        <v>3.6684227080299165</v>
      </c>
      <c r="J5" s="354">
        <v>2.3792243425824959</v>
      </c>
      <c r="K5" s="354">
        <v>0.81883183646660684</v>
      </c>
      <c r="L5" s="354">
        <v>1.0511036675192331</v>
      </c>
      <c r="M5" s="355">
        <v>1.979395638649563</v>
      </c>
      <c r="N5" s="354">
        <v>1.8126346376590041</v>
      </c>
      <c r="O5" s="354">
        <v>2.6127490424215227</v>
      </c>
      <c r="P5" s="354">
        <v>4.6706523334166707</v>
      </c>
      <c r="Q5" s="354">
        <v>4.6136553773047275</v>
      </c>
      <c r="R5" s="355">
        <v>3.4262887782879066</v>
      </c>
      <c r="S5" s="354">
        <v>6.1823170452876299</v>
      </c>
      <c r="T5" s="354">
        <v>6.6148384923902848</v>
      </c>
      <c r="U5" s="354">
        <v>6.8620145911004462</v>
      </c>
      <c r="V5" s="354">
        <v>4.9131771581324486</v>
      </c>
      <c r="W5" s="355">
        <v>6.1420903900043227</v>
      </c>
      <c r="X5" s="354">
        <v>5.7588787271452127</v>
      </c>
      <c r="Y5" s="354">
        <v>5.671666867413184</v>
      </c>
      <c r="Z5" s="354">
        <v>4.7159947894537524</v>
      </c>
      <c r="AA5" s="354">
        <v>6.5604983836817796</v>
      </c>
      <c r="AB5" s="355">
        <v>5.6767596919234817</v>
      </c>
      <c r="AC5" s="354">
        <v>6.5354674965836068</v>
      </c>
      <c r="AD5" s="354">
        <v>6.3864314713060155</v>
      </c>
      <c r="AE5" s="354">
        <v>7.3320108852289794</v>
      </c>
      <c r="AF5" s="354">
        <v>5.7078257381422368</v>
      </c>
      <c r="AG5" s="355">
        <v>6.4904338978152092</v>
      </c>
      <c r="AH5" s="354">
        <v>5.3129910518527979</v>
      </c>
      <c r="AI5" s="354">
        <v>5.5220859907445528</v>
      </c>
      <c r="AJ5" s="354">
        <v>5.7599645628630194</v>
      </c>
      <c r="AK5" s="354">
        <v>4.9249319307382491</v>
      </c>
      <c r="AL5" s="355">
        <v>5.379993384049655</v>
      </c>
    </row>
    <row r="6" spans="1:38" s="170" customFormat="1">
      <c r="A6" s="179"/>
      <c r="B6" s="167" t="s">
        <v>483</v>
      </c>
      <c r="C6" s="168" t="s">
        <v>386</v>
      </c>
      <c r="D6" s="354">
        <v>3.3870306555139713</v>
      </c>
      <c r="E6" s="354">
        <v>6.8920450091437493</v>
      </c>
      <c r="F6" s="354">
        <v>6.9330853420220606</v>
      </c>
      <c r="G6" s="354">
        <v>6.35512202255536</v>
      </c>
      <c r="H6" s="355">
        <v>5.8918207573087855</v>
      </c>
      <c r="I6" s="354">
        <v>5.0860239892765904</v>
      </c>
      <c r="J6" s="354">
        <v>3.810953263041466</v>
      </c>
      <c r="K6" s="354">
        <v>2.3011717115224339</v>
      </c>
      <c r="L6" s="354">
        <v>2.5353020863192004</v>
      </c>
      <c r="M6" s="355">
        <v>3.4333627625399226</v>
      </c>
      <c r="N6" s="354">
        <v>2.9828571693036445</v>
      </c>
      <c r="O6" s="354">
        <v>3.9871738514503239</v>
      </c>
      <c r="P6" s="354">
        <v>5.8559040507891682</v>
      </c>
      <c r="Q6" s="354">
        <v>5.5657499107296831</v>
      </c>
      <c r="R6" s="355">
        <v>4.5965286227294557</v>
      </c>
      <c r="S6" s="354">
        <v>7.316248467323458</v>
      </c>
      <c r="T6" s="354">
        <v>7.7827747111140795</v>
      </c>
      <c r="U6" s="354">
        <v>8.0394524013042474</v>
      </c>
      <c r="V6" s="354">
        <v>5.8823591605643202</v>
      </c>
      <c r="W6" s="355">
        <v>7.2539850795724474</v>
      </c>
      <c r="X6" s="354">
        <v>6.2830178829125929</v>
      </c>
      <c r="Y6" s="354">
        <v>6.4429975539837061</v>
      </c>
      <c r="Z6" s="354">
        <v>5.2658691088331642</v>
      </c>
      <c r="AA6" s="354">
        <v>7.1113956806840379</v>
      </c>
      <c r="AB6" s="355">
        <v>6.2758200566033748</v>
      </c>
      <c r="AC6" s="354">
        <v>7.0076960912454211</v>
      </c>
      <c r="AD6" s="354">
        <v>7.0076960912454211</v>
      </c>
      <c r="AE6" s="354">
        <v>7.9874468960956593</v>
      </c>
      <c r="AF6" s="354">
        <v>6.3910297759640118</v>
      </c>
      <c r="AG6" s="355">
        <v>7.0984672136376279</v>
      </c>
      <c r="AH6" s="354">
        <v>6.1547790325811915</v>
      </c>
      <c r="AI6" s="354">
        <v>6.4797500018798369</v>
      </c>
      <c r="AJ6" s="354">
        <v>6.6652925131542773</v>
      </c>
      <c r="AK6" s="354">
        <v>5.835036949319691</v>
      </c>
      <c r="AL6" s="355">
        <v>6.2837146242337489</v>
      </c>
    </row>
    <row r="7" spans="1:38" s="170" customFormat="1">
      <c r="A7" s="179"/>
      <c r="B7" s="167" t="s">
        <v>1280</v>
      </c>
      <c r="C7" s="168" t="s">
        <v>1281</v>
      </c>
      <c r="D7" s="243"/>
      <c r="E7" s="243"/>
      <c r="F7" s="243"/>
      <c r="G7" s="243"/>
      <c r="H7" s="241"/>
      <c r="I7" s="243"/>
      <c r="J7" s="243"/>
      <c r="K7" s="243"/>
      <c r="L7" s="243"/>
      <c r="M7" s="241"/>
      <c r="N7" s="243"/>
      <c r="O7" s="243"/>
      <c r="P7" s="243"/>
      <c r="Q7" s="243"/>
      <c r="R7" s="241"/>
      <c r="S7" s="243"/>
      <c r="T7" s="243"/>
      <c r="U7" s="243"/>
      <c r="V7" s="243"/>
      <c r="W7" s="241"/>
      <c r="X7" s="356">
        <v>608.18278412555878</v>
      </c>
      <c r="Y7" s="356">
        <v>572.56169281403822</v>
      </c>
      <c r="Z7" s="356">
        <v>533.29258815843275</v>
      </c>
      <c r="AA7" s="356">
        <v>459.49499080276229</v>
      </c>
      <c r="AB7" s="357">
        <v>543.38301397519797</v>
      </c>
      <c r="AC7" s="356">
        <v>537.10629713472497</v>
      </c>
      <c r="AD7" s="356">
        <v>586.11153423902419</v>
      </c>
      <c r="AE7" s="356">
        <v>476.4529707749636</v>
      </c>
      <c r="AF7" s="356">
        <v>415.57231491910238</v>
      </c>
      <c r="AG7" s="357">
        <v>503.81077926695372</v>
      </c>
      <c r="AH7" s="356">
        <v>437.76000178402268</v>
      </c>
      <c r="AI7" s="356">
        <v>367.8893571726839</v>
      </c>
      <c r="AJ7" s="356">
        <v>362.27898323857499</v>
      </c>
      <c r="AK7" s="356">
        <v>429.06917775411358</v>
      </c>
      <c r="AL7" s="357">
        <v>399.24937998734873</v>
      </c>
    </row>
    <row r="8" spans="1:38" s="170" customFormat="1">
      <c r="A8" s="179" t="s">
        <v>1301</v>
      </c>
      <c r="B8" s="167" t="s">
        <v>1278</v>
      </c>
      <c r="C8" s="168" t="s">
        <v>1279</v>
      </c>
      <c r="D8" s="361">
        <v>168.78106655043828</v>
      </c>
      <c r="E8" s="361">
        <v>278.76872401231958</v>
      </c>
      <c r="F8" s="361">
        <v>245.3069125747885</v>
      </c>
      <c r="G8" s="361">
        <v>266.02765264647564</v>
      </c>
      <c r="H8" s="357">
        <v>239.72108894600549</v>
      </c>
      <c r="I8" s="356">
        <v>289.128044980195</v>
      </c>
      <c r="J8" s="356">
        <v>313.03104571633969</v>
      </c>
      <c r="K8" s="356">
        <v>302.48558931883736</v>
      </c>
      <c r="L8" s="356">
        <v>273.10467963593049</v>
      </c>
      <c r="M8" s="357">
        <v>294.43733991282562</v>
      </c>
      <c r="N8" s="356">
        <v>298.96138335647117</v>
      </c>
      <c r="O8" s="356">
        <v>291.06833053363164</v>
      </c>
      <c r="P8" s="356">
        <v>332.39980571621095</v>
      </c>
      <c r="Q8" s="356">
        <v>514.34263367367964</v>
      </c>
      <c r="R8" s="357">
        <v>359.19303831999832</v>
      </c>
      <c r="S8" s="356">
        <v>510.64959315105699</v>
      </c>
      <c r="T8" s="356">
        <v>760.34876031053136</v>
      </c>
      <c r="U8" s="356">
        <v>747.17195325369892</v>
      </c>
      <c r="V8" s="356">
        <v>700.48437888375747</v>
      </c>
      <c r="W8" s="357">
        <v>679.66367139976114</v>
      </c>
      <c r="X8" s="356">
        <v>701.56251123874847</v>
      </c>
      <c r="Y8" s="356">
        <v>656.67404774782835</v>
      </c>
      <c r="Z8" s="356">
        <v>590.15638682619738</v>
      </c>
      <c r="AA8" s="356">
        <v>504.64816763032013</v>
      </c>
      <c r="AB8" s="357">
        <v>613.26027836077355</v>
      </c>
      <c r="AC8" s="356">
        <v>539.29920854309012</v>
      </c>
      <c r="AD8" s="356">
        <v>583.82035832651479</v>
      </c>
      <c r="AE8" s="356">
        <v>498.40812339365357</v>
      </c>
      <c r="AF8" s="356">
        <v>428.21539115623108</v>
      </c>
      <c r="AG8" s="357">
        <v>512.43577035487226</v>
      </c>
      <c r="AH8" s="356">
        <v>455.97937481316984</v>
      </c>
      <c r="AI8" s="356">
        <v>375.69748467900985</v>
      </c>
      <c r="AJ8" s="356">
        <v>369.15552042709669</v>
      </c>
      <c r="AK8" s="356">
        <v>454.1955324501335</v>
      </c>
      <c r="AL8" s="357">
        <v>413.75697809235248</v>
      </c>
    </row>
    <row r="9" spans="1:38" s="170" customFormat="1">
      <c r="A9" s="179"/>
      <c r="B9" s="384"/>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row>
    <row r="10" spans="1:38" s="170" customFormat="1" ht="25.5">
      <c r="A10" s="179"/>
      <c r="B10" s="124" t="s">
        <v>485</v>
      </c>
      <c r="C10" s="4" t="s">
        <v>84</v>
      </c>
      <c r="D10" s="262" t="s">
        <v>2</v>
      </c>
      <c r="E10" s="262" t="s">
        <v>3</v>
      </c>
      <c r="F10" s="262" t="s">
        <v>5</v>
      </c>
      <c r="G10" s="262" t="s">
        <v>7</v>
      </c>
      <c r="H10" s="63" t="s">
        <v>9</v>
      </c>
      <c r="I10" s="262" t="s">
        <v>11</v>
      </c>
      <c r="J10" s="262" t="s">
        <v>13</v>
      </c>
      <c r="K10" s="262" t="s">
        <v>53</v>
      </c>
      <c r="L10" s="262" t="s">
        <v>16</v>
      </c>
      <c r="M10" s="262" t="s">
        <v>17</v>
      </c>
      <c r="N10" s="262" t="s">
        <v>18</v>
      </c>
      <c r="O10" s="262" t="s">
        <v>19</v>
      </c>
      <c r="P10" s="262" t="s">
        <v>20</v>
      </c>
      <c r="Q10" s="262" t="s">
        <v>29</v>
      </c>
      <c r="R10" s="262" t="s">
        <v>30</v>
      </c>
      <c r="S10" s="262" t="s">
        <v>301</v>
      </c>
      <c r="T10" s="262" t="s">
        <v>326</v>
      </c>
      <c r="U10" s="262" t="s">
        <v>331</v>
      </c>
      <c r="V10" s="18" t="s">
        <v>335</v>
      </c>
      <c r="W10" s="18" t="s">
        <v>336</v>
      </c>
      <c r="X10" s="18" t="s">
        <v>355</v>
      </c>
      <c r="Y10" s="18" t="s">
        <v>370</v>
      </c>
      <c r="Z10" s="18" t="s">
        <v>930</v>
      </c>
      <c r="AA10" s="18" t="s">
        <v>998</v>
      </c>
      <c r="AB10" s="18" t="s">
        <v>1000</v>
      </c>
      <c r="AC10" s="18" t="s">
        <v>1203</v>
      </c>
      <c r="AD10" s="18" t="s">
        <v>1239</v>
      </c>
      <c r="AE10" s="18" t="s">
        <v>1257</v>
      </c>
      <c r="AF10" s="18" t="s">
        <v>1272</v>
      </c>
      <c r="AG10" s="18" t="s">
        <v>1273</v>
      </c>
      <c r="AH10" s="18" t="s">
        <v>1286</v>
      </c>
      <c r="AI10" s="18" t="s">
        <v>1294</v>
      </c>
      <c r="AJ10" s="18" t="s">
        <v>1315</v>
      </c>
      <c r="AK10" s="18" t="s">
        <v>1328</v>
      </c>
      <c r="AL10" s="18" t="s">
        <v>1329</v>
      </c>
    </row>
    <row r="11" spans="1:38" s="170" customFormat="1">
      <c r="A11" s="179"/>
      <c r="B11" s="167" t="s">
        <v>417</v>
      </c>
      <c r="C11" s="168" t="s">
        <v>77</v>
      </c>
      <c r="D11" s="359">
        <v>988</v>
      </c>
      <c r="E11" s="359">
        <v>1098</v>
      </c>
      <c r="F11" s="359">
        <v>1187</v>
      </c>
      <c r="G11" s="359">
        <v>1147</v>
      </c>
      <c r="H11" s="360">
        <v>4420</v>
      </c>
      <c r="I11" s="359">
        <v>944.18719555500013</v>
      </c>
      <c r="J11" s="359">
        <v>1123.8</v>
      </c>
      <c r="K11" s="359">
        <v>1156</v>
      </c>
      <c r="L11" s="359">
        <v>1238</v>
      </c>
      <c r="M11" s="360">
        <v>4466</v>
      </c>
      <c r="N11" s="359">
        <v>949</v>
      </c>
      <c r="O11" s="359">
        <v>1126</v>
      </c>
      <c r="P11" s="359">
        <v>1158</v>
      </c>
      <c r="Q11" s="359">
        <v>1183</v>
      </c>
      <c r="R11" s="360">
        <v>4416</v>
      </c>
      <c r="S11" s="359">
        <v>966</v>
      </c>
      <c r="T11" s="359">
        <v>1121</v>
      </c>
      <c r="U11" s="359">
        <v>1202</v>
      </c>
      <c r="V11" s="359">
        <v>1183</v>
      </c>
      <c r="W11" s="360">
        <v>4472</v>
      </c>
      <c r="X11" s="359">
        <v>942</v>
      </c>
      <c r="Y11" s="359">
        <v>1170</v>
      </c>
      <c r="Z11" s="359">
        <v>1246</v>
      </c>
      <c r="AA11" s="359">
        <v>1174</v>
      </c>
      <c r="AB11" s="360">
        <v>4532</v>
      </c>
      <c r="AC11" s="359">
        <v>989.76482223499977</v>
      </c>
      <c r="AD11" s="359">
        <v>1177.7231483039998</v>
      </c>
      <c r="AE11" s="359">
        <v>1253.0576976580001</v>
      </c>
      <c r="AF11" s="359">
        <v>1239.5079260139998</v>
      </c>
      <c r="AG11" s="360">
        <v>4660.0535942109991</v>
      </c>
      <c r="AH11" s="359">
        <v>1035.4866017809995</v>
      </c>
      <c r="AI11" s="359">
        <v>1278.7454536760004</v>
      </c>
      <c r="AJ11" s="359">
        <v>1378.1633095770001</v>
      </c>
      <c r="AK11" s="359">
        <v>1324.2939629539999</v>
      </c>
      <c r="AL11" s="360">
        <v>5006.701818988</v>
      </c>
    </row>
    <row r="12" spans="1:38" s="170" customFormat="1">
      <c r="A12" s="179"/>
      <c r="B12" s="167" t="s">
        <v>486</v>
      </c>
      <c r="C12" s="168" t="s">
        <v>78</v>
      </c>
      <c r="D12" s="359">
        <v>358</v>
      </c>
      <c r="E12" s="359">
        <v>397</v>
      </c>
      <c r="F12" s="359">
        <v>441</v>
      </c>
      <c r="G12" s="359">
        <v>392</v>
      </c>
      <c r="H12" s="360">
        <v>1588</v>
      </c>
      <c r="I12" s="359">
        <v>322.86005231745401</v>
      </c>
      <c r="J12" s="359">
        <v>389.1</v>
      </c>
      <c r="K12" s="359">
        <v>443</v>
      </c>
      <c r="L12" s="359">
        <v>433</v>
      </c>
      <c r="M12" s="360">
        <v>1588</v>
      </c>
      <c r="N12" s="359">
        <v>343</v>
      </c>
      <c r="O12" s="359">
        <v>409</v>
      </c>
      <c r="P12" s="359">
        <v>436</v>
      </c>
      <c r="Q12" s="359">
        <v>411</v>
      </c>
      <c r="R12" s="360">
        <v>1599</v>
      </c>
      <c r="S12" s="359">
        <v>365</v>
      </c>
      <c r="T12" s="359">
        <v>429</v>
      </c>
      <c r="U12" s="359">
        <v>467</v>
      </c>
      <c r="V12" s="359">
        <v>443</v>
      </c>
      <c r="W12" s="360">
        <v>1704</v>
      </c>
      <c r="X12" s="359">
        <v>396</v>
      </c>
      <c r="Y12" s="359">
        <v>451</v>
      </c>
      <c r="Z12" s="359">
        <v>458</v>
      </c>
      <c r="AA12" s="359">
        <v>504</v>
      </c>
      <c r="AB12" s="360">
        <v>1809</v>
      </c>
      <c r="AC12" s="359">
        <v>396.34305461584995</v>
      </c>
      <c r="AD12" s="359">
        <v>447.11168601984008</v>
      </c>
      <c r="AE12" s="359">
        <v>457.07653391088996</v>
      </c>
      <c r="AF12" s="359">
        <v>455.94462814969</v>
      </c>
      <c r="AG12" s="360">
        <v>1756.4759026962702</v>
      </c>
      <c r="AH12" s="359">
        <v>398.42444471984999</v>
      </c>
      <c r="AI12" s="359">
        <v>468.8381219637198</v>
      </c>
      <c r="AJ12" s="359">
        <v>499.26210694872987</v>
      </c>
      <c r="AK12" s="359">
        <v>491.23598501078993</v>
      </c>
      <c r="AL12" s="360">
        <v>1856.6923156430898</v>
      </c>
    </row>
    <row r="13" spans="1:38" s="170" customFormat="1">
      <c r="A13" s="179"/>
      <c r="B13" s="167" t="s">
        <v>418</v>
      </c>
      <c r="C13" s="168" t="s">
        <v>79</v>
      </c>
      <c r="D13" s="359">
        <v>421</v>
      </c>
      <c r="E13" s="359">
        <v>432</v>
      </c>
      <c r="F13" s="359">
        <v>561</v>
      </c>
      <c r="G13" s="359">
        <v>423</v>
      </c>
      <c r="H13" s="360">
        <v>1837</v>
      </c>
      <c r="I13" s="359">
        <v>369.82128713999998</v>
      </c>
      <c r="J13" s="359">
        <v>497.2</v>
      </c>
      <c r="K13" s="359">
        <v>565</v>
      </c>
      <c r="L13" s="359">
        <v>469</v>
      </c>
      <c r="M13" s="360">
        <v>1901</v>
      </c>
      <c r="N13" s="359">
        <v>351</v>
      </c>
      <c r="O13" s="359">
        <v>431</v>
      </c>
      <c r="P13" s="359">
        <v>528</v>
      </c>
      <c r="Q13" s="359">
        <v>453</v>
      </c>
      <c r="R13" s="360">
        <v>1763</v>
      </c>
      <c r="S13" s="359">
        <v>369</v>
      </c>
      <c r="T13" s="359">
        <v>416</v>
      </c>
      <c r="U13" s="359">
        <v>538</v>
      </c>
      <c r="V13" s="359">
        <v>477</v>
      </c>
      <c r="W13" s="360">
        <v>1800</v>
      </c>
      <c r="X13" s="359">
        <v>384.6</v>
      </c>
      <c r="Y13" s="359">
        <v>471.29999999999995</v>
      </c>
      <c r="Z13" s="359">
        <v>588.1</v>
      </c>
      <c r="AA13" s="359">
        <v>479</v>
      </c>
      <c r="AB13" s="360">
        <v>1923</v>
      </c>
      <c r="AC13" s="359">
        <v>394.92905157100006</v>
      </c>
      <c r="AD13" s="359">
        <v>493.99835022799994</v>
      </c>
      <c r="AE13" s="359">
        <v>598.07460511200009</v>
      </c>
      <c r="AF13" s="359">
        <v>468.76524706500004</v>
      </c>
      <c r="AG13" s="360">
        <v>1955.7672539760001</v>
      </c>
      <c r="AH13" s="359">
        <v>385.45534382800003</v>
      </c>
      <c r="AI13" s="359">
        <v>495.3713429180001</v>
      </c>
      <c r="AJ13" s="359">
        <v>629.32199523899999</v>
      </c>
      <c r="AK13" s="359">
        <v>498.01499523199993</v>
      </c>
      <c r="AL13" s="360">
        <v>2008.1269812169999</v>
      </c>
    </row>
    <row r="14" spans="1:38" s="170" customFormat="1">
      <c r="A14" s="179"/>
      <c r="B14" s="167" t="s">
        <v>487</v>
      </c>
      <c r="C14" s="168" t="s">
        <v>81</v>
      </c>
      <c r="D14" s="359">
        <v>681</v>
      </c>
      <c r="E14" s="359">
        <v>642</v>
      </c>
      <c r="F14" s="359">
        <v>782</v>
      </c>
      <c r="G14" s="359">
        <v>775</v>
      </c>
      <c r="H14" s="360">
        <v>2880</v>
      </c>
      <c r="I14" s="359">
        <v>646.21762331000002</v>
      </c>
      <c r="J14" s="359">
        <v>675.8</v>
      </c>
      <c r="K14" s="359">
        <v>755</v>
      </c>
      <c r="L14" s="359">
        <v>596</v>
      </c>
      <c r="M14" s="360">
        <v>2673</v>
      </c>
      <c r="N14" s="359">
        <v>400</v>
      </c>
      <c r="O14" s="359">
        <v>360</v>
      </c>
      <c r="P14" s="359">
        <v>591</v>
      </c>
      <c r="Q14" s="359">
        <v>393</v>
      </c>
      <c r="R14" s="360">
        <v>1744</v>
      </c>
      <c r="S14" s="359">
        <v>450</v>
      </c>
      <c r="T14" s="359">
        <v>583</v>
      </c>
      <c r="U14" s="359">
        <v>563</v>
      </c>
      <c r="V14" s="359">
        <v>464</v>
      </c>
      <c r="W14" s="360">
        <v>2060</v>
      </c>
      <c r="X14" s="359">
        <v>356</v>
      </c>
      <c r="Y14" s="359">
        <v>545</v>
      </c>
      <c r="Z14" s="359">
        <v>550</v>
      </c>
      <c r="AA14" s="359">
        <v>480</v>
      </c>
      <c r="AB14" s="360">
        <v>1931</v>
      </c>
      <c r="AC14" s="359">
        <v>384.81415199600002</v>
      </c>
      <c r="AD14" s="359">
        <v>512.66102820999993</v>
      </c>
      <c r="AE14" s="359">
        <v>573.72472908800023</v>
      </c>
      <c r="AF14" s="359">
        <v>456.38568011999996</v>
      </c>
      <c r="AG14" s="360">
        <v>1927.5855894140002</v>
      </c>
      <c r="AH14" s="359">
        <v>422.27782179600001</v>
      </c>
      <c r="AI14" s="359">
        <v>586.82547672200019</v>
      </c>
      <c r="AJ14" s="359">
        <v>574.80480571200007</v>
      </c>
      <c r="AK14" s="359">
        <v>477.12793143600004</v>
      </c>
      <c r="AL14" s="360">
        <v>2061.1574076660004</v>
      </c>
    </row>
    <row r="15" spans="1:38" s="170" customFormat="1">
      <c r="A15" s="179"/>
      <c r="B15" s="167" t="s">
        <v>488</v>
      </c>
      <c r="C15" s="168" t="s">
        <v>80</v>
      </c>
      <c r="D15" s="359">
        <v>1844</v>
      </c>
      <c r="E15" s="359">
        <v>1942</v>
      </c>
      <c r="F15" s="359">
        <v>2260</v>
      </c>
      <c r="G15" s="359">
        <v>2239</v>
      </c>
      <c r="H15" s="360">
        <v>8285</v>
      </c>
      <c r="I15" s="359">
        <v>2025.1402476775456</v>
      </c>
      <c r="J15" s="359">
        <v>2265.3386610200891</v>
      </c>
      <c r="K15" s="359">
        <v>2413.9363018617778</v>
      </c>
      <c r="L15" s="359">
        <v>2076.6314324938985</v>
      </c>
      <c r="M15" s="360">
        <v>8781.2877347938229</v>
      </c>
      <c r="N15" s="359">
        <v>1923.7707660000005</v>
      </c>
      <c r="O15" s="359">
        <v>2111.6879779999999</v>
      </c>
      <c r="P15" s="359">
        <v>2145.1999999999998</v>
      </c>
      <c r="Q15" s="359">
        <v>2147</v>
      </c>
      <c r="R15" s="360">
        <v>8328</v>
      </c>
      <c r="S15" s="359">
        <v>1878</v>
      </c>
      <c r="T15" s="359">
        <v>2147</v>
      </c>
      <c r="U15" s="359">
        <v>2433</v>
      </c>
      <c r="V15" s="359">
        <v>2038</v>
      </c>
      <c r="W15" s="360">
        <v>8496</v>
      </c>
      <c r="X15" s="359">
        <v>1916.4</v>
      </c>
      <c r="Y15" s="359">
        <v>2218.7000000000003</v>
      </c>
      <c r="Z15" s="359">
        <v>2411.8999999999996</v>
      </c>
      <c r="AA15" s="359">
        <v>2314</v>
      </c>
      <c r="AB15" s="360">
        <v>8861</v>
      </c>
      <c r="AC15" s="359">
        <v>2046.918998051925</v>
      </c>
      <c r="AD15" s="359">
        <v>2241.2465413149757</v>
      </c>
      <c r="AE15" s="359">
        <v>2430.4267937223867</v>
      </c>
      <c r="AF15" s="359">
        <v>2434.3389526136129</v>
      </c>
      <c r="AG15" s="360">
        <v>9152.9312857028999</v>
      </c>
      <c r="AH15" s="359">
        <v>1954.3450155592932</v>
      </c>
      <c r="AI15" s="359">
        <v>2523.9296643467978</v>
      </c>
      <c r="AJ15" s="359">
        <v>2423.4265584343889</v>
      </c>
      <c r="AK15" s="359">
        <v>2314.280594339411</v>
      </c>
      <c r="AL15" s="360">
        <v>9215.9818326798904</v>
      </c>
    </row>
    <row r="16" spans="1:38" s="170" customFormat="1">
      <c r="A16" s="179"/>
      <c r="B16" s="123" t="s">
        <v>425</v>
      </c>
      <c r="C16" s="14" t="s">
        <v>72</v>
      </c>
      <c r="D16" s="361">
        <v>4292</v>
      </c>
      <c r="E16" s="361">
        <v>4511</v>
      </c>
      <c r="F16" s="361">
        <v>5231</v>
      </c>
      <c r="G16" s="361">
        <v>4976</v>
      </c>
      <c r="H16" s="362">
        <v>19010</v>
      </c>
      <c r="I16" s="361">
        <v>4308.2264059999998</v>
      </c>
      <c r="J16" s="361">
        <v>4951.2386610200892</v>
      </c>
      <c r="K16" s="361">
        <v>5332.9363018617778</v>
      </c>
      <c r="L16" s="361">
        <v>4812.6314324938985</v>
      </c>
      <c r="M16" s="362">
        <v>19409.287734793823</v>
      </c>
      <c r="N16" s="361">
        <v>3966.7707660000005</v>
      </c>
      <c r="O16" s="361">
        <v>4437.6879779999999</v>
      </c>
      <c r="P16" s="361">
        <v>4858.2</v>
      </c>
      <c r="Q16" s="361">
        <v>4587</v>
      </c>
      <c r="R16" s="362">
        <v>17850</v>
      </c>
      <c r="S16" s="361">
        <f>SUM(S11:S15)</f>
        <v>4028</v>
      </c>
      <c r="T16" s="361">
        <v>4696</v>
      </c>
      <c r="U16" s="361">
        <v>5203</v>
      </c>
      <c r="V16" s="361">
        <v>4605</v>
      </c>
      <c r="W16" s="362">
        <v>18532</v>
      </c>
      <c r="X16" s="361">
        <v>3995</v>
      </c>
      <c r="Y16" s="361">
        <v>4856</v>
      </c>
      <c r="Z16" s="361">
        <v>5254</v>
      </c>
      <c r="AA16" s="361">
        <v>4951</v>
      </c>
      <c r="AB16" s="362">
        <v>19056</v>
      </c>
      <c r="AC16" s="361">
        <v>4212.7700784697745</v>
      </c>
      <c r="AD16" s="361">
        <v>4872.7407540768154</v>
      </c>
      <c r="AE16" s="361">
        <v>5312.3603594912774</v>
      </c>
      <c r="AF16" s="361">
        <v>5054.9424339623029</v>
      </c>
      <c r="AG16" s="362">
        <v>19452.81362600017</v>
      </c>
      <c r="AH16" s="361">
        <v>4195.9892276841429</v>
      </c>
      <c r="AI16" s="361">
        <v>5353.7100596265182</v>
      </c>
      <c r="AJ16" s="361">
        <v>5504.9787759111186</v>
      </c>
      <c r="AK16" s="361">
        <v>5104.9534689722004</v>
      </c>
      <c r="AL16" s="362">
        <v>20159.63153219398</v>
      </c>
    </row>
    <row r="17" spans="1:38" s="170" customFormat="1">
      <c r="A17" s="179"/>
      <c r="B17" s="358"/>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row>
    <row r="18" spans="1:38" s="170" customFormat="1" ht="25.5">
      <c r="A18" s="179"/>
      <c r="B18" s="124" t="s">
        <v>489</v>
      </c>
      <c r="C18" s="4" t="s">
        <v>82</v>
      </c>
      <c r="D18" s="262" t="s">
        <v>2</v>
      </c>
      <c r="E18" s="262" t="s">
        <v>3</v>
      </c>
      <c r="F18" s="262" t="s">
        <v>5</v>
      </c>
      <c r="G18" s="262" t="s">
        <v>7</v>
      </c>
      <c r="H18" s="63" t="s">
        <v>9</v>
      </c>
      <c r="I18" s="262" t="s">
        <v>11</v>
      </c>
      <c r="J18" s="262" t="s">
        <v>13</v>
      </c>
      <c r="K18" s="262" t="s">
        <v>53</v>
      </c>
      <c r="L18" s="262" t="s">
        <v>16</v>
      </c>
      <c r="M18" s="262" t="s">
        <v>17</v>
      </c>
      <c r="N18" s="262" t="s">
        <v>18</v>
      </c>
      <c r="O18" s="262" t="s">
        <v>19</v>
      </c>
      <c r="P18" s="262" t="s">
        <v>20</v>
      </c>
      <c r="Q18" s="262" t="s">
        <v>29</v>
      </c>
      <c r="R18" s="262" t="s">
        <v>30</v>
      </c>
      <c r="S18" s="262" t="s">
        <v>301</v>
      </c>
      <c r="T18" s="262" t="s">
        <v>326</v>
      </c>
      <c r="U18" s="262" t="s">
        <v>331</v>
      </c>
      <c r="V18" s="18" t="s">
        <v>335</v>
      </c>
      <c r="W18" s="18" t="s">
        <v>336</v>
      </c>
      <c r="X18" s="18" t="s">
        <v>355</v>
      </c>
      <c r="Y18" s="18" t="s">
        <v>370</v>
      </c>
      <c r="Z18" s="18" t="s">
        <v>930</v>
      </c>
      <c r="AA18" s="18" t="s">
        <v>998</v>
      </c>
      <c r="AB18" s="18" t="s">
        <v>1000</v>
      </c>
      <c r="AC18" s="18" t="s">
        <v>1203</v>
      </c>
      <c r="AD18" s="18" t="s">
        <v>1239</v>
      </c>
      <c r="AE18" s="18" t="s">
        <v>1257</v>
      </c>
      <c r="AF18" s="18" t="s">
        <v>1272</v>
      </c>
      <c r="AG18" s="18" t="s">
        <v>1273</v>
      </c>
      <c r="AH18" s="18" t="s">
        <v>1286</v>
      </c>
      <c r="AI18" s="18" t="s">
        <v>1294</v>
      </c>
      <c r="AJ18" s="18" t="s">
        <v>1315</v>
      </c>
      <c r="AK18" s="18" t="s">
        <v>1328</v>
      </c>
      <c r="AL18" s="18" t="s">
        <v>1329</v>
      </c>
    </row>
    <row r="19" spans="1:38" s="170" customFormat="1">
      <c r="A19" s="179"/>
      <c r="B19" s="126" t="s">
        <v>490</v>
      </c>
      <c r="C19" s="92" t="s">
        <v>69</v>
      </c>
      <c r="D19" s="359">
        <v>3964</v>
      </c>
      <c r="E19" s="359">
        <v>4214</v>
      </c>
      <c r="F19" s="359">
        <v>4955</v>
      </c>
      <c r="G19" s="359">
        <v>4648</v>
      </c>
      <c r="H19" s="360">
        <v>17781</v>
      </c>
      <c r="I19" s="359">
        <v>4004.4</v>
      </c>
      <c r="J19" s="359">
        <v>4607.0609999999988</v>
      </c>
      <c r="K19" s="359">
        <v>5015</v>
      </c>
      <c r="L19" s="359">
        <v>4475.2840665819458</v>
      </c>
      <c r="M19" s="360">
        <v>18106</v>
      </c>
      <c r="N19" s="359">
        <v>3681.3000000000006</v>
      </c>
      <c r="O19" s="359">
        <v>4161.7</v>
      </c>
      <c r="P19" s="359">
        <v>4585.5999999999995</v>
      </c>
      <c r="Q19" s="359">
        <v>4295</v>
      </c>
      <c r="R19" s="360">
        <f t="shared" ref="R19:Y20" si="0">+R36</f>
        <v>16725</v>
      </c>
      <c r="S19" s="359">
        <f t="shared" si="0"/>
        <v>3703</v>
      </c>
      <c r="T19" s="359">
        <f t="shared" si="0"/>
        <v>4382</v>
      </c>
      <c r="U19" s="359">
        <f t="shared" si="0"/>
        <v>4876</v>
      </c>
      <c r="V19" s="359">
        <f t="shared" si="0"/>
        <v>4273</v>
      </c>
      <c r="W19" s="360">
        <f t="shared" si="0"/>
        <v>17234</v>
      </c>
      <c r="X19" s="359">
        <f t="shared" si="0"/>
        <v>3652</v>
      </c>
      <c r="Y19" s="359">
        <f t="shared" si="0"/>
        <v>4529</v>
      </c>
      <c r="Z19" s="359">
        <v>4957</v>
      </c>
      <c r="AA19" s="359">
        <v>4673</v>
      </c>
      <c r="AB19" s="360">
        <v>17811</v>
      </c>
      <c r="AC19" s="359">
        <v>3857</v>
      </c>
      <c r="AD19" s="359">
        <v>4542</v>
      </c>
      <c r="AE19" s="359">
        <v>4960</v>
      </c>
      <c r="AF19" s="359">
        <v>4681</v>
      </c>
      <c r="AG19" s="360">
        <v>18040</v>
      </c>
      <c r="AH19" s="359">
        <v>3830</v>
      </c>
      <c r="AI19" s="359">
        <v>4973</v>
      </c>
      <c r="AJ19" s="359">
        <v>5160</v>
      </c>
      <c r="AK19" s="359">
        <v>4732</v>
      </c>
      <c r="AL19" s="360">
        <v>18695</v>
      </c>
    </row>
    <row r="20" spans="1:38" s="170" customFormat="1">
      <c r="A20" s="179"/>
      <c r="B20" s="363" t="s">
        <v>491</v>
      </c>
      <c r="C20" s="364" t="s">
        <v>70</v>
      </c>
      <c r="D20" s="359">
        <v>737</v>
      </c>
      <c r="E20" s="359">
        <v>849</v>
      </c>
      <c r="F20" s="359">
        <v>948</v>
      </c>
      <c r="G20" s="359">
        <v>840.5</v>
      </c>
      <c r="H20" s="360">
        <v>3374.5</v>
      </c>
      <c r="I20" s="359">
        <v>715</v>
      </c>
      <c r="J20" s="359">
        <v>892</v>
      </c>
      <c r="K20" s="359">
        <v>1001</v>
      </c>
      <c r="L20" s="359">
        <v>871</v>
      </c>
      <c r="M20" s="360">
        <v>3479</v>
      </c>
      <c r="N20" s="359">
        <v>748</v>
      </c>
      <c r="O20" s="359">
        <v>879</v>
      </c>
      <c r="P20" s="359">
        <v>1019</v>
      </c>
      <c r="Q20" s="359">
        <v>867</v>
      </c>
      <c r="R20" s="360">
        <f t="shared" si="0"/>
        <v>3513</v>
      </c>
      <c r="S20" s="365">
        <f t="shared" si="0"/>
        <v>792</v>
      </c>
      <c r="T20" s="365">
        <f t="shared" si="0"/>
        <v>942</v>
      </c>
      <c r="U20" s="365">
        <f t="shared" si="0"/>
        <v>1119</v>
      </c>
      <c r="V20" s="365">
        <f t="shared" si="0"/>
        <v>1003</v>
      </c>
      <c r="W20" s="366">
        <f t="shared" si="0"/>
        <v>3856</v>
      </c>
      <c r="X20" s="359">
        <f t="shared" si="0"/>
        <v>889</v>
      </c>
      <c r="Y20" s="359">
        <f t="shared" si="0"/>
        <v>1052</v>
      </c>
      <c r="Z20" s="359">
        <v>1228.923689</v>
      </c>
      <c r="AA20" s="365">
        <v>1075</v>
      </c>
      <c r="AB20" s="366">
        <v>4246</v>
      </c>
      <c r="AC20" s="243"/>
      <c r="AD20" s="243"/>
      <c r="AE20" s="243"/>
      <c r="AF20" s="243"/>
      <c r="AG20" s="241"/>
      <c r="AH20" s="243"/>
      <c r="AI20" s="243"/>
      <c r="AJ20" s="243"/>
      <c r="AK20" s="243"/>
      <c r="AL20" s="241"/>
    </row>
    <row r="21" spans="1:38" s="170" customFormat="1">
      <c r="A21" s="179"/>
      <c r="B21" s="126" t="s">
        <v>492</v>
      </c>
      <c r="C21" s="92" t="s">
        <v>71</v>
      </c>
      <c r="D21" s="359">
        <v>328</v>
      </c>
      <c r="E21" s="359">
        <v>297</v>
      </c>
      <c r="F21" s="359">
        <v>276</v>
      </c>
      <c r="G21" s="359">
        <v>328</v>
      </c>
      <c r="H21" s="360">
        <v>1229</v>
      </c>
      <c r="I21" s="359">
        <v>303.82640599999996</v>
      </c>
      <c r="J21" s="359">
        <v>344.17766102009057</v>
      </c>
      <c r="K21" s="359">
        <v>317.93630186177819</v>
      </c>
      <c r="L21" s="359">
        <v>336.34736591195281</v>
      </c>
      <c r="M21" s="360">
        <v>1302.2877347938215</v>
      </c>
      <c r="N21" s="359">
        <v>285.47076600000003</v>
      </c>
      <c r="O21" s="359">
        <v>275.987978</v>
      </c>
      <c r="P21" s="359">
        <v>272.60000000000002</v>
      </c>
      <c r="Q21" s="359">
        <v>292</v>
      </c>
      <c r="R21" s="360">
        <f>SUM(R72:R78)</f>
        <v>3076</v>
      </c>
      <c r="S21" s="359">
        <v>325</v>
      </c>
      <c r="T21" s="359">
        <v>314</v>
      </c>
      <c r="U21" s="359">
        <v>327</v>
      </c>
      <c r="V21" s="359">
        <v>332</v>
      </c>
      <c r="W21" s="360">
        <v>1298</v>
      </c>
      <c r="X21" s="359">
        <v>343</v>
      </c>
      <c r="Y21" s="359">
        <v>327</v>
      </c>
      <c r="Z21" s="359">
        <v>297</v>
      </c>
      <c r="AA21" s="359">
        <v>278</v>
      </c>
      <c r="AB21" s="360">
        <v>1245</v>
      </c>
      <c r="AC21" s="359">
        <v>356</v>
      </c>
      <c r="AD21" s="359">
        <v>331</v>
      </c>
      <c r="AE21" s="359">
        <v>352</v>
      </c>
      <c r="AF21" s="359">
        <v>374</v>
      </c>
      <c r="AG21" s="360">
        <v>1413</v>
      </c>
      <c r="AH21" s="359">
        <v>366</v>
      </c>
      <c r="AI21" s="359">
        <v>381</v>
      </c>
      <c r="AJ21" s="359">
        <v>345</v>
      </c>
      <c r="AK21" s="359">
        <v>373</v>
      </c>
      <c r="AL21" s="360">
        <v>1465</v>
      </c>
    </row>
    <row r="22" spans="1:38" s="170" customFormat="1">
      <c r="A22" s="179"/>
      <c r="B22" s="127" t="s">
        <v>425</v>
      </c>
      <c r="C22" s="93" t="s">
        <v>72</v>
      </c>
      <c r="D22" s="361">
        <v>4292</v>
      </c>
      <c r="E22" s="361">
        <v>4511</v>
      </c>
      <c r="F22" s="361">
        <v>5231</v>
      </c>
      <c r="G22" s="361">
        <v>4976</v>
      </c>
      <c r="H22" s="362">
        <v>19010</v>
      </c>
      <c r="I22" s="361">
        <v>4308.2264059999998</v>
      </c>
      <c r="J22" s="361">
        <v>4951.2386610200892</v>
      </c>
      <c r="K22" s="361">
        <v>5332.9363018617778</v>
      </c>
      <c r="L22" s="361">
        <v>4811.6314324938985</v>
      </c>
      <c r="M22" s="362">
        <v>19408.287734793823</v>
      </c>
      <c r="N22" s="361">
        <v>3966.7707660000005</v>
      </c>
      <c r="O22" s="361">
        <v>4437.6879779999999</v>
      </c>
      <c r="P22" s="361">
        <v>4858.2</v>
      </c>
      <c r="Q22" s="361">
        <v>4587</v>
      </c>
      <c r="R22" s="362">
        <v>17850</v>
      </c>
      <c r="S22" s="361">
        <v>4028</v>
      </c>
      <c r="T22" s="361">
        <v>4696</v>
      </c>
      <c r="U22" s="361">
        <v>5203</v>
      </c>
      <c r="V22" s="361">
        <v>4605</v>
      </c>
      <c r="W22" s="362">
        <v>18532</v>
      </c>
      <c r="X22" s="361">
        <f>+X16</f>
        <v>3995</v>
      </c>
      <c r="Y22" s="361">
        <f>+Y16</f>
        <v>4856</v>
      </c>
      <c r="Z22" s="361">
        <v>5254</v>
      </c>
      <c r="AA22" s="361">
        <v>4951</v>
      </c>
      <c r="AB22" s="362">
        <v>19056</v>
      </c>
      <c r="AC22" s="361">
        <v>4212.7700784697745</v>
      </c>
      <c r="AD22" s="361">
        <v>4872.7407540768154</v>
      </c>
      <c r="AE22" s="361">
        <v>5312.3603594912774</v>
      </c>
      <c r="AF22" s="361">
        <v>5054.9424339623029</v>
      </c>
      <c r="AG22" s="362">
        <v>19452.81362600017</v>
      </c>
      <c r="AH22" s="361">
        <v>4195.9892276841429</v>
      </c>
      <c r="AI22" s="361">
        <v>5353.7100596265182</v>
      </c>
      <c r="AJ22" s="361">
        <v>5504.9787759111186</v>
      </c>
      <c r="AK22" s="361">
        <v>5104.9534689722004</v>
      </c>
      <c r="AL22" s="362">
        <v>20159.63153219398</v>
      </c>
    </row>
    <row r="23" spans="1:38" s="170" customFormat="1">
      <c r="A23" s="179"/>
      <c r="B23" s="358"/>
      <c r="C23" s="105"/>
      <c r="D23" s="367"/>
      <c r="E23" s="367"/>
      <c r="F23" s="367"/>
      <c r="G23" s="367"/>
      <c r="H23" s="367"/>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row>
    <row r="24" spans="1:38" s="170" customFormat="1" ht="18">
      <c r="A24" s="179"/>
      <c r="B24" s="125" t="s">
        <v>530</v>
      </c>
      <c r="C24" s="19" t="s">
        <v>85</v>
      </c>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row>
    <row r="25" spans="1:38" s="170" customFormat="1">
      <c r="A25" s="179"/>
      <c r="B25" s="358"/>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row>
    <row r="26" spans="1:38" s="170" customFormat="1" ht="25.5">
      <c r="A26" s="179"/>
      <c r="B26" s="124" t="s">
        <v>502</v>
      </c>
      <c r="C26" s="4" t="s">
        <v>83</v>
      </c>
      <c r="D26" s="262" t="s">
        <v>2</v>
      </c>
      <c r="E26" s="262" t="s">
        <v>3</v>
      </c>
      <c r="F26" s="262" t="s">
        <v>5</v>
      </c>
      <c r="G26" s="262" t="s">
        <v>7</v>
      </c>
      <c r="H26" s="63" t="s">
        <v>9</v>
      </c>
      <c r="I26" s="262" t="s">
        <v>11</v>
      </c>
      <c r="J26" s="262" t="s">
        <v>13</v>
      </c>
      <c r="K26" s="262" t="s">
        <v>53</v>
      </c>
      <c r="L26" s="262" t="s">
        <v>16</v>
      </c>
      <c r="M26" s="262" t="s">
        <v>17</v>
      </c>
      <c r="N26" s="262" t="s">
        <v>18</v>
      </c>
      <c r="O26" s="262" t="s">
        <v>19</v>
      </c>
      <c r="P26" s="262" t="s">
        <v>20</v>
      </c>
      <c r="Q26" s="262" t="s">
        <v>29</v>
      </c>
      <c r="R26" s="262" t="s">
        <v>30</v>
      </c>
      <c r="S26" s="262" t="s">
        <v>301</v>
      </c>
      <c r="T26" s="262" t="s">
        <v>326</v>
      </c>
      <c r="U26" s="262" t="s">
        <v>331</v>
      </c>
      <c r="V26" s="18" t="s">
        <v>335</v>
      </c>
      <c r="W26" s="18" t="s">
        <v>336</v>
      </c>
      <c r="X26" s="18" t="s">
        <v>355</v>
      </c>
      <c r="Y26" s="18" t="s">
        <v>370</v>
      </c>
      <c r="Z26" s="18" t="s">
        <v>930</v>
      </c>
      <c r="AA26" s="18" t="s">
        <v>998</v>
      </c>
      <c r="AB26" s="18" t="s">
        <v>1000</v>
      </c>
      <c r="AC26" s="18" t="s">
        <v>1203</v>
      </c>
      <c r="AD26" s="18" t="s">
        <v>1239</v>
      </c>
      <c r="AE26" s="18" t="s">
        <v>1257</v>
      </c>
      <c r="AF26" s="18" t="s">
        <v>1272</v>
      </c>
      <c r="AG26" s="18" t="s">
        <v>1273</v>
      </c>
      <c r="AH26" s="18" t="s">
        <v>1286</v>
      </c>
      <c r="AI26" s="18" t="s">
        <v>1294</v>
      </c>
      <c r="AJ26" s="18" t="s">
        <v>1315</v>
      </c>
      <c r="AK26" s="18" t="s">
        <v>1328</v>
      </c>
      <c r="AL26" s="18" t="s">
        <v>1329</v>
      </c>
    </row>
    <row r="27" spans="1:38" s="170" customFormat="1">
      <c r="A27" s="179" t="s">
        <v>886</v>
      </c>
      <c r="B27" s="167" t="s">
        <v>864</v>
      </c>
      <c r="C27" s="168" t="s">
        <v>73</v>
      </c>
      <c r="D27" s="359">
        <v>149</v>
      </c>
      <c r="E27" s="359">
        <v>130</v>
      </c>
      <c r="F27" s="359">
        <v>164</v>
      </c>
      <c r="G27" s="359">
        <v>155</v>
      </c>
      <c r="H27" s="360">
        <v>598</v>
      </c>
      <c r="I27" s="359">
        <v>143.1</v>
      </c>
      <c r="J27" s="359">
        <v>145.45399999999995</v>
      </c>
      <c r="K27" s="359">
        <v>152.98353999999995</v>
      </c>
      <c r="L27" s="359">
        <v>164.5624600000001</v>
      </c>
      <c r="M27" s="360">
        <v>606.1</v>
      </c>
      <c r="N27" s="359">
        <v>105</v>
      </c>
      <c r="O27" s="359">
        <v>111</v>
      </c>
      <c r="P27" s="359">
        <v>139</v>
      </c>
      <c r="Q27" s="359">
        <v>121</v>
      </c>
      <c r="R27" s="360">
        <v>476</v>
      </c>
      <c r="S27" s="359">
        <v>99</v>
      </c>
      <c r="T27" s="359">
        <v>135</v>
      </c>
      <c r="U27" s="359">
        <v>133</v>
      </c>
      <c r="V27" s="359">
        <v>125</v>
      </c>
      <c r="W27" s="360">
        <v>492</v>
      </c>
      <c r="X27" s="359">
        <v>97</v>
      </c>
      <c r="Y27" s="359">
        <v>124</v>
      </c>
      <c r="Z27" s="359">
        <v>142</v>
      </c>
      <c r="AA27" s="359">
        <v>159</v>
      </c>
      <c r="AB27" s="360">
        <v>522</v>
      </c>
      <c r="AC27" s="359">
        <v>101</v>
      </c>
      <c r="AD27" s="359">
        <v>140</v>
      </c>
      <c r="AE27" s="359">
        <v>125</v>
      </c>
      <c r="AF27" s="359">
        <v>141</v>
      </c>
      <c r="AG27" s="360">
        <v>507</v>
      </c>
      <c r="AH27" s="359">
        <v>89</v>
      </c>
      <c r="AI27" s="359">
        <v>119</v>
      </c>
      <c r="AJ27" s="359">
        <v>116</v>
      </c>
      <c r="AK27" s="359">
        <v>124</v>
      </c>
      <c r="AL27" s="360">
        <v>448</v>
      </c>
    </row>
    <row r="28" spans="1:38" s="170" customFormat="1">
      <c r="A28" s="179"/>
      <c r="B28" s="167" t="s">
        <v>493</v>
      </c>
      <c r="C28" s="168" t="s">
        <v>74</v>
      </c>
      <c r="D28" s="359">
        <v>19</v>
      </c>
      <c r="E28" s="359">
        <v>10</v>
      </c>
      <c r="F28" s="359">
        <v>7</v>
      </c>
      <c r="G28" s="359">
        <v>10</v>
      </c>
      <c r="H28" s="360">
        <v>46</v>
      </c>
      <c r="I28" s="359">
        <v>8.8000000000000007</v>
      </c>
      <c r="J28" s="359">
        <v>7.2999999999997982</v>
      </c>
      <c r="K28" s="359">
        <v>8.334739999999897</v>
      </c>
      <c r="L28" s="359">
        <v>21.565260000000308</v>
      </c>
      <c r="M28" s="360">
        <v>46</v>
      </c>
      <c r="N28" s="359">
        <v>0</v>
      </c>
      <c r="O28" s="359">
        <v>0</v>
      </c>
      <c r="P28" s="359">
        <v>0</v>
      </c>
      <c r="Q28" s="359">
        <v>0</v>
      </c>
      <c r="R28" s="360">
        <v>0</v>
      </c>
      <c r="S28" s="359">
        <v>0</v>
      </c>
      <c r="T28" s="359">
        <v>3</v>
      </c>
      <c r="U28" s="359">
        <v>1</v>
      </c>
      <c r="V28" s="359">
        <v>10</v>
      </c>
      <c r="W28" s="360">
        <v>14</v>
      </c>
      <c r="X28" s="359">
        <v>10</v>
      </c>
      <c r="Y28" s="359">
        <v>16</v>
      </c>
      <c r="Z28" s="359">
        <v>24</v>
      </c>
      <c r="AA28" s="359">
        <v>18</v>
      </c>
      <c r="AB28" s="360">
        <v>68</v>
      </c>
      <c r="AC28" s="359">
        <v>11</v>
      </c>
      <c r="AD28" s="359">
        <v>24</v>
      </c>
      <c r="AE28" s="359">
        <v>5</v>
      </c>
      <c r="AF28" s="359">
        <v>0</v>
      </c>
      <c r="AG28" s="360">
        <v>40</v>
      </c>
      <c r="AH28" s="359">
        <v>1</v>
      </c>
      <c r="AI28" s="359">
        <v>3</v>
      </c>
      <c r="AJ28" s="359">
        <v>7</v>
      </c>
      <c r="AK28" s="359">
        <v>2</v>
      </c>
      <c r="AL28" s="360">
        <v>13</v>
      </c>
    </row>
    <row r="29" spans="1:38" s="170" customFormat="1">
      <c r="A29" s="179"/>
      <c r="B29" s="167" t="s">
        <v>494</v>
      </c>
      <c r="C29" s="168" t="s">
        <v>60</v>
      </c>
      <c r="D29" s="359">
        <v>862</v>
      </c>
      <c r="E29" s="359">
        <v>1028</v>
      </c>
      <c r="F29" s="359">
        <v>1119</v>
      </c>
      <c r="G29" s="359">
        <v>1027</v>
      </c>
      <c r="H29" s="360">
        <v>4036</v>
      </c>
      <c r="I29" s="359">
        <v>920</v>
      </c>
      <c r="J29" s="359">
        <v>1021</v>
      </c>
      <c r="K29" s="359">
        <v>1135.8376904643096</v>
      </c>
      <c r="L29" s="359">
        <v>910.26230953569029</v>
      </c>
      <c r="M29" s="360">
        <v>3987.1</v>
      </c>
      <c r="N29" s="359">
        <v>799</v>
      </c>
      <c r="O29" s="359">
        <v>899</v>
      </c>
      <c r="P29" s="359">
        <v>1004</v>
      </c>
      <c r="Q29" s="359">
        <v>912</v>
      </c>
      <c r="R29" s="360">
        <v>3614</v>
      </c>
      <c r="S29" s="359">
        <v>815</v>
      </c>
      <c r="T29" s="359">
        <v>1054</v>
      </c>
      <c r="U29" s="359">
        <v>1076</v>
      </c>
      <c r="V29" s="359">
        <v>881</v>
      </c>
      <c r="W29" s="360">
        <v>3826</v>
      </c>
      <c r="X29" s="359">
        <v>770</v>
      </c>
      <c r="Y29" s="359">
        <v>965</v>
      </c>
      <c r="Z29" s="359">
        <v>1065</v>
      </c>
      <c r="AA29" s="359">
        <v>1016</v>
      </c>
      <c r="AB29" s="360">
        <v>3816</v>
      </c>
      <c r="AC29" s="359">
        <v>834</v>
      </c>
      <c r="AD29" s="359">
        <v>977</v>
      </c>
      <c r="AE29" s="359">
        <v>1011</v>
      </c>
      <c r="AF29" s="359">
        <v>998</v>
      </c>
      <c r="AG29" s="360">
        <v>3820</v>
      </c>
      <c r="AH29" s="359">
        <v>768</v>
      </c>
      <c r="AI29" s="359">
        <v>1028</v>
      </c>
      <c r="AJ29" s="359">
        <v>995</v>
      </c>
      <c r="AK29" s="359">
        <v>906</v>
      </c>
      <c r="AL29" s="360">
        <v>3697</v>
      </c>
    </row>
    <row r="30" spans="1:38" s="170" customFormat="1">
      <c r="A30" s="179"/>
      <c r="B30" s="167" t="s">
        <v>495</v>
      </c>
      <c r="C30" s="168" t="s">
        <v>61</v>
      </c>
      <c r="D30" s="359">
        <v>2024</v>
      </c>
      <c r="E30" s="359">
        <v>2175</v>
      </c>
      <c r="F30" s="359">
        <v>2525</v>
      </c>
      <c r="G30" s="359">
        <v>2341</v>
      </c>
      <c r="H30" s="360">
        <v>9065</v>
      </c>
      <c r="I30" s="359">
        <v>2017.3</v>
      </c>
      <c r="J30" s="359">
        <v>2388.4999999999991</v>
      </c>
      <c r="K30" s="359">
        <v>2587.6862899537455</v>
      </c>
      <c r="L30" s="359">
        <v>2369.8137100462545</v>
      </c>
      <c r="M30" s="360">
        <v>9363.2999999999993</v>
      </c>
      <c r="N30" s="359">
        <v>1997</v>
      </c>
      <c r="O30" s="359">
        <v>2252</v>
      </c>
      <c r="P30" s="359">
        <v>2475</v>
      </c>
      <c r="Q30" s="359">
        <v>2409</v>
      </c>
      <c r="R30" s="360">
        <v>9133</v>
      </c>
      <c r="S30" s="359">
        <v>2046</v>
      </c>
      <c r="T30" s="359">
        <v>2345</v>
      </c>
      <c r="U30" s="359">
        <v>2697</v>
      </c>
      <c r="V30" s="359">
        <v>2314</v>
      </c>
      <c r="W30" s="360">
        <v>9402</v>
      </c>
      <c r="X30" s="359">
        <v>2031</v>
      </c>
      <c r="Y30" s="359">
        <v>2482</v>
      </c>
      <c r="Z30" s="359">
        <v>2817</v>
      </c>
      <c r="AA30" s="359">
        <v>2394</v>
      </c>
      <c r="AB30" s="360">
        <v>9724</v>
      </c>
      <c r="AC30" s="359">
        <v>2124</v>
      </c>
      <c r="AD30" s="359">
        <v>2577</v>
      </c>
      <c r="AE30" s="359">
        <v>2810</v>
      </c>
      <c r="AF30" s="359">
        <v>2533</v>
      </c>
      <c r="AG30" s="360">
        <v>10044</v>
      </c>
      <c r="AH30" s="359">
        <v>2190</v>
      </c>
      <c r="AI30" s="359">
        <v>2808</v>
      </c>
      <c r="AJ30" s="359">
        <v>2904</v>
      </c>
      <c r="AK30" s="359">
        <v>2682</v>
      </c>
      <c r="AL30" s="360">
        <v>10584</v>
      </c>
    </row>
    <row r="31" spans="1:38" s="170" customFormat="1">
      <c r="A31" s="179"/>
      <c r="B31" s="167" t="s">
        <v>496</v>
      </c>
      <c r="C31" s="168" t="s">
        <v>62</v>
      </c>
      <c r="D31" s="359">
        <v>267</v>
      </c>
      <c r="E31" s="359">
        <v>112</v>
      </c>
      <c r="F31" s="359">
        <v>200</v>
      </c>
      <c r="G31" s="359">
        <v>273</v>
      </c>
      <c r="H31" s="360">
        <v>852</v>
      </c>
      <c r="I31" s="359">
        <v>229.9</v>
      </c>
      <c r="J31" s="359">
        <v>177.70000000000005</v>
      </c>
      <c r="K31" s="359">
        <v>168.70550000000003</v>
      </c>
      <c r="L31" s="359">
        <v>203.29449999999997</v>
      </c>
      <c r="M31" s="360">
        <v>779.6</v>
      </c>
      <c r="N31" s="359">
        <v>186</v>
      </c>
      <c r="O31" s="359">
        <v>159</v>
      </c>
      <c r="P31" s="359">
        <v>172</v>
      </c>
      <c r="Q31" s="359">
        <v>203</v>
      </c>
      <c r="R31" s="360">
        <v>720</v>
      </c>
      <c r="S31" s="359">
        <v>235</v>
      </c>
      <c r="T31" s="359">
        <v>137</v>
      </c>
      <c r="U31" s="359">
        <v>161</v>
      </c>
      <c r="V31" s="359">
        <v>169</v>
      </c>
      <c r="W31" s="360">
        <v>702</v>
      </c>
      <c r="X31" s="359">
        <v>220</v>
      </c>
      <c r="Y31" s="359">
        <v>133</v>
      </c>
      <c r="Z31" s="359">
        <v>111</v>
      </c>
      <c r="AA31" s="359">
        <v>181</v>
      </c>
      <c r="AB31" s="360">
        <v>645</v>
      </c>
      <c r="AC31" s="359">
        <v>187</v>
      </c>
      <c r="AD31" s="359">
        <v>128</v>
      </c>
      <c r="AE31" s="359">
        <v>135</v>
      </c>
      <c r="AF31" s="359">
        <v>172</v>
      </c>
      <c r="AG31" s="360">
        <v>622</v>
      </c>
      <c r="AH31" s="359">
        <v>161</v>
      </c>
      <c r="AI31" s="359">
        <v>107</v>
      </c>
      <c r="AJ31" s="359">
        <v>140</v>
      </c>
      <c r="AK31" s="359">
        <v>166</v>
      </c>
      <c r="AL31" s="360">
        <v>574</v>
      </c>
    </row>
    <row r="32" spans="1:38" s="170" customFormat="1">
      <c r="A32" s="179"/>
      <c r="B32" s="167" t="s">
        <v>1326</v>
      </c>
      <c r="C32" s="168" t="s">
        <v>1327</v>
      </c>
      <c r="D32" s="359">
        <v>63</v>
      </c>
      <c r="E32" s="359">
        <v>89</v>
      </c>
      <c r="F32" s="359">
        <v>128</v>
      </c>
      <c r="G32" s="359">
        <v>68</v>
      </c>
      <c r="H32" s="360">
        <v>348</v>
      </c>
      <c r="I32" s="359">
        <v>62</v>
      </c>
      <c r="J32" s="359">
        <v>103.79999999999998</v>
      </c>
      <c r="K32" s="359">
        <v>150.94866999999996</v>
      </c>
      <c r="L32" s="359">
        <v>102.15133000000003</v>
      </c>
      <c r="M32" s="360">
        <v>418.9</v>
      </c>
      <c r="N32" s="359">
        <v>55</v>
      </c>
      <c r="O32" s="359">
        <v>94</v>
      </c>
      <c r="P32" s="359">
        <v>149</v>
      </c>
      <c r="Q32" s="359">
        <v>85</v>
      </c>
      <c r="R32" s="360">
        <v>383</v>
      </c>
      <c r="S32" s="359">
        <v>67</v>
      </c>
      <c r="T32" s="359">
        <v>102</v>
      </c>
      <c r="U32" s="359">
        <v>144</v>
      </c>
      <c r="V32" s="359">
        <v>83</v>
      </c>
      <c r="W32" s="360">
        <v>396</v>
      </c>
      <c r="X32" s="359">
        <v>69</v>
      </c>
      <c r="Y32" s="359">
        <v>122</v>
      </c>
      <c r="Z32" s="359">
        <v>145</v>
      </c>
      <c r="AA32" s="359">
        <v>101</v>
      </c>
      <c r="AB32" s="360">
        <v>437</v>
      </c>
      <c r="AC32" s="359">
        <v>73</v>
      </c>
      <c r="AD32" s="359">
        <v>121</v>
      </c>
      <c r="AE32" s="359">
        <v>176</v>
      </c>
      <c r="AF32" s="359">
        <v>101</v>
      </c>
      <c r="AG32" s="360">
        <v>471</v>
      </c>
      <c r="AH32" s="359">
        <v>91</v>
      </c>
      <c r="AI32" s="359">
        <v>159</v>
      </c>
      <c r="AJ32" s="359">
        <v>215</v>
      </c>
      <c r="AK32" s="359">
        <v>119</v>
      </c>
      <c r="AL32" s="360">
        <v>584</v>
      </c>
    </row>
    <row r="33" spans="1:38" s="170" customFormat="1">
      <c r="A33" s="179"/>
      <c r="B33" s="167" t="s">
        <v>498</v>
      </c>
      <c r="C33" s="168" t="s">
        <v>75</v>
      </c>
      <c r="D33" s="368">
        <v>86</v>
      </c>
      <c r="E33" s="368">
        <v>52</v>
      </c>
      <c r="F33" s="368">
        <v>101</v>
      </c>
      <c r="G33" s="368">
        <v>188</v>
      </c>
      <c r="H33" s="360">
        <v>427</v>
      </c>
      <c r="I33" s="359">
        <v>184.2</v>
      </c>
      <c r="J33" s="359">
        <v>207.8</v>
      </c>
      <c r="K33" s="359">
        <v>149.58899999999994</v>
      </c>
      <c r="L33" s="359">
        <v>135.31100000000004</v>
      </c>
      <c r="M33" s="360">
        <v>676.9</v>
      </c>
      <c r="N33" s="359">
        <v>139</v>
      </c>
      <c r="O33" s="359">
        <v>134</v>
      </c>
      <c r="P33" s="359">
        <v>175</v>
      </c>
      <c r="Q33" s="359">
        <v>106</v>
      </c>
      <c r="R33" s="360">
        <v>554</v>
      </c>
      <c r="S33" s="359">
        <v>62</v>
      </c>
      <c r="T33" s="359">
        <v>133</v>
      </c>
      <c r="U33" s="359">
        <v>118</v>
      </c>
      <c r="V33" s="359">
        <v>157</v>
      </c>
      <c r="W33" s="360">
        <v>470</v>
      </c>
      <c r="X33" s="359">
        <v>27</v>
      </c>
      <c r="Y33" s="359">
        <v>137</v>
      </c>
      <c r="Z33" s="359">
        <v>155</v>
      </c>
      <c r="AA33" s="359">
        <v>190</v>
      </c>
      <c r="AB33" s="360">
        <v>509</v>
      </c>
      <c r="AC33" s="359">
        <v>107</v>
      </c>
      <c r="AD33" s="359">
        <v>127</v>
      </c>
      <c r="AE33" s="359">
        <v>161</v>
      </c>
      <c r="AF33" s="359">
        <v>186</v>
      </c>
      <c r="AG33" s="360">
        <v>581</v>
      </c>
      <c r="AH33" s="359">
        <v>83</v>
      </c>
      <c r="AI33" s="359">
        <v>174</v>
      </c>
      <c r="AJ33" s="359">
        <v>183</v>
      </c>
      <c r="AK33" s="359">
        <v>172</v>
      </c>
      <c r="AL33" s="360">
        <v>612</v>
      </c>
    </row>
    <row r="34" spans="1:38" s="170" customFormat="1">
      <c r="A34" s="179"/>
      <c r="B34" s="167" t="s">
        <v>76</v>
      </c>
      <c r="C34" s="168" t="s">
        <v>76</v>
      </c>
      <c r="D34" s="359">
        <v>157</v>
      </c>
      <c r="E34" s="359">
        <v>269</v>
      </c>
      <c r="F34" s="359">
        <v>343</v>
      </c>
      <c r="G34" s="359">
        <v>246</v>
      </c>
      <c r="H34" s="360">
        <v>1015</v>
      </c>
      <c r="I34" s="359">
        <v>125.4</v>
      </c>
      <c r="J34" s="359">
        <v>356.30700000000002</v>
      </c>
      <c r="K34" s="359">
        <v>296.66624999999999</v>
      </c>
      <c r="L34" s="359">
        <v>247.22674999999992</v>
      </c>
      <c r="M34" s="360">
        <v>1025.5999999999999</v>
      </c>
      <c r="N34" s="359">
        <v>93</v>
      </c>
      <c r="O34" s="359">
        <v>217</v>
      </c>
      <c r="P34" s="359">
        <v>170</v>
      </c>
      <c r="Q34" s="359">
        <v>149</v>
      </c>
      <c r="R34" s="360">
        <v>629</v>
      </c>
      <c r="S34" s="359">
        <v>52</v>
      </c>
      <c r="T34" s="359">
        <v>144</v>
      </c>
      <c r="U34" s="359">
        <v>197</v>
      </c>
      <c r="V34" s="359">
        <v>160</v>
      </c>
      <c r="W34" s="360">
        <v>553</v>
      </c>
      <c r="X34" s="359">
        <v>70</v>
      </c>
      <c r="Y34" s="359">
        <v>167</v>
      </c>
      <c r="Z34" s="359">
        <v>162</v>
      </c>
      <c r="AA34" s="359">
        <v>142</v>
      </c>
      <c r="AB34" s="360">
        <v>541</v>
      </c>
      <c r="AC34" s="359">
        <v>46</v>
      </c>
      <c r="AD34" s="359">
        <v>110</v>
      </c>
      <c r="AE34" s="359">
        <v>168</v>
      </c>
      <c r="AF34" s="359">
        <v>144</v>
      </c>
      <c r="AG34" s="360">
        <v>468</v>
      </c>
      <c r="AH34" s="359">
        <v>40</v>
      </c>
      <c r="AI34" s="359">
        <v>174</v>
      </c>
      <c r="AJ34" s="359">
        <v>201</v>
      </c>
      <c r="AK34" s="359">
        <v>148</v>
      </c>
      <c r="AL34" s="360">
        <v>563</v>
      </c>
    </row>
    <row r="35" spans="1:38" s="170" customFormat="1">
      <c r="A35" s="179"/>
      <c r="B35" s="167" t="s">
        <v>499</v>
      </c>
      <c r="C35" s="168" t="s">
        <v>64</v>
      </c>
      <c r="D35" s="368">
        <v>337</v>
      </c>
      <c r="E35" s="368">
        <v>349</v>
      </c>
      <c r="F35" s="368">
        <v>368</v>
      </c>
      <c r="G35" s="368">
        <v>340</v>
      </c>
      <c r="H35" s="360">
        <v>1394</v>
      </c>
      <c r="I35" s="359">
        <v>313.70000000000005</v>
      </c>
      <c r="J35" s="359">
        <v>199.20000000000005</v>
      </c>
      <c r="K35" s="359">
        <v>354.00325300000003</v>
      </c>
      <c r="L35" s="359">
        <v>321.09674700000005</v>
      </c>
      <c r="M35" s="360">
        <v>1188</v>
      </c>
      <c r="N35" s="359">
        <v>308</v>
      </c>
      <c r="O35" s="359">
        <v>297</v>
      </c>
      <c r="P35" s="359">
        <v>302</v>
      </c>
      <c r="Q35" s="359">
        <v>310</v>
      </c>
      <c r="R35" s="360">
        <v>1217</v>
      </c>
      <c r="S35" s="359">
        <v>327</v>
      </c>
      <c r="T35" s="359">
        <v>329</v>
      </c>
      <c r="U35" s="359">
        <v>349</v>
      </c>
      <c r="V35" s="359">
        <v>374</v>
      </c>
      <c r="W35" s="360">
        <v>1379</v>
      </c>
      <c r="X35" s="359">
        <v>358</v>
      </c>
      <c r="Y35" s="359">
        <v>383</v>
      </c>
      <c r="Z35" s="359">
        <v>336</v>
      </c>
      <c r="AA35" s="359">
        <v>472</v>
      </c>
      <c r="AB35" s="360">
        <v>1549</v>
      </c>
      <c r="AC35" s="359">
        <v>374</v>
      </c>
      <c r="AD35" s="359">
        <v>338</v>
      </c>
      <c r="AE35" s="359">
        <v>369</v>
      </c>
      <c r="AF35" s="359">
        <v>406</v>
      </c>
      <c r="AG35" s="360">
        <v>1487</v>
      </c>
      <c r="AH35" s="359">
        <v>407</v>
      </c>
      <c r="AI35" s="359">
        <v>401</v>
      </c>
      <c r="AJ35" s="359">
        <v>399</v>
      </c>
      <c r="AK35" s="359">
        <v>413</v>
      </c>
      <c r="AL35" s="360">
        <v>1620</v>
      </c>
    </row>
    <row r="36" spans="1:38" s="170" customFormat="1">
      <c r="A36" s="179"/>
      <c r="B36" s="123" t="s">
        <v>425</v>
      </c>
      <c r="C36" s="14" t="s">
        <v>65</v>
      </c>
      <c r="D36" s="361">
        <v>3964</v>
      </c>
      <c r="E36" s="361">
        <v>4214</v>
      </c>
      <c r="F36" s="361">
        <v>4955</v>
      </c>
      <c r="G36" s="361">
        <v>4648</v>
      </c>
      <c r="H36" s="362">
        <v>17781</v>
      </c>
      <c r="I36" s="361">
        <v>4004.4</v>
      </c>
      <c r="J36" s="361">
        <v>4607.0609999999988</v>
      </c>
      <c r="K36" s="361">
        <v>5004.7549334180549</v>
      </c>
      <c r="L36" s="361">
        <v>4475.2840665819458</v>
      </c>
      <c r="M36" s="362">
        <v>18091.5</v>
      </c>
      <c r="N36" s="361">
        <v>3682</v>
      </c>
      <c r="O36" s="361">
        <v>4162</v>
      </c>
      <c r="P36" s="361">
        <v>4586</v>
      </c>
      <c r="Q36" s="361">
        <v>4295</v>
      </c>
      <c r="R36" s="362">
        <v>16725</v>
      </c>
      <c r="S36" s="361">
        <v>3703</v>
      </c>
      <c r="T36" s="361">
        <v>4382</v>
      </c>
      <c r="U36" s="361">
        <v>4876</v>
      </c>
      <c r="V36" s="361">
        <v>4273</v>
      </c>
      <c r="W36" s="362">
        <v>17234</v>
      </c>
      <c r="X36" s="361">
        <v>3652</v>
      </c>
      <c r="Y36" s="361">
        <v>4529</v>
      </c>
      <c r="Z36" s="361">
        <v>4957</v>
      </c>
      <c r="AA36" s="361">
        <v>4673</v>
      </c>
      <c r="AB36" s="362">
        <v>17811</v>
      </c>
      <c r="AC36" s="361">
        <v>3857</v>
      </c>
      <c r="AD36" s="361">
        <v>4542</v>
      </c>
      <c r="AE36" s="361">
        <v>4960</v>
      </c>
      <c r="AF36" s="361">
        <v>4681</v>
      </c>
      <c r="AG36" s="362">
        <v>18040</v>
      </c>
      <c r="AH36" s="361">
        <v>3830</v>
      </c>
      <c r="AI36" s="361">
        <v>4973</v>
      </c>
      <c r="AJ36" s="361">
        <v>5160</v>
      </c>
      <c r="AK36" s="361">
        <v>4732</v>
      </c>
      <c r="AL36" s="362">
        <v>18695</v>
      </c>
    </row>
    <row r="37" spans="1:38" s="170" customFormat="1">
      <c r="A37" s="179"/>
      <c r="B37" s="167" t="s">
        <v>500</v>
      </c>
      <c r="C37" s="168" t="s">
        <v>66</v>
      </c>
      <c r="D37" s="359">
        <v>737</v>
      </c>
      <c r="E37" s="359">
        <v>849</v>
      </c>
      <c r="F37" s="359">
        <v>948</v>
      </c>
      <c r="G37" s="359">
        <v>841</v>
      </c>
      <c r="H37" s="360">
        <v>3375</v>
      </c>
      <c r="I37" s="359">
        <v>715</v>
      </c>
      <c r="J37" s="359">
        <v>892.1</v>
      </c>
      <c r="K37" s="359">
        <v>1000.7190855592712</v>
      </c>
      <c r="L37" s="359">
        <v>871.46</v>
      </c>
      <c r="M37" s="360">
        <v>3479.2790855592712</v>
      </c>
      <c r="N37" s="359">
        <v>748</v>
      </c>
      <c r="O37" s="359">
        <v>879</v>
      </c>
      <c r="P37" s="359">
        <v>1019</v>
      </c>
      <c r="Q37" s="359">
        <v>867</v>
      </c>
      <c r="R37" s="360">
        <v>3513</v>
      </c>
      <c r="S37" s="359">
        <v>792</v>
      </c>
      <c r="T37" s="359">
        <v>942</v>
      </c>
      <c r="U37" s="359">
        <v>1119</v>
      </c>
      <c r="V37" s="359">
        <v>1003</v>
      </c>
      <c r="W37" s="360">
        <v>3856</v>
      </c>
      <c r="X37" s="359">
        <v>889</v>
      </c>
      <c r="Y37" s="359">
        <v>1052</v>
      </c>
      <c r="Z37" s="359">
        <v>1228.923689</v>
      </c>
      <c r="AA37" s="359">
        <v>1075</v>
      </c>
      <c r="AB37" s="360">
        <v>4246</v>
      </c>
      <c r="AC37" s="243"/>
      <c r="AD37" s="243"/>
      <c r="AE37" s="243"/>
      <c r="AF37" s="243"/>
      <c r="AG37" s="241"/>
      <c r="AH37" s="243"/>
      <c r="AI37" s="243"/>
      <c r="AJ37" s="243"/>
      <c r="AK37" s="243"/>
      <c r="AL37" s="241"/>
    </row>
    <row r="38" spans="1:38" s="170" customFormat="1">
      <c r="A38" s="179"/>
      <c r="B38" s="122" t="s">
        <v>501</v>
      </c>
      <c r="C38" s="13" t="s">
        <v>67</v>
      </c>
      <c r="D38" s="359">
        <v>594.16700000000003</v>
      </c>
      <c r="E38" s="359">
        <v>405.4199999999999</v>
      </c>
      <c r="F38" s="359">
        <v>421.41300000000012</v>
      </c>
      <c r="G38" s="359">
        <v>565.00000000000011</v>
      </c>
      <c r="H38" s="360">
        <v>1986</v>
      </c>
      <c r="I38" s="359">
        <v>520.4</v>
      </c>
      <c r="J38" s="359">
        <v>465.1</v>
      </c>
      <c r="K38" s="359">
        <v>516.80000000000007</v>
      </c>
      <c r="L38" s="359">
        <v>492.09999999999991</v>
      </c>
      <c r="M38" s="360">
        <v>1994.4</v>
      </c>
      <c r="N38" s="359">
        <v>527</v>
      </c>
      <c r="O38" s="359">
        <v>492</v>
      </c>
      <c r="P38" s="359">
        <v>504</v>
      </c>
      <c r="Q38" s="359">
        <v>468</v>
      </c>
      <c r="R38" s="360">
        <v>1991</v>
      </c>
      <c r="S38" s="359">
        <v>605</v>
      </c>
      <c r="T38" s="359">
        <v>527</v>
      </c>
      <c r="U38" s="359">
        <v>581</v>
      </c>
      <c r="V38" s="359">
        <v>572</v>
      </c>
      <c r="W38" s="360">
        <v>2285</v>
      </c>
      <c r="X38" s="359">
        <v>586</v>
      </c>
      <c r="Y38" s="359">
        <v>578</v>
      </c>
      <c r="Z38" s="359">
        <v>483</v>
      </c>
      <c r="AA38" s="359">
        <v>347</v>
      </c>
      <c r="AB38" s="360">
        <v>1994</v>
      </c>
      <c r="AC38" s="359">
        <v>598</v>
      </c>
      <c r="AD38" s="359">
        <v>514</v>
      </c>
      <c r="AE38" s="359">
        <v>538</v>
      </c>
      <c r="AF38" s="359">
        <v>572</v>
      </c>
      <c r="AG38" s="360">
        <v>2222</v>
      </c>
      <c r="AH38" s="359">
        <v>598</v>
      </c>
      <c r="AI38" s="359">
        <v>623</v>
      </c>
      <c r="AJ38" s="359">
        <v>597</v>
      </c>
      <c r="AK38" s="359">
        <v>609</v>
      </c>
      <c r="AL38" s="360">
        <v>2427</v>
      </c>
    </row>
    <row r="39" spans="1:38" s="170" customFormat="1">
      <c r="A39" s="179"/>
      <c r="B39" s="128"/>
      <c r="C39" s="12" t="s">
        <v>68</v>
      </c>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row>
    <row r="40" spans="1:38" s="170" customFormat="1">
      <c r="A40" s="179"/>
      <c r="B40" s="358"/>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row>
    <row r="41" spans="1:38" s="170" customFormat="1">
      <c r="A41" s="179"/>
      <c r="B41" s="115" t="s">
        <v>503</v>
      </c>
      <c r="C41" s="5" t="s">
        <v>91</v>
      </c>
      <c r="D41" s="262" t="s">
        <v>2</v>
      </c>
      <c r="E41" s="262" t="s">
        <v>3</v>
      </c>
      <c r="F41" s="262" t="s">
        <v>5</v>
      </c>
      <c r="G41" s="262" t="s">
        <v>7</v>
      </c>
      <c r="H41" s="63" t="s">
        <v>9</v>
      </c>
      <c r="I41" s="262" t="s">
        <v>11</v>
      </c>
      <c r="J41" s="262" t="s">
        <v>13</v>
      </c>
      <c r="K41" s="262" t="s">
        <v>53</v>
      </c>
      <c r="L41" s="262" t="s">
        <v>16</v>
      </c>
      <c r="M41" s="262" t="s">
        <v>17</v>
      </c>
      <c r="N41" s="262" t="s">
        <v>18</v>
      </c>
      <c r="O41" s="262" t="s">
        <v>19</v>
      </c>
      <c r="P41" s="262" t="s">
        <v>20</v>
      </c>
      <c r="Q41" s="262" t="s">
        <v>29</v>
      </c>
      <c r="R41" s="262" t="s">
        <v>30</v>
      </c>
      <c r="S41" s="262" t="s">
        <v>301</v>
      </c>
      <c r="T41" s="262" t="s">
        <v>326</v>
      </c>
      <c r="U41" s="262" t="s">
        <v>331</v>
      </c>
      <c r="V41" s="18" t="s">
        <v>335</v>
      </c>
      <c r="W41" s="18" t="s">
        <v>336</v>
      </c>
      <c r="X41" s="18" t="s">
        <v>355</v>
      </c>
      <c r="Y41" s="18" t="s">
        <v>370</v>
      </c>
      <c r="Z41" s="18" t="s">
        <v>930</v>
      </c>
      <c r="AA41" s="18" t="s">
        <v>998</v>
      </c>
      <c r="AB41" s="18" t="s">
        <v>1000</v>
      </c>
      <c r="AC41" s="18" t="s">
        <v>1203</v>
      </c>
      <c r="AD41" s="18" t="s">
        <v>1239</v>
      </c>
      <c r="AE41" s="18" t="s">
        <v>1257</v>
      </c>
      <c r="AF41" s="18" t="s">
        <v>1272</v>
      </c>
      <c r="AG41" s="18" t="s">
        <v>1273</v>
      </c>
      <c r="AH41" s="18" t="s">
        <v>1286</v>
      </c>
      <c r="AI41" s="18" t="s">
        <v>1294</v>
      </c>
      <c r="AJ41" s="18" t="s">
        <v>1315</v>
      </c>
      <c r="AK41" s="18" t="s">
        <v>1328</v>
      </c>
      <c r="AL41" s="18" t="s">
        <v>1329</v>
      </c>
    </row>
    <row r="42" spans="1:38" s="170" customFormat="1">
      <c r="A42" s="179"/>
      <c r="B42" s="167" t="s">
        <v>504</v>
      </c>
      <c r="C42" s="168" t="s">
        <v>92</v>
      </c>
      <c r="D42" s="356">
        <v>290</v>
      </c>
      <c r="E42" s="356">
        <v>255</v>
      </c>
      <c r="F42" s="356">
        <v>256</v>
      </c>
      <c r="G42" s="356">
        <v>315</v>
      </c>
      <c r="H42" s="357">
        <v>1117</v>
      </c>
      <c r="I42" s="356">
        <v>167</v>
      </c>
      <c r="J42" s="356">
        <v>274</v>
      </c>
      <c r="K42" s="356">
        <v>268</v>
      </c>
      <c r="L42" s="356">
        <v>306</v>
      </c>
      <c r="M42" s="357">
        <v>1015</v>
      </c>
      <c r="N42" s="356">
        <v>207</v>
      </c>
      <c r="O42" s="356">
        <v>144</v>
      </c>
      <c r="P42" s="356">
        <v>298</v>
      </c>
      <c r="Q42" s="356">
        <v>286</v>
      </c>
      <c r="R42" s="357">
        <v>933</v>
      </c>
      <c r="S42" s="356">
        <v>214</v>
      </c>
      <c r="T42" s="356">
        <v>309</v>
      </c>
      <c r="U42" s="356">
        <v>288</v>
      </c>
      <c r="V42" s="356">
        <v>305</v>
      </c>
      <c r="W42" s="357">
        <v>1116</v>
      </c>
      <c r="X42" s="356">
        <v>285</v>
      </c>
      <c r="Y42" s="356">
        <v>225</v>
      </c>
      <c r="Z42" s="356">
        <v>357</v>
      </c>
      <c r="AA42" s="356">
        <v>387</v>
      </c>
      <c r="AB42" s="357">
        <v>1254</v>
      </c>
      <c r="AC42" s="356">
        <v>152</v>
      </c>
      <c r="AD42" s="356">
        <v>416</v>
      </c>
      <c r="AE42" s="356">
        <v>231</v>
      </c>
      <c r="AF42" s="356">
        <v>412</v>
      </c>
      <c r="AG42" s="357">
        <v>1211</v>
      </c>
      <c r="AH42" s="356">
        <v>226</v>
      </c>
      <c r="AI42" s="356">
        <v>350</v>
      </c>
      <c r="AJ42" s="356">
        <v>297</v>
      </c>
      <c r="AK42" s="356">
        <v>318</v>
      </c>
      <c r="AL42" s="357">
        <v>1191</v>
      </c>
    </row>
    <row r="43" spans="1:38" s="170" customFormat="1">
      <c r="A43" s="179"/>
      <c r="B43" s="167" t="s">
        <v>505</v>
      </c>
      <c r="C43" s="168" t="s">
        <v>87</v>
      </c>
      <c r="D43" s="356">
        <v>4004</v>
      </c>
      <c r="E43" s="356">
        <v>3361</v>
      </c>
      <c r="F43" s="356">
        <v>4172</v>
      </c>
      <c r="G43" s="356">
        <v>4061</v>
      </c>
      <c r="H43" s="357">
        <v>15597</v>
      </c>
      <c r="I43" s="356">
        <v>3954</v>
      </c>
      <c r="J43" s="356">
        <v>3749</v>
      </c>
      <c r="K43" s="356">
        <v>4366</v>
      </c>
      <c r="L43" s="356">
        <v>3793</v>
      </c>
      <c r="M43" s="357">
        <v>15863</v>
      </c>
      <c r="N43" s="356">
        <v>3054</v>
      </c>
      <c r="O43" s="356">
        <v>3304</v>
      </c>
      <c r="P43" s="356">
        <v>3556</v>
      </c>
      <c r="Q43" s="356">
        <v>3285</v>
      </c>
      <c r="R43" s="357">
        <v>13198</v>
      </c>
      <c r="S43" s="356">
        <v>3124</v>
      </c>
      <c r="T43" s="356">
        <v>3531</v>
      </c>
      <c r="U43" s="356">
        <v>3820</v>
      </c>
      <c r="V43" s="356">
        <v>3570</v>
      </c>
      <c r="W43" s="357">
        <v>14046</v>
      </c>
      <c r="X43" s="356">
        <v>3058</v>
      </c>
      <c r="Y43" s="356">
        <v>3726</v>
      </c>
      <c r="Z43" s="356">
        <v>3569</v>
      </c>
      <c r="AA43" s="356">
        <v>3842</v>
      </c>
      <c r="AB43" s="357">
        <v>14195</v>
      </c>
      <c r="AC43" s="356">
        <v>3331</v>
      </c>
      <c r="AD43" s="356">
        <v>3446</v>
      </c>
      <c r="AE43" s="356">
        <v>3602</v>
      </c>
      <c r="AF43" s="356">
        <v>3865</v>
      </c>
      <c r="AG43" s="357">
        <v>14244</v>
      </c>
      <c r="AH43" s="356">
        <v>3228</v>
      </c>
      <c r="AI43" s="356">
        <v>3675</v>
      </c>
      <c r="AJ43" s="356">
        <v>3934</v>
      </c>
      <c r="AK43" s="356">
        <v>3942</v>
      </c>
      <c r="AL43" s="357">
        <v>14779</v>
      </c>
    </row>
    <row r="44" spans="1:38" s="170" customFormat="1">
      <c r="A44" s="179"/>
      <c r="B44" s="167" t="s">
        <v>506</v>
      </c>
      <c r="C44" s="168" t="s">
        <v>88</v>
      </c>
      <c r="D44" s="356">
        <v>77.7</v>
      </c>
      <c r="E44" s="356">
        <v>74.2</v>
      </c>
      <c r="F44" s="356">
        <v>53.8</v>
      </c>
      <c r="G44" s="356">
        <v>69.400000000000006</v>
      </c>
      <c r="H44" s="357">
        <v>275.10000000000002</v>
      </c>
      <c r="I44" s="356">
        <v>51.2</v>
      </c>
      <c r="J44" s="356">
        <v>58.199999999999989</v>
      </c>
      <c r="K44" s="356">
        <v>64.40000000000002</v>
      </c>
      <c r="L44" s="356">
        <v>54.2</v>
      </c>
      <c r="M44" s="357">
        <v>228</v>
      </c>
      <c r="N44" s="356">
        <v>65.11</v>
      </c>
      <c r="O44" s="356">
        <v>24.18535</v>
      </c>
      <c r="P44" s="356">
        <v>67.613124999999997</v>
      </c>
      <c r="Q44" s="356">
        <v>60.693100000000001</v>
      </c>
      <c r="R44" s="357">
        <v>217.60157500000003</v>
      </c>
      <c r="S44" s="356">
        <v>38.7639</v>
      </c>
      <c r="T44" s="356">
        <v>51</v>
      </c>
      <c r="U44" s="356">
        <v>50</v>
      </c>
      <c r="V44" s="356">
        <v>48</v>
      </c>
      <c r="W44" s="357">
        <v>188</v>
      </c>
      <c r="X44" s="356">
        <v>51</v>
      </c>
      <c r="Y44" s="356">
        <v>34</v>
      </c>
      <c r="Z44" s="356">
        <v>48</v>
      </c>
      <c r="AA44" s="356">
        <v>55</v>
      </c>
      <c r="AB44" s="357">
        <v>188</v>
      </c>
      <c r="AC44" s="356">
        <v>31</v>
      </c>
      <c r="AD44" s="356">
        <v>63</v>
      </c>
      <c r="AE44" s="356">
        <v>35</v>
      </c>
      <c r="AF44" s="356">
        <v>52</v>
      </c>
      <c r="AG44" s="357">
        <v>181</v>
      </c>
      <c r="AH44" s="356">
        <v>50</v>
      </c>
      <c r="AI44" s="356">
        <v>42</v>
      </c>
      <c r="AJ44" s="356">
        <v>45</v>
      </c>
      <c r="AK44" s="356">
        <v>42</v>
      </c>
      <c r="AL44" s="357">
        <v>179</v>
      </c>
    </row>
    <row r="45" spans="1:38" s="170" customFormat="1">
      <c r="A45" s="179"/>
      <c r="B45" s="167" t="s">
        <v>507</v>
      </c>
      <c r="C45" s="168" t="s">
        <v>89</v>
      </c>
      <c r="D45" s="356">
        <v>734.9</v>
      </c>
      <c r="E45" s="356">
        <v>831.50000000000011</v>
      </c>
      <c r="F45" s="356">
        <v>819.2</v>
      </c>
      <c r="G45" s="356">
        <v>862.09999999999991</v>
      </c>
      <c r="H45" s="357">
        <v>3247.7000000000003</v>
      </c>
      <c r="I45" s="356">
        <v>787.8</v>
      </c>
      <c r="J45" s="356">
        <v>817.50000000000011</v>
      </c>
      <c r="K45" s="356">
        <v>939.63097174000018</v>
      </c>
      <c r="L45" s="356">
        <v>856.81556721178129</v>
      </c>
      <c r="M45" s="357">
        <v>3401.7465389517815</v>
      </c>
      <c r="N45" s="356">
        <v>861.28369141700011</v>
      </c>
      <c r="O45" s="356">
        <v>631.22186040399993</v>
      </c>
      <c r="P45" s="356">
        <v>827.46990460856921</v>
      </c>
      <c r="Q45" s="356">
        <v>872.32950429061702</v>
      </c>
      <c r="R45" s="357">
        <v>3192.3049607201865</v>
      </c>
      <c r="S45" s="356">
        <v>861.86160480629974</v>
      </c>
      <c r="T45" s="356">
        <v>940</v>
      </c>
      <c r="U45" s="356">
        <v>1047</v>
      </c>
      <c r="V45" s="356">
        <v>841</v>
      </c>
      <c r="W45" s="357">
        <v>3689</v>
      </c>
      <c r="X45" s="356">
        <v>723</v>
      </c>
      <c r="Y45" s="356">
        <v>976</v>
      </c>
      <c r="Z45" s="356">
        <v>1040</v>
      </c>
      <c r="AA45" s="356">
        <v>853</v>
      </c>
      <c r="AB45" s="357">
        <v>3592</v>
      </c>
      <c r="AC45" s="356">
        <v>682</v>
      </c>
      <c r="AD45" s="356">
        <v>719</v>
      </c>
      <c r="AE45" s="356">
        <v>828</v>
      </c>
      <c r="AF45" s="356">
        <v>652</v>
      </c>
      <c r="AG45" s="357">
        <v>2881</v>
      </c>
      <c r="AH45" s="356">
        <v>600</v>
      </c>
      <c r="AI45" s="356">
        <v>819</v>
      </c>
      <c r="AJ45" s="356">
        <v>836</v>
      </c>
      <c r="AK45" s="356">
        <v>712</v>
      </c>
      <c r="AL45" s="357">
        <v>2967</v>
      </c>
    </row>
    <row r="46" spans="1:38" s="170" customFormat="1">
      <c r="A46" s="179"/>
      <c r="B46" s="123" t="s">
        <v>508</v>
      </c>
      <c r="C46" s="14" t="s">
        <v>90</v>
      </c>
      <c r="D46" s="369">
        <v>5106.4999999999991</v>
      </c>
      <c r="E46" s="369">
        <v>4521.9000000000005</v>
      </c>
      <c r="F46" s="369">
        <v>5300.3</v>
      </c>
      <c r="G46" s="369">
        <v>5308</v>
      </c>
      <c r="H46" s="370">
        <v>20236.7</v>
      </c>
      <c r="I46" s="369">
        <v>4961</v>
      </c>
      <c r="J46" s="369">
        <v>4898.7999999999993</v>
      </c>
      <c r="K46" s="369">
        <v>5637.7309717400003</v>
      </c>
      <c r="L46" s="369">
        <v>5009.9155672117804</v>
      </c>
      <c r="M46" s="370">
        <v>20507.446538951779</v>
      </c>
      <c r="N46" s="369">
        <v>4186.7256414170006</v>
      </c>
      <c r="O46" s="369">
        <v>4103.0557474039997</v>
      </c>
      <c r="P46" s="369">
        <v>4748.3171026085693</v>
      </c>
      <c r="Q46" s="369">
        <v>4503.0622622906176</v>
      </c>
      <c r="R46" s="370">
        <v>17541.160753720185</v>
      </c>
      <c r="S46" s="369">
        <v>4238.8781398062993</v>
      </c>
      <c r="T46" s="369">
        <v>4831</v>
      </c>
      <c r="U46" s="369">
        <v>5205</v>
      </c>
      <c r="V46" s="369">
        <v>4764</v>
      </c>
      <c r="W46" s="370">
        <v>19039</v>
      </c>
      <c r="X46" s="369">
        <v>4117</v>
      </c>
      <c r="Y46" s="369">
        <v>4961</v>
      </c>
      <c r="Z46" s="369">
        <v>5014</v>
      </c>
      <c r="AA46" s="369">
        <v>5137</v>
      </c>
      <c r="AB46" s="370">
        <v>19229</v>
      </c>
      <c r="AC46" s="369">
        <v>4196</v>
      </c>
      <c r="AD46" s="369">
        <v>4644</v>
      </c>
      <c r="AE46" s="369">
        <v>4696</v>
      </c>
      <c r="AF46" s="369">
        <v>4981</v>
      </c>
      <c r="AG46" s="370">
        <v>18517</v>
      </c>
      <c r="AH46" s="369">
        <v>4104</v>
      </c>
      <c r="AI46" s="369">
        <v>4886</v>
      </c>
      <c r="AJ46" s="369">
        <v>5112</v>
      </c>
      <c r="AK46" s="369">
        <v>5014</v>
      </c>
      <c r="AL46" s="370">
        <v>19116</v>
      </c>
    </row>
    <row r="47" spans="1:38" s="170" customFormat="1">
      <c r="A47" s="179"/>
      <c r="B47" s="363" t="s">
        <v>509</v>
      </c>
      <c r="C47" s="364" t="s">
        <v>821</v>
      </c>
      <c r="D47" s="356">
        <v>259.60000000000002</v>
      </c>
      <c r="E47" s="356">
        <v>191.9</v>
      </c>
      <c r="F47" s="356">
        <v>175.9</v>
      </c>
      <c r="G47" s="356">
        <v>247.70000000000007</v>
      </c>
      <c r="H47" s="357">
        <v>875.1</v>
      </c>
      <c r="I47" s="356">
        <v>176.7</v>
      </c>
      <c r="J47" s="356">
        <v>277.08199999999999</v>
      </c>
      <c r="K47" s="356">
        <v>226.5030099999999</v>
      </c>
      <c r="L47" s="356">
        <v>349.21500000000015</v>
      </c>
      <c r="M47" s="357">
        <v>1029.5000100000002</v>
      </c>
      <c r="N47" s="356">
        <v>355.90000000000003</v>
      </c>
      <c r="O47" s="356">
        <v>520.6640000000001</v>
      </c>
      <c r="P47" s="356">
        <v>626.90599999999995</v>
      </c>
      <c r="Q47" s="356">
        <v>512.29999999999995</v>
      </c>
      <c r="R47" s="357">
        <v>2015.77</v>
      </c>
      <c r="S47" s="356">
        <v>450.623828</v>
      </c>
      <c r="T47" s="356">
        <v>350.60108600000001</v>
      </c>
      <c r="U47" s="356">
        <v>463.95648000000017</v>
      </c>
      <c r="V47" s="356">
        <v>408.6795404634999</v>
      </c>
      <c r="W47" s="357">
        <v>1673.8609344635001</v>
      </c>
      <c r="X47" s="356">
        <v>383.12087282499994</v>
      </c>
      <c r="Y47" s="356">
        <v>292.04115999999988</v>
      </c>
      <c r="Z47" s="356">
        <v>365</v>
      </c>
      <c r="AA47" s="356">
        <v>370</v>
      </c>
      <c r="AB47" s="357">
        <v>1410</v>
      </c>
      <c r="AC47" s="356">
        <v>345</v>
      </c>
      <c r="AD47" s="356">
        <v>367</v>
      </c>
      <c r="AE47" s="356">
        <v>558</v>
      </c>
      <c r="AF47" s="356">
        <v>279</v>
      </c>
      <c r="AG47" s="357">
        <v>1549</v>
      </c>
      <c r="AH47" s="356">
        <v>300</v>
      </c>
      <c r="AI47" s="356">
        <v>565</v>
      </c>
      <c r="AJ47" s="356">
        <v>1532</v>
      </c>
      <c r="AK47" s="356">
        <v>1393</v>
      </c>
      <c r="AL47" s="357">
        <v>3790</v>
      </c>
    </row>
    <row r="48" spans="1:38" s="170" customFormat="1">
      <c r="A48" s="179"/>
      <c r="B48" s="358"/>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row>
    <row r="49" spans="1:38" s="170" customFormat="1">
      <c r="A49" s="179"/>
      <c r="B49" s="115" t="s">
        <v>510</v>
      </c>
      <c r="C49" s="5" t="s">
        <v>98</v>
      </c>
      <c r="D49" s="262" t="s">
        <v>2</v>
      </c>
      <c r="E49" s="262" t="s">
        <v>3</v>
      </c>
      <c r="F49" s="262" t="s">
        <v>5</v>
      </c>
      <c r="G49" s="262" t="s">
        <v>7</v>
      </c>
      <c r="H49" s="63" t="s">
        <v>9</v>
      </c>
      <c r="I49" s="262" t="s">
        <v>11</v>
      </c>
      <c r="J49" s="262" t="s">
        <v>13</v>
      </c>
      <c r="K49" s="262" t="s">
        <v>53</v>
      </c>
      <c r="L49" s="262" t="s">
        <v>16</v>
      </c>
      <c r="M49" s="262" t="s">
        <v>17</v>
      </c>
      <c r="N49" s="262" t="s">
        <v>18</v>
      </c>
      <c r="O49" s="262" t="s">
        <v>19</v>
      </c>
      <c r="P49" s="262" t="s">
        <v>20</v>
      </c>
      <c r="Q49" s="262" t="s">
        <v>29</v>
      </c>
      <c r="R49" s="262" t="s">
        <v>30</v>
      </c>
      <c r="S49" s="262" t="s">
        <v>301</v>
      </c>
      <c r="T49" s="262" t="s">
        <v>326</v>
      </c>
      <c r="U49" s="262" t="s">
        <v>331</v>
      </c>
      <c r="V49" s="18" t="s">
        <v>335</v>
      </c>
      <c r="W49" s="18" t="s">
        <v>336</v>
      </c>
      <c r="X49" s="18" t="s">
        <v>355</v>
      </c>
      <c r="Y49" s="18" t="s">
        <v>370</v>
      </c>
      <c r="Z49" s="18" t="s">
        <v>930</v>
      </c>
      <c r="AA49" s="18" t="s">
        <v>998</v>
      </c>
      <c r="AB49" s="18" t="s">
        <v>1000</v>
      </c>
      <c r="AC49" s="18" t="s">
        <v>1203</v>
      </c>
      <c r="AD49" s="18" t="s">
        <v>1239</v>
      </c>
      <c r="AE49" s="18" t="s">
        <v>1257</v>
      </c>
      <c r="AF49" s="18" t="s">
        <v>1272</v>
      </c>
      <c r="AG49" s="18" t="s">
        <v>1273</v>
      </c>
      <c r="AH49" s="18" t="s">
        <v>1286</v>
      </c>
      <c r="AI49" s="18" t="s">
        <v>1294</v>
      </c>
      <c r="AJ49" s="18" t="s">
        <v>1315</v>
      </c>
      <c r="AK49" s="18" t="s">
        <v>1328</v>
      </c>
      <c r="AL49" s="18" t="s">
        <v>1329</v>
      </c>
    </row>
    <row r="50" spans="1:38" s="170" customFormat="1">
      <c r="A50" s="179" t="s">
        <v>886</v>
      </c>
      <c r="B50" s="167" t="s">
        <v>864</v>
      </c>
      <c r="C50" s="168" t="s">
        <v>73</v>
      </c>
      <c r="D50" s="359">
        <v>129.5</v>
      </c>
      <c r="E50" s="359">
        <v>121.6</v>
      </c>
      <c r="F50" s="359">
        <v>138.69999999999993</v>
      </c>
      <c r="G50" s="359">
        <v>122.8</v>
      </c>
      <c r="H50" s="360">
        <v>512.59999999999991</v>
      </c>
      <c r="I50" s="359">
        <v>125.7</v>
      </c>
      <c r="J50" s="359">
        <v>128.77199999999999</v>
      </c>
      <c r="K50" s="359">
        <v>152.36258700000002</v>
      </c>
      <c r="L50" s="359">
        <v>113.72898699999999</v>
      </c>
      <c r="M50" s="360">
        <v>520.56357400000002</v>
      </c>
      <c r="N50" s="359">
        <v>98.154459000000003</v>
      </c>
      <c r="O50" s="359">
        <v>111.37109099999999</v>
      </c>
      <c r="P50" s="359">
        <v>141.9</v>
      </c>
      <c r="Q50" s="359">
        <v>92.7</v>
      </c>
      <c r="R50" s="360">
        <v>444.12555000000003</v>
      </c>
      <c r="S50" s="359">
        <v>97.979752493999996</v>
      </c>
      <c r="T50" s="359">
        <v>108</v>
      </c>
      <c r="U50" s="359">
        <v>115</v>
      </c>
      <c r="V50" s="359">
        <v>90</v>
      </c>
      <c r="W50" s="360">
        <v>411</v>
      </c>
      <c r="X50" s="359">
        <v>82</v>
      </c>
      <c r="Y50" s="359">
        <v>129</v>
      </c>
      <c r="Z50" s="359">
        <v>143</v>
      </c>
      <c r="AA50" s="359">
        <v>129</v>
      </c>
      <c r="AB50" s="360">
        <v>483</v>
      </c>
      <c r="AC50" s="359">
        <v>122</v>
      </c>
      <c r="AD50" s="359">
        <v>146</v>
      </c>
      <c r="AE50" s="359">
        <v>128</v>
      </c>
      <c r="AF50" s="359">
        <v>136</v>
      </c>
      <c r="AG50" s="360">
        <v>532</v>
      </c>
      <c r="AH50" s="359">
        <v>108</v>
      </c>
      <c r="AI50" s="359">
        <v>130</v>
      </c>
      <c r="AJ50" s="359">
        <v>134</v>
      </c>
      <c r="AK50" s="359">
        <v>130</v>
      </c>
      <c r="AL50" s="360">
        <v>502</v>
      </c>
    </row>
    <row r="51" spans="1:38" s="170" customFormat="1">
      <c r="A51" s="179"/>
      <c r="B51" s="167" t="s">
        <v>493</v>
      </c>
      <c r="C51" s="168" t="s">
        <v>74</v>
      </c>
      <c r="D51" s="359">
        <v>432.5</v>
      </c>
      <c r="E51" s="359">
        <v>286.2</v>
      </c>
      <c r="F51" s="359">
        <v>313.2</v>
      </c>
      <c r="G51" s="359">
        <v>413.4</v>
      </c>
      <c r="H51" s="360">
        <v>1445.3000000000002</v>
      </c>
      <c r="I51" s="359">
        <v>394.1</v>
      </c>
      <c r="J51" s="359">
        <v>327.8</v>
      </c>
      <c r="K51" s="359">
        <v>351.56292500000001</v>
      </c>
      <c r="L51" s="359">
        <v>387.09732100000002</v>
      </c>
      <c r="M51" s="360">
        <v>1460.560246</v>
      </c>
      <c r="N51" s="359">
        <v>359.15506600000003</v>
      </c>
      <c r="O51" s="359">
        <v>318.72143399999999</v>
      </c>
      <c r="P51" s="359">
        <v>318.44896799999998</v>
      </c>
      <c r="Q51" s="359">
        <v>333.03652300000016</v>
      </c>
      <c r="R51" s="360">
        <v>1329.3619910000002</v>
      </c>
      <c r="S51" s="359">
        <v>381</v>
      </c>
      <c r="T51" s="359">
        <v>315</v>
      </c>
      <c r="U51" s="359">
        <v>305</v>
      </c>
      <c r="V51" s="359">
        <v>366</v>
      </c>
      <c r="W51" s="360">
        <v>1367</v>
      </c>
      <c r="X51" s="359">
        <v>390</v>
      </c>
      <c r="Y51" s="359">
        <v>392</v>
      </c>
      <c r="Z51" s="359">
        <v>354</v>
      </c>
      <c r="AA51" s="359">
        <v>323</v>
      </c>
      <c r="AB51" s="360">
        <v>1459</v>
      </c>
      <c r="AC51" s="359">
        <v>411</v>
      </c>
      <c r="AD51" s="359">
        <v>376</v>
      </c>
      <c r="AE51" s="359">
        <v>331</v>
      </c>
      <c r="AF51" s="359">
        <v>381</v>
      </c>
      <c r="AG51" s="360">
        <v>1499</v>
      </c>
      <c r="AH51" s="359">
        <v>417</v>
      </c>
      <c r="AI51" s="359">
        <v>392</v>
      </c>
      <c r="AJ51" s="359">
        <v>451</v>
      </c>
      <c r="AK51" s="359">
        <v>433</v>
      </c>
      <c r="AL51" s="360">
        <v>1693</v>
      </c>
    </row>
    <row r="52" spans="1:38" s="170" customFormat="1">
      <c r="A52" s="179"/>
      <c r="B52" s="167" t="s">
        <v>494</v>
      </c>
      <c r="C52" s="168" t="s">
        <v>60</v>
      </c>
      <c r="D52" s="359">
        <v>934.8</v>
      </c>
      <c r="E52" s="359">
        <v>943</v>
      </c>
      <c r="F52" s="359">
        <v>1057.1000000000001</v>
      </c>
      <c r="G52" s="359">
        <v>1034.2</v>
      </c>
      <c r="H52" s="360">
        <v>3969.1000000000004</v>
      </c>
      <c r="I52" s="359">
        <v>920.8</v>
      </c>
      <c r="J52" s="359">
        <v>922.74</v>
      </c>
      <c r="K52" s="359">
        <v>1127.5537540000003</v>
      </c>
      <c r="L52" s="359">
        <v>968.82396775585823</v>
      </c>
      <c r="M52" s="360">
        <v>3939.9177217558586</v>
      </c>
      <c r="N52" s="359">
        <v>741.9198429999999</v>
      </c>
      <c r="O52" s="359">
        <v>747.808898</v>
      </c>
      <c r="P52" s="359">
        <v>936.48156125736909</v>
      </c>
      <c r="Q52" s="359">
        <v>830.64086160355532</v>
      </c>
      <c r="R52" s="360">
        <v>3256.8511638609243</v>
      </c>
      <c r="S52" s="359">
        <v>835.90675928900009</v>
      </c>
      <c r="T52" s="359">
        <v>942</v>
      </c>
      <c r="U52" s="359">
        <v>1013</v>
      </c>
      <c r="V52" s="359">
        <v>877</v>
      </c>
      <c r="W52" s="360">
        <v>3668</v>
      </c>
      <c r="X52" s="359">
        <v>740</v>
      </c>
      <c r="Y52" s="359">
        <v>937</v>
      </c>
      <c r="Z52" s="359">
        <v>951</v>
      </c>
      <c r="AA52" s="359">
        <v>1013</v>
      </c>
      <c r="AB52" s="360">
        <v>3641</v>
      </c>
      <c r="AC52" s="359">
        <v>752</v>
      </c>
      <c r="AD52" s="359">
        <v>825</v>
      </c>
      <c r="AE52" s="359">
        <v>949</v>
      </c>
      <c r="AF52" s="359">
        <v>992</v>
      </c>
      <c r="AG52" s="360">
        <v>3518</v>
      </c>
      <c r="AH52" s="359">
        <v>653</v>
      </c>
      <c r="AI52" s="359">
        <v>925</v>
      </c>
      <c r="AJ52" s="359">
        <v>933</v>
      </c>
      <c r="AK52" s="359">
        <v>976</v>
      </c>
      <c r="AL52" s="360">
        <v>3487</v>
      </c>
    </row>
    <row r="53" spans="1:38" s="170" customFormat="1">
      <c r="A53" s="179"/>
      <c r="B53" s="167" t="s">
        <v>511</v>
      </c>
      <c r="C53" s="168" t="s">
        <v>99</v>
      </c>
      <c r="D53" s="359">
        <v>2197.6</v>
      </c>
      <c r="E53" s="359">
        <v>1974.4</v>
      </c>
      <c r="F53" s="359">
        <v>2368.2999999999993</v>
      </c>
      <c r="G53" s="359">
        <v>2387</v>
      </c>
      <c r="H53" s="360">
        <v>8927.2999999999993</v>
      </c>
      <c r="I53" s="359">
        <v>2171.9</v>
      </c>
      <c r="J53" s="359">
        <v>2154.931</v>
      </c>
      <c r="K53" s="359">
        <v>2464.7843829999988</v>
      </c>
      <c r="L53" s="359">
        <v>2220.362255954893</v>
      </c>
      <c r="M53" s="360">
        <v>9011.9776389548933</v>
      </c>
      <c r="N53" s="359">
        <v>1855.5077679999999</v>
      </c>
      <c r="O53" s="359">
        <v>1733.7214379999998</v>
      </c>
      <c r="P53" s="359">
        <v>2004.3743088204576</v>
      </c>
      <c r="Q53" s="359">
        <v>2047.2355367560172</v>
      </c>
      <c r="R53" s="360">
        <v>7640.839051576475</v>
      </c>
      <c r="S53" s="359">
        <v>1908</v>
      </c>
      <c r="T53" s="359">
        <v>2181</v>
      </c>
      <c r="U53" s="359">
        <v>2444</v>
      </c>
      <c r="V53" s="359">
        <v>2162</v>
      </c>
      <c r="W53" s="360">
        <v>8695</v>
      </c>
      <c r="X53" s="359">
        <v>1748</v>
      </c>
      <c r="Y53" s="359">
        <v>2173</v>
      </c>
      <c r="Z53" s="359">
        <v>2230</v>
      </c>
      <c r="AA53" s="359">
        <v>2189</v>
      </c>
      <c r="AB53" s="360">
        <v>8340</v>
      </c>
      <c r="AC53" s="359">
        <v>1826</v>
      </c>
      <c r="AD53" s="359">
        <v>1992</v>
      </c>
      <c r="AE53" s="359">
        <v>2074</v>
      </c>
      <c r="AF53" s="359">
        <v>2167</v>
      </c>
      <c r="AG53" s="360">
        <v>8059</v>
      </c>
      <c r="AH53" s="359">
        <v>1698</v>
      </c>
      <c r="AI53" s="359">
        <v>2113</v>
      </c>
      <c r="AJ53" s="359">
        <v>2148</v>
      </c>
      <c r="AK53" s="359">
        <v>2186</v>
      </c>
      <c r="AL53" s="360">
        <v>8145</v>
      </c>
    </row>
    <row r="54" spans="1:38" s="170" customFormat="1">
      <c r="A54" s="179"/>
      <c r="B54" s="167" t="s">
        <v>497</v>
      </c>
      <c r="C54" s="168" t="s">
        <v>93</v>
      </c>
      <c r="D54" s="359">
        <v>70.900000000000006</v>
      </c>
      <c r="E54" s="359">
        <v>86.6</v>
      </c>
      <c r="F54" s="359">
        <v>118.2</v>
      </c>
      <c r="G54" s="359">
        <v>59.8</v>
      </c>
      <c r="H54" s="360">
        <v>335.5</v>
      </c>
      <c r="I54" s="359">
        <v>75.3</v>
      </c>
      <c r="J54" s="359">
        <v>95.3</v>
      </c>
      <c r="K54" s="359">
        <v>156.46623700000001</v>
      </c>
      <c r="L54" s="359">
        <v>86.490621999999988</v>
      </c>
      <c r="M54" s="360">
        <v>413.55685899999997</v>
      </c>
      <c r="N54" s="359">
        <v>65.160986999999992</v>
      </c>
      <c r="O54" s="359">
        <v>90.775015999999994</v>
      </c>
      <c r="P54" s="359">
        <v>126.926447</v>
      </c>
      <c r="Q54" s="359">
        <v>87.089189256999873</v>
      </c>
      <c r="R54" s="360">
        <v>369.95163925699984</v>
      </c>
      <c r="S54" s="359">
        <v>71.962924036000004</v>
      </c>
      <c r="T54" s="359">
        <v>95</v>
      </c>
      <c r="U54" s="359">
        <v>129</v>
      </c>
      <c r="V54" s="359">
        <v>97</v>
      </c>
      <c r="W54" s="360">
        <v>393</v>
      </c>
      <c r="X54" s="359">
        <v>55</v>
      </c>
      <c r="Y54" s="359">
        <v>124</v>
      </c>
      <c r="Z54" s="359">
        <v>122</v>
      </c>
      <c r="AA54" s="359">
        <v>98</v>
      </c>
      <c r="AB54" s="360">
        <v>399</v>
      </c>
      <c r="AC54" s="359">
        <v>81</v>
      </c>
      <c r="AD54" s="359">
        <v>121</v>
      </c>
      <c r="AE54" s="359">
        <v>145</v>
      </c>
      <c r="AF54" s="359">
        <v>95</v>
      </c>
      <c r="AG54" s="360">
        <v>442</v>
      </c>
      <c r="AH54" s="359">
        <v>100</v>
      </c>
      <c r="AI54" s="359">
        <v>156</v>
      </c>
      <c r="AJ54" s="359">
        <v>185</v>
      </c>
      <c r="AK54" s="359">
        <v>143</v>
      </c>
      <c r="AL54" s="360">
        <v>584</v>
      </c>
    </row>
    <row r="55" spans="1:38" s="170" customFormat="1">
      <c r="A55" s="179"/>
      <c r="B55" s="167" t="s">
        <v>498</v>
      </c>
      <c r="C55" s="168" t="s">
        <v>100</v>
      </c>
      <c r="D55" s="359">
        <v>109.7</v>
      </c>
      <c r="E55" s="359">
        <v>68.400000000000006</v>
      </c>
      <c r="F55" s="359">
        <v>46.6</v>
      </c>
      <c r="G55" s="359">
        <v>149.5</v>
      </c>
      <c r="H55" s="360">
        <v>374.20000000000005</v>
      </c>
      <c r="I55" s="359">
        <v>220.3</v>
      </c>
      <c r="J55" s="359">
        <v>226.6</v>
      </c>
      <c r="K55" s="359">
        <v>221.57955000000004</v>
      </c>
      <c r="L55" s="359">
        <v>158.05910628849858</v>
      </c>
      <c r="M55" s="360">
        <v>826.5386562884986</v>
      </c>
      <c r="N55" s="359">
        <v>191.80799999999999</v>
      </c>
      <c r="O55" s="359">
        <v>135.08134740400001</v>
      </c>
      <c r="P55" s="359">
        <v>224.43772560900001</v>
      </c>
      <c r="Q55" s="359">
        <v>169.75677699899995</v>
      </c>
      <c r="R55" s="360">
        <v>721.08385001199997</v>
      </c>
      <c r="S55" s="359">
        <v>118.27676400000001</v>
      </c>
      <c r="T55" s="359">
        <v>153</v>
      </c>
      <c r="U55" s="359">
        <v>210</v>
      </c>
      <c r="V55" s="359">
        <v>176</v>
      </c>
      <c r="W55" s="360">
        <v>657</v>
      </c>
      <c r="X55" s="359">
        <v>130</v>
      </c>
      <c r="Y55" s="359">
        <v>174</v>
      </c>
      <c r="Z55" s="359">
        <v>192</v>
      </c>
      <c r="AA55" s="359">
        <v>250</v>
      </c>
      <c r="AB55" s="360">
        <v>746</v>
      </c>
      <c r="AC55" s="359">
        <v>142</v>
      </c>
      <c r="AD55" s="359">
        <v>179</v>
      </c>
      <c r="AE55" s="359">
        <v>230</v>
      </c>
      <c r="AF55" s="359">
        <v>217</v>
      </c>
      <c r="AG55" s="360">
        <v>768</v>
      </c>
      <c r="AH55" s="359">
        <v>149</v>
      </c>
      <c r="AI55" s="359">
        <v>259</v>
      </c>
      <c r="AJ55" s="359">
        <v>250</v>
      </c>
      <c r="AK55" s="359">
        <v>221</v>
      </c>
      <c r="AL55" s="360">
        <v>879</v>
      </c>
    </row>
    <row r="56" spans="1:38" s="170" customFormat="1">
      <c r="A56" s="179"/>
      <c r="B56" s="167" t="s">
        <v>76</v>
      </c>
      <c r="C56" s="168" t="s">
        <v>76</v>
      </c>
      <c r="D56" s="359">
        <v>194.1</v>
      </c>
      <c r="E56" s="359">
        <v>239</v>
      </c>
      <c r="F56" s="359">
        <v>273.3</v>
      </c>
      <c r="G56" s="359">
        <v>244.7</v>
      </c>
      <c r="H56" s="360">
        <v>951.10000000000014</v>
      </c>
      <c r="I56" s="359">
        <v>167.8</v>
      </c>
      <c r="J56" s="359">
        <v>297.39999999999998</v>
      </c>
      <c r="K56" s="359">
        <v>282.46203699999995</v>
      </c>
      <c r="L56" s="359">
        <v>283.19829799999997</v>
      </c>
      <c r="M56" s="360">
        <v>1030.8603349999998</v>
      </c>
      <c r="N56" s="359">
        <v>71.406330999999994</v>
      </c>
      <c r="O56" s="359">
        <v>167.49599999999998</v>
      </c>
      <c r="P56" s="359">
        <v>129.446</v>
      </c>
      <c r="Q56" s="359">
        <v>121.24099999999999</v>
      </c>
      <c r="R56" s="360">
        <v>489.58933099999996</v>
      </c>
      <c r="S56" s="359">
        <v>45</v>
      </c>
      <c r="T56" s="359">
        <v>120</v>
      </c>
      <c r="U56" s="359">
        <v>174</v>
      </c>
      <c r="V56" s="359">
        <v>136</v>
      </c>
      <c r="W56" s="360">
        <v>475</v>
      </c>
      <c r="X56" s="359">
        <v>71</v>
      </c>
      <c r="Y56" s="359">
        <v>130</v>
      </c>
      <c r="Z56" s="359">
        <v>147</v>
      </c>
      <c r="AA56" s="359">
        <v>158</v>
      </c>
      <c r="AB56" s="360">
        <v>506</v>
      </c>
      <c r="AC56" s="359">
        <v>45</v>
      </c>
      <c r="AD56" s="359">
        <v>93</v>
      </c>
      <c r="AE56" s="359">
        <v>157</v>
      </c>
      <c r="AF56" s="359">
        <v>132</v>
      </c>
      <c r="AG56" s="360">
        <v>427</v>
      </c>
      <c r="AH56" s="359">
        <v>49</v>
      </c>
      <c r="AI56" s="359">
        <v>137</v>
      </c>
      <c r="AJ56" s="359">
        <v>169</v>
      </c>
      <c r="AK56" s="359">
        <v>154</v>
      </c>
      <c r="AL56" s="360">
        <v>509</v>
      </c>
    </row>
    <row r="57" spans="1:38" s="170" customFormat="1">
      <c r="A57" s="179"/>
      <c r="B57" s="167" t="s">
        <v>499</v>
      </c>
      <c r="C57" s="168" t="s">
        <v>64</v>
      </c>
      <c r="D57" s="359">
        <v>553.6</v>
      </c>
      <c r="E57" s="359">
        <v>345</v>
      </c>
      <c r="F57" s="359">
        <v>488.6</v>
      </c>
      <c r="G57" s="359">
        <v>375.1</v>
      </c>
      <c r="H57" s="360">
        <v>1762.3000000000002</v>
      </c>
      <c r="I57" s="359">
        <v>407.7</v>
      </c>
      <c r="J57" s="359">
        <v>295.60000000000002</v>
      </c>
      <c r="K57" s="359">
        <v>327.99065682699973</v>
      </c>
      <c r="L57" s="359">
        <v>304.43317200000018</v>
      </c>
      <c r="M57" s="360">
        <v>1335.723828827</v>
      </c>
      <c r="N57" s="359">
        <v>357.38610141699996</v>
      </c>
      <c r="O57" s="359">
        <v>393.81111199999998</v>
      </c>
      <c r="P57" s="359">
        <v>390.78659771699995</v>
      </c>
      <c r="Q57" s="359">
        <v>365.29540400000019</v>
      </c>
      <c r="R57" s="360">
        <v>1507.279215134</v>
      </c>
      <c r="S57" s="359">
        <v>354</v>
      </c>
      <c r="T57" s="359">
        <v>450</v>
      </c>
      <c r="U57" s="359">
        <v>283</v>
      </c>
      <c r="V57" s="359">
        <v>381</v>
      </c>
      <c r="W57" s="360">
        <v>1468</v>
      </c>
      <c r="X57" s="359">
        <v>519</v>
      </c>
      <c r="Y57" s="359">
        <v>448</v>
      </c>
      <c r="Z57" s="359">
        <v>423</v>
      </c>
      <c r="AA57" s="359">
        <v>472</v>
      </c>
      <c r="AB57" s="360">
        <v>1862</v>
      </c>
      <c r="AC57" s="359">
        <v>387</v>
      </c>
      <c r="AD57" s="359">
        <v>474</v>
      </c>
      <c r="AE57" s="359">
        <v>265</v>
      </c>
      <c r="AF57" s="359">
        <v>367</v>
      </c>
      <c r="AG57" s="360">
        <v>1493</v>
      </c>
      <c r="AH57" s="359">
        <v>530</v>
      </c>
      <c r="AI57" s="359">
        <v>338</v>
      </c>
      <c r="AJ57" s="359">
        <v>401</v>
      </c>
      <c r="AK57" s="359">
        <v>287</v>
      </c>
      <c r="AL57" s="360">
        <v>1556</v>
      </c>
    </row>
    <row r="58" spans="1:38" s="170" customFormat="1">
      <c r="A58" s="179"/>
      <c r="B58" s="129" t="s">
        <v>425</v>
      </c>
      <c r="C58" s="20" t="s">
        <v>94</v>
      </c>
      <c r="D58" s="369">
        <v>4622.6999999999989</v>
      </c>
      <c r="E58" s="369">
        <v>4064.2</v>
      </c>
      <c r="F58" s="369">
        <v>4803.9999999999982</v>
      </c>
      <c r="G58" s="369">
        <v>4786.5</v>
      </c>
      <c r="H58" s="370">
        <v>18277.399999999998</v>
      </c>
      <c r="I58" s="369">
        <v>4483.6000000000004</v>
      </c>
      <c r="J58" s="369">
        <v>4449.143</v>
      </c>
      <c r="K58" s="369">
        <v>5084.7621298269996</v>
      </c>
      <c r="L58" s="369">
        <v>4522.1937299992496</v>
      </c>
      <c r="M58" s="370">
        <v>18539.698859826251</v>
      </c>
      <c r="N58" s="369">
        <v>3740.4985554169998</v>
      </c>
      <c r="O58" s="369">
        <v>3698.7863364039999</v>
      </c>
      <c r="P58" s="369">
        <v>4272.8016084038263</v>
      </c>
      <c r="Q58" s="369">
        <v>4046.9952916155726</v>
      </c>
      <c r="R58" s="370">
        <v>15759.081791840399</v>
      </c>
      <c r="S58" s="369">
        <v>3812</v>
      </c>
      <c r="T58" s="369">
        <v>4364</v>
      </c>
      <c r="U58" s="369">
        <v>4673</v>
      </c>
      <c r="V58" s="369">
        <v>4285</v>
      </c>
      <c r="W58" s="370">
        <v>17134</v>
      </c>
      <c r="X58" s="369">
        <v>3735</v>
      </c>
      <c r="Y58" s="369">
        <v>4507</v>
      </c>
      <c r="Z58" s="369">
        <v>4562</v>
      </c>
      <c r="AA58" s="369">
        <v>4632</v>
      </c>
      <c r="AB58" s="370">
        <v>17436</v>
      </c>
      <c r="AC58" s="369">
        <v>3766</v>
      </c>
      <c r="AD58" s="369">
        <v>4206</v>
      </c>
      <c r="AE58" s="369">
        <v>4279</v>
      </c>
      <c r="AF58" s="369">
        <v>4487</v>
      </c>
      <c r="AG58" s="370">
        <v>16738</v>
      </c>
      <c r="AH58" s="369">
        <v>3704</v>
      </c>
      <c r="AI58" s="369">
        <v>4450</v>
      </c>
      <c r="AJ58" s="369">
        <v>4671</v>
      </c>
      <c r="AK58" s="369">
        <v>4530</v>
      </c>
      <c r="AL58" s="370">
        <v>17355</v>
      </c>
    </row>
    <row r="59" spans="1:38" s="170" customFormat="1">
      <c r="A59" s="179"/>
      <c r="B59" s="167" t="s">
        <v>512</v>
      </c>
      <c r="C59" s="168" t="s">
        <v>95</v>
      </c>
      <c r="D59" s="356">
        <v>24.9</v>
      </c>
      <c r="E59" s="356">
        <v>29</v>
      </c>
      <c r="F59" s="356">
        <v>32.4</v>
      </c>
      <c r="G59" s="356">
        <v>36.299999999999997</v>
      </c>
      <c r="H59" s="357">
        <v>122.6</v>
      </c>
      <c r="I59" s="356">
        <v>27.5</v>
      </c>
      <c r="J59" s="356">
        <v>26.9</v>
      </c>
      <c r="K59" s="356">
        <v>34</v>
      </c>
      <c r="L59" s="356">
        <v>30.099999999999994</v>
      </c>
      <c r="M59" s="357">
        <v>118.5</v>
      </c>
      <c r="N59" s="356">
        <v>20.120044</v>
      </c>
      <c r="O59" s="356">
        <v>19.899032999999999</v>
      </c>
      <c r="P59" s="356">
        <v>26.576121999999998</v>
      </c>
      <c r="Q59" s="356">
        <v>38.256221000000082</v>
      </c>
      <c r="R59" s="357">
        <v>104.85142000000008</v>
      </c>
      <c r="S59" s="356">
        <v>27.486485999999896</v>
      </c>
      <c r="T59" s="356">
        <v>24</v>
      </c>
      <c r="U59" s="356">
        <v>30</v>
      </c>
      <c r="V59" s="356">
        <v>22</v>
      </c>
      <c r="W59" s="357">
        <v>103</v>
      </c>
      <c r="X59" s="356">
        <v>18</v>
      </c>
      <c r="Y59" s="356">
        <v>26</v>
      </c>
      <c r="Z59" s="356">
        <v>29</v>
      </c>
      <c r="AA59" s="356">
        <v>35</v>
      </c>
      <c r="AB59" s="357">
        <v>108</v>
      </c>
      <c r="AC59" s="356">
        <v>24</v>
      </c>
      <c r="AD59" s="356">
        <v>26</v>
      </c>
      <c r="AE59" s="356">
        <v>34</v>
      </c>
      <c r="AF59" s="356">
        <v>27</v>
      </c>
      <c r="AG59" s="357">
        <v>111</v>
      </c>
      <c r="AH59" s="356">
        <v>22</v>
      </c>
      <c r="AI59" s="356">
        <v>22</v>
      </c>
      <c r="AJ59" s="356">
        <v>30</v>
      </c>
      <c r="AK59" s="356">
        <v>26</v>
      </c>
      <c r="AL59" s="357">
        <v>100</v>
      </c>
    </row>
    <row r="60" spans="1:38" s="170" customFormat="1">
      <c r="A60" s="179"/>
      <c r="B60" s="167" t="s">
        <v>513</v>
      </c>
      <c r="C60" s="168" t="s">
        <v>96</v>
      </c>
      <c r="D60" s="356">
        <v>459</v>
      </c>
      <c r="E60" s="356">
        <v>428.7</v>
      </c>
      <c r="F60" s="356">
        <v>464</v>
      </c>
      <c r="G60" s="356">
        <v>485.2</v>
      </c>
      <c r="H60" s="357">
        <v>1836.9</v>
      </c>
      <c r="I60" s="356">
        <v>449.9</v>
      </c>
      <c r="J60" s="356">
        <v>422.8</v>
      </c>
      <c r="K60" s="356">
        <v>519</v>
      </c>
      <c r="L60" s="356">
        <v>457.59999999999997</v>
      </c>
      <c r="M60" s="357">
        <v>1849.3</v>
      </c>
      <c r="N60" s="356">
        <v>426.34022000000004</v>
      </c>
      <c r="O60" s="356">
        <v>384.39757000000003</v>
      </c>
      <c r="P60" s="356">
        <v>449.03622599999994</v>
      </c>
      <c r="Q60" s="356">
        <v>417.95422093811834</v>
      </c>
      <c r="R60" s="357">
        <v>1677.7282369381185</v>
      </c>
      <c r="S60" s="356">
        <v>400.45667500000002</v>
      </c>
      <c r="T60" s="356">
        <v>443</v>
      </c>
      <c r="U60" s="356">
        <v>502</v>
      </c>
      <c r="V60" s="356">
        <v>457</v>
      </c>
      <c r="W60" s="357">
        <v>1802</v>
      </c>
      <c r="X60" s="356">
        <v>364</v>
      </c>
      <c r="Y60" s="356">
        <v>428</v>
      </c>
      <c r="Z60" s="356">
        <v>422</v>
      </c>
      <c r="AA60" s="356">
        <v>471</v>
      </c>
      <c r="AB60" s="357">
        <v>1685</v>
      </c>
      <c r="AC60" s="356">
        <v>407</v>
      </c>
      <c r="AD60" s="356">
        <v>412</v>
      </c>
      <c r="AE60" s="356">
        <v>383</v>
      </c>
      <c r="AF60" s="356">
        <v>467</v>
      </c>
      <c r="AG60" s="357">
        <v>1669</v>
      </c>
      <c r="AH60" s="356">
        <v>378</v>
      </c>
      <c r="AI60" s="356">
        <v>415</v>
      </c>
      <c r="AJ60" s="356">
        <v>411</v>
      </c>
      <c r="AK60" s="356">
        <v>458</v>
      </c>
      <c r="AL60" s="357">
        <v>1662</v>
      </c>
    </row>
    <row r="61" spans="1:38" s="170" customFormat="1">
      <c r="A61" s="179"/>
      <c r="B61" s="129" t="s">
        <v>514</v>
      </c>
      <c r="C61" s="20" t="s">
        <v>97</v>
      </c>
      <c r="D61" s="369">
        <v>5106.5999999999985</v>
      </c>
      <c r="E61" s="369">
        <v>4521.9000000000005</v>
      </c>
      <c r="F61" s="369">
        <v>5300.3999999999978</v>
      </c>
      <c r="G61" s="369">
        <v>5308</v>
      </c>
      <c r="H61" s="370">
        <v>20236.900000000001</v>
      </c>
      <c r="I61" s="369">
        <v>4961</v>
      </c>
      <c r="J61" s="369">
        <v>4898.8429999999998</v>
      </c>
      <c r="K61" s="369">
        <v>5637.7621298269987</v>
      </c>
      <c r="L61" s="369">
        <v>5009.8937299992513</v>
      </c>
      <c r="M61" s="370">
        <v>20507.49885982625</v>
      </c>
      <c r="N61" s="369">
        <v>4186.9588194170001</v>
      </c>
      <c r="O61" s="369">
        <v>4103.0829394040002</v>
      </c>
      <c r="P61" s="369">
        <v>4748.4139564038269</v>
      </c>
      <c r="Q61" s="369">
        <v>4503</v>
      </c>
      <c r="R61" s="370">
        <v>17541.455715224827</v>
      </c>
      <c r="S61" s="369">
        <v>4239.3354737007503</v>
      </c>
      <c r="T61" s="369">
        <v>4831</v>
      </c>
      <c r="U61" s="369">
        <v>5205</v>
      </c>
      <c r="V61" s="369">
        <v>4764</v>
      </c>
      <c r="W61" s="370">
        <v>19039</v>
      </c>
      <c r="X61" s="369">
        <v>4117</v>
      </c>
      <c r="Y61" s="369">
        <v>4961</v>
      </c>
      <c r="Z61" s="369">
        <v>5013</v>
      </c>
      <c r="AA61" s="369">
        <v>5138</v>
      </c>
      <c r="AB61" s="370">
        <v>19229</v>
      </c>
      <c r="AC61" s="369">
        <v>4197</v>
      </c>
      <c r="AD61" s="369">
        <v>4644</v>
      </c>
      <c r="AE61" s="369">
        <v>4696</v>
      </c>
      <c r="AF61" s="369">
        <v>4981</v>
      </c>
      <c r="AG61" s="370">
        <v>18518</v>
      </c>
      <c r="AH61" s="369">
        <v>4104</v>
      </c>
      <c r="AI61" s="369">
        <v>4887</v>
      </c>
      <c r="AJ61" s="369">
        <v>5112</v>
      </c>
      <c r="AK61" s="369">
        <v>5014</v>
      </c>
      <c r="AL61" s="370">
        <v>19117</v>
      </c>
    </row>
    <row r="62" spans="1:38" s="170" customFormat="1">
      <c r="A62" s="179"/>
      <c r="B62" s="371"/>
      <c r="C62" s="372"/>
      <c r="D62" s="373"/>
      <c r="E62" s="373"/>
      <c r="F62" s="373"/>
      <c r="G62" s="373"/>
      <c r="H62" s="373"/>
      <c r="I62" s="373"/>
      <c r="J62" s="373"/>
      <c r="K62" s="373"/>
      <c r="L62" s="373"/>
      <c r="M62" s="373"/>
      <c r="N62" s="373"/>
      <c r="O62" s="373"/>
      <c r="P62" s="373"/>
      <c r="Q62" s="373"/>
      <c r="R62" s="373"/>
      <c r="S62" s="373"/>
      <c r="T62" s="373"/>
      <c r="U62" s="373"/>
      <c r="V62" s="373"/>
      <c r="W62" s="373"/>
      <c r="X62" s="373"/>
      <c r="Y62" s="373"/>
      <c r="Z62" s="373"/>
      <c r="AA62" s="373"/>
      <c r="AB62" s="373"/>
      <c r="AC62" s="373"/>
      <c r="AD62" s="373"/>
      <c r="AE62" s="373"/>
      <c r="AF62" s="373"/>
      <c r="AG62" s="373"/>
      <c r="AH62" s="373"/>
      <c r="AI62" s="373"/>
      <c r="AJ62" s="373"/>
      <c r="AK62" s="373"/>
      <c r="AL62" s="373"/>
    </row>
    <row r="63" spans="1:38" s="170" customFormat="1" ht="18">
      <c r="A63" s="179"/>
      <c r="B63" s="125" t="s">
        <v>529</v>
      </c>
      <c r="C63" s="19" t="s">
        <v>101</v>
      </c>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row>
    <row r="64" spans="1:38" s="170" customFormat="1" ht="25.5">
      <c r="A64" s="179"/>
      <c r="B64" s="115" t="s">
        <v>515</v>
      </c>
      <c r="C64" s="5" t="s">
        <v>104</v>
      </c>
      <c r="D64" s="262" t="s">
        <v>2</v>
      </c>
      <c r="E64" s="262" t="s">
        <v>3</v>
      </c>
      <c r="F64" s="262" t="s">
        <v>5</v>
      </c>
      <c r="G64" s="262" t="s">
        <v>7</v>
      </c>
      <c r="H64" s="63" t="s">
        <v>9</v>
      </c>
      <c r="I64" s="262" t="s">
        <v>11</v>
      </c>
      <c r="J64" s="262" t="s">
        <v>13</v>
      </c>
      <c r="K64" s="262" t="s">
        <v>53</v>
      </c>
      <c r="L64" s="262" t="s">
        <v>16</v>
      </c>
      <c r="M64" s="262" t="s">
        <v>17</v>
      </c>
      <c r="N64" s="262" t="s">
        <v>18</v>
      </c>
      <c r="O64" s="262" t="s">
        <v>19</v>
      </c>
      <c r="P64" s="262" t="s">
        <v>20</v>
      </c>
      <c r="Q64" s="262" t="s">
        <v>29</v>
      </c>
      <c r="R64" s="262" t="s">
        <v>30</v>
      </c>
      <c r="S64" s="262" t="s">
        <v>301</v>
      </c>
      <c r="T64" s="262" t="s">
        <v>326</v>
      </c>
      <c r="U64" s="262" t="s">
        <v>331</v>
      </c>
      <c r="V64" s="18" t="s">
        <v>335</v>
      </c>
      <c r="W64" s="18" t="s">
        <v>336</v>
      </c>
      <c r="X64" s="18" t="s">
        <v>355</v>
      </c>
      <c r="Y64" s="18" t="s">
        <v>370</v>
      </c>
      <c r="Z64" s="18" t="s">
        <v>930</v>
      </c>
      <c r="AA64" s="18" t="s">
        <v>998</v>
      </c>
      <c r="AB64" s="18" t="s">
        <v>1000</v>
      </c>
      <c r="AC64" s="18" t="s">
        <v>1203</v>
      </c>
      <c r="AD64" s="18" t="s">
        <v>1239</v>
      </c>
      <c r="AE64" s="18" t="s">
        <v>1257</v>
      </c>
      <c r="AF64" s="18" t="s">
        <v>1272</v>
      </c>
      <c r="AG64" s="18" t="s">
        <v>1273</v>
      </c>
      <c r="AH64" s="18" t="s">
        <v>1286</v>
      </c>
      <c r="AI64" s="18" t="s">
        <v>1294</v>
      </c>
      <c r="AJ64" s="18" t="s">
        <v>1315</v>
      </c>
      <c r="AK64" s="18" t="s">
        <v>1328</v>
      </c>
      <c r="AL64" s="18" t="s">
        <v>1329</v>
      </c>
    </row>
    <row r="65" spans="1:38" s="170" customFormat="1">
      <c r="A65" s="179"/>
      <c r="B65" s="167" t="s">
        <v>516</v>
      </c>
      <c r="C65" s="168" t="s">
        <v>102</v>
      </c>
      <c r="D65" s="356">
        <v>92</v>
      </c>
      <c r="E65" s="356">
        <v>89</v>
      </c>
      <c r="F65" s="356">
        <v>65</v>
      </c>
      <c r="G65" s="356">
        <v>73</v>
      </c>
      <c r="H65" s="357">
        <v>318</v>
      </c>
      <c r="I65" s="356">
        <v>70</v>
      </c>
      <c r="J65" s="356">
        <v>90</v>
      </c>
      <c r="K65" s="356">
        <v>63</v>
      </c>
      <c r="L65" s="356">
        <v>83</v>
      </c>
      <c r="M65" s="357">
        <v>306</v>
      </c>
      <c r="N65" s="356">
        <v>49</v>
      </c>
      <c r="O65" s="356">
        <v>48</v>
      </c>
      <c r="P65" s="356">
        <v>36</v>
      </c>
      <c r="Q65" s="356">
        <v>51</v>
      </c>
      <c r="R65" s="357">
        <v>184</v>
      </c>
      <c r="S65" s="356">
        <v>50</v>
      </c>
      <c r="T65" s="356">
        <v>50</v>
      </c>
      <c r="U65" s="356">
        <v>42</v>
      </c>
      <c r="V65" s="356">
        <v>55</v>
      </c>
      <c r="W65" s="357">
        <v>198</v>
      </c>
      <c r="X65" s="356">
        <v>52</v>
      </c>
      <c r="Y65" s="356">
        <v>53</v>
      </c>
      <c r="Z65" s="356">
        <v>37</v>
      </c>
      <c r="AA65" s="356">
        <v>48</v>
      </c>
      <c r="AB65" s="357">
        <v>190</v>
      </c>
      <c r="AC65" s="356">
        <v>54</v>
      </c>
      <c r="AD65" s="356">
        <v>49</v>
      </c>
      <c r="AE65" s="356">
        <v>37</v>
      </c>
      <c r="AF65" s="356">
        <v>70</v>
      </c>
      <c r="AG65" s="357">
        <v>210</v>
      </c>
      <c r="AH65" s="356">
        <v>58</v>
      </c>
      <c r="AI65" s="356">
        <v>59</v>
      </c>
      <c r="AJ65" s="356">
        <v>35</v>
      </c>
      <c r="AK65" s="356">
        <v>67</v>
      </c>
      <c r="AL65" s="357">
        <v>219</v>
      </c>
    </row>
    <row r="66" spans="1:38" s="170" customFormat="1">
      <c r="A66" s="179"/>
      <c r="B66" s="167" t="s">
        <v>517</v>
      </c>
      <c r="C66" s="168" t="s">
        <v>103</v>
      </c>
      <c r="D66" s="356">
        <v>236</v>
      </c>
      <c r="E66" s="356">
        <v>208</v>
      </c>
      <c r="F66" s="356">
        <v>211</v>
      </c>
      <c r="G66" s="356">
        <v>255</v>
      </c>
      <c r="H66" s="357">
        <v>912</v>
      </c>
      <c r="I66" s="356">
        <v>231</v>
      </c>
      <c r="J66" s="356">
        <v>254</v>
      </c>
      <c r="K66" s="356">
        <v>257</v>
      </c>
      <c r="L66" s="356">
        <v>247</v>
      </c>
      <c r="M66" s="357">
        <v>996</v>
      </c>
      <c r="N66" s="356">
        <v>236</v>
      </c>
      <c r="O66" s="356">
        <v>228</v>
      </c>
      <c r="P66" s="356">
        <v>237</v>
      </c>
      <c r="Q66" s="356">
        <v>241</v>
      </c>
      <c r="R66" s="357">
        <v>942</v>
      </c>
      <c r="S66" s="356">
        <v>275</v>
      </c>
      <c r="T66" s="356">
        <v>264</v>
      </c>
      <c r="U66" s="356">
        <v>285</v>
      </c>
      <c r="V66" s="356">
        <v>265</v>
      </c>
      <c r="W66" s="357">
        <v>1088</v>
      </c>
      <c r="X66" s="356">
        <v>274</v>
      </c>
      <c r="Y66" s="356">
        <v>264</v>
      </c>
      <c r="Z66" s="356">
        <v>247</v>
      </c>
      <c r="AA66" s="356">
        <v>216</v>
      </c>
      <c r="AB66" s="357">
        <v>1001</v>
      </c>
      <c r="AC66" s="356">
        <v>278</v>
      </c>
      <c r="AD66" s="356">
        <v>261</v>
      </c>
      <c r="AE66" s="356">
        <v>298</v>
      </c>
      <c r="AF66" s="356">
        <v>285</v>
      </c>
      <c r="AG66" s="357">
        <v>1122</v>
      </c>
      <c r="AH66" s="356">
        <v>295</v>
      </c>
      <c r="AI66" s="356">
        <v>299</v>
      </c>
      <c r="AJ66" s="356">
        <v>284</v>
      </c>
      <c r="AK66" s="356">
        <v>281</v>
      </c>
      <c r="AL66" s="357">
        <v>1159</v>
      </c>
    </row>
    <row r="67" spans="1:38" s="170" customFormat="1">
      <c r="A67" s="179"/>
      <c r="B67" s="167" t="s">
        <v>518</v>
      </c>
      <c r="C67" s="168" t="s">
        <v>339</v>
      </c>
      <c r="D67" s="356">
        <v>0</v>
      </c>
      <c r="E67" s="356">
        <v>0</v>
      </c>
      <c r="F67" s="356">
        <v>0</v>
      </c>
      <c r="G67" s="356">
        <v>0</v>
      </c>
      <c r="H67" s="357">
        <v>0</v>
      </c>
      <c r="I67" s="356">
        <v>0</v>
      </c>
      <c r="J67" s="356">
        <v>0</v>
      </c>
      <c r="K67" s="356">
        <v>0</v>
      </c>
      <c r="L67" s="356">
        <v>0</v>
      </c>
      <c r="M67" s="357">
        <v>0</v>
      </c>
      <c r="N67" s="356">
        <v>0</v>
      </c>
      <c r="O67" s="356">
        <v>0</v>
      </c>
      <c r="P67" s="356">
        <v>0</v>
      </c>
      <c r="Q67" s="356">
        <v>0</v>
      </c>
      <c r="R67" s="357">
        <v>0</v>
      </c>
      <c r="S67" s="356">
        <v>0</v>
      </c>
      <c r="T67" s="356">
        <v>0</v>
      </c>
      <c r="U67" s="356">
        <v>0</v>
      </c>
      <c r="V67" s="356">
        <v>12</v>
      </c>
      <c r="W67" s="357">
        <v>12</v>
      </c>
      <c r="X67" s="356">
        <v>17</v>
      </c>
      <c r="Y67" s="356">
        <v>10</v>
      </c>
      <c r="Z67" s="356">
        <v>13</v>
      </c>
      <c r="AA67" s="356">
        <v>14</v>
      </c>
      <c r="AB67" s="357">
        <v>54</v>
      </c>
      <c r="AC67" s="356">
        <v>24</v>
      </c>
      <c r="AD67" s="356">
        <v>21</v>
      </c>
      <c r="AE67" s="356">
        <v>17</v>
      </c>
      <c r="AF67" s="356">
        <v>19</v>
      </c>
      <c r="AG67" s="357">
        <v>81</v>
      </c>
      <c r="AH67" s="356">
        <v>13</v>
      </c>
      <c r="AI67" s="356">
        <v>23</v>
      </c>
      <c r="AJ67" s="356">
        <v>26</v>
      </c>
      <c r="AK67" s="356">
        <v>25</v>
      </c>
      <c r="AL67" s="357">
        <v>87</v>
      </c>
    </row>
    <row r="68" spans="1:38" s="170" customFormat="1">
      <c r="A68" s="179"/>
      <c r="B68" s="129" t="s">
        <v>425</v>
      </c>
      <c r="C68" s="20" t="s">
        <v>405</v>
      </c>
      <c r="D68" s="356">
        <f t="shared" ref="D68:X68" si="1">SUM(D65:D67)</f>
        <v>328</v>
      </c>
      <c r="E68" s="356">
        <f t="shared" si="1"/>
        <v>297</v>
      </c>
      <c r="F68" s="356">
        <f t="shared" si="1"/>
        <v>276</v>
      </c>
      <c r="G68" s="356">
        <f t="shared" si="1"/>
        <v>328</v>
      </c>
      <c r="H68" s="357">
        <f t="shared" si="1"/>
        <v>1230</v>
      </c>
      <c r="I68" s="356">
        <f t="shared" si="1"/>
        <v>301</v>
      </c>
      <c r="J68" s="356">
        <f t="shared" si="1"/>
        <v>344</v>
      </c>
      <c r="K68" s="356">
        <f t="shared" si="1"/>
        <v>320</v>
      </c>
      <c r="L68" s="356">
        <f t="shared" si="1"/>
        <v>330</v>
      </c>
      <c r="M68" s="357">
        <f t="shared" si="1"/>
        <v>1302</v>
      </c>
      <c r="N68" s="356">
        <f t="shared" si="1"/>
        <v>285</v>
      </c>
      <c r="O68" s="356">
        <f t="shared" si="1"/>
        <v>276</v>
      </c>
      <c r="P68" s="356">
        <f t="shared" si="1"/>
        <v>273</v>
      </c>
      <c r="Q68" s="356">
        <f t="shared" si="1"/>
        <v>292</v>
      </c>
      <c r="R68" s="357">
        <f t="shared" si="1"/>
        <v>1126</v>
      </c>
      <c r="S68" s="356">
        <f t="shared" si="1"/>
        <v>325</v>
      </c>
      <c r="T68" s="356">
        <f t="shared" si="1"/>
        <v>314</v>
      </c>
      <c r="U68" s="356">
        <f t="shared" si="1"/>
        <v>327</v>
      </c>
      <c r="V68" s="356">
        <f t="shared" si="1"/>
        <v>332</v>
      </c>
      <c r="W68" s="357">
        <f t="shared" si="1"/>
        <v>1298</v>
      </c>
      <c r="X68" s="356">
        <f t="shared" si="1"/>
        <v>343</v>
      </c>
      <c r="Y68" s="356">
        <f>SUM(Y65:Y67)</f>
        <v>327</v>
      </c>
      <c r="Z68" s="356">
        <v>297</v>
      </c>
      <c r="AA68" s="356">
        <v>278</v>
      </c>
      <c r="AB68" s="357">
        <v>1245</v>
      </c>
      <c r="AC68" s="356">
        <v>356</v>
      </c>
      <c r="AD68" s="356">
        <v>331</v>
      </c>
      <c r="AE68" s="356">
        <v>352</v>
      </c>
      <c r="AF68" s="356">
        <v>374</v>
      </c>
      <c r="AG68" s="357">
        <v>1413</v>
      </c>
      <c r="AH68" s="356">
        <v>366</v>
      </c>
      <c r="AI68" s="356">
        <v>381</v>
      </c>
      <c r="AJ68" s="356">
        <v>345</v>
      </c>
      <c r="AK68" s="356">
        <v>373</v>
      </c>
      <c r="AL68" s="357">
        <v>1465</v>
      </c>
    </row>
    <row r="69" spans="1:38" s="170" customFormat="1">
      <c r="A69" s="179"/>
      <c r="B69" s="167" t="s">
        <v>519</v>
      </c>
      <c r="C69" s="168" t="s">
        <v>1234</v>
      </c>
      <c r="D69" s="356">
        <v>127</v>
      </c>
      <c r="E69" s="356">
        <v>71</v>
      </c>
      <c r="F69" s="356">
        <v>92</v>
      </c>
      <c r="G69" s="356">
        <v>130</v>
      </c>
      <c r="H69" s="357">
        <v>420</v>
      </c>
      <c r="I69" s="356">
        <v>126</v>
      </c>
      <c r="J69" s="356">
        <v>102</v>
      </c>
      <c r="K69" s="356">
        <v>134</v>
      </c>
      <c r="L69" s="356">
        <v>144</v>
      </c>
      <c r="M69" s="357">
        <v>505</v>
      </c>
      <c r="N69" s="356">
        <v>131</v>
      </c>
      <c r="O69" s="356">
        <v>128</v>
      </c>
      <c r="P69" s="356">
        <v>126</v>
      </c>
      <c r="Q69" s="356">
        <v>108</v>
      </c>
      <c r="R69" s="357">
        <v>493</v>
      </c>
      <c r="S69" s="356">
        <v>157</v>
      </c>
      <c r="T69" s="356">
        <v>140</v>
      </c>
      <c r="U69" s="356">
        <v>140</v>
      </c>
      <c r="V69" s="356">
        <v>129.810024</v>
      </c>
      <c r="W69" s="357">
        <v>567.26086699999996</v>
      </c>
      <c r="X69" s="356">
        <v>145</v>
      </c>
      <c r="Y69" s="356">
        <v>154</v>
      </c>
      <c r="Z69" s="356">
        <v>115</v>
      </c>
      <c r="AA69" s="356">
        <v>90</v>
      </c>
      <c r="AB69" s="357">
        <v>504</v>
      </c>
      <c r="AC69" s="356">
        <v>155</v>
      </c>
      <c r="AD69" s="356">
        <v>131</v>
      </c>
      <c r="AE69" s="356">
        <v>142</v>
      </c>
      <c r="AF69" s="356">
        <v>146</v>
      </c>
      <c r="AG69" s="357">
        <v>574</v>
      </c>
      <c r="AH69" s="356">
        <v>158</v>
      </c>
      <c r="AI69" s="356">
        <v>169</v>
      </c>
      <c r="AJ69" s="356">
        <v>156</v>
      </c>
      <c r="AK69" s="356">
        <v>153</v>
      </c>
      <c r="AL69" s="357">
        <v>636</v>
      </c>
    </row>
    <row r="70" spans="1:38" s="170" customFormat="1" ht="24.75">
      <c r="A70" s="179"/>
      <c r="B70" s="445" t="s">
        <v>1236</v>
      </c>
      <c r="C70" s="446" t="s">
        <v>1235</v>
      </c>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row>
    <row r="71" spans="1:38" s="170" customFormat="1">
      <c r="A71" s="179"/>
      <c r="B71" s="115" t="s">
        <v>520</v>
      </c>
      <c r="C71" s="5" t="s">
        <v>338</v>
      </c>
      <c r="D71" s="262" t="s">
        <v>2</v>
      </c>
      <c r="E71" s="262" t="s">
        <v>3</v>
      </c>
      <c r="F71" s="262" t="s">
        <v>5</v>
      </c>
      <c r="G71" s="262" t="s">
        <v>7</v>
      </c>
      <c r="H71" s="63" t="s">
        <v>9</v>
      </c>
      <c r="I71" s="262" t="s">
        <v>11</v>
      </c>
      <c r="J71" s="262" t="s">
        <v>13</v>
      </c>
      <c r="K71" s="262" t="s">
        <v>53</v>
      </c>
      <c r="L71" s="262" t="s">
        <v>16</v>
      </c>
      <c r="M71" s="262" t="s">
        <v>17</v>
      </c>
      <c r="N71" s="262" t="s">
        <v>18</v>
      </c>
      <c r="O71" s="262" t="s">
        <v>19</v>
      </c>
      <c r="P71" s="262" t="s">
        <v>20</v>
      </c>
      <c r="Q71" s="262" t="s">
        <v>29</v>
      </c>
      <c r="R71" s="262" t="s">
        <v>30</v>
      </c>
      <c r="S71" s="262" t="s">
        <v>301</v>
      </c>
      <c r="T71" s="262" t="s">
        <v>326</v>
      </c>
      <c r="U71" s="262" t="s">
        <v>331</v>
      </c>
      <c r="V71" s="18" t="s">
        <v>335</v>
      </c>
      <c r="W71" s="18" t="s">
        <v>336</v>
      </c>
      <c r="X71" s="18" t="s">
        <v>355</v>
      </c>
      <c r="Y71" s="18" t="s">
        <v>370</v>
      </c>
      <c r="Z71" s="18" t="s">
        <v>930</v>
      </c>
      <c r="AA71" s="18" t="s">
        <v>998</v>
      </c>
      <c r="AB71" s="18" t="s">
        <v>1000</v>
      </c>
      <c r="AC71" s="18" t="s">
        <v>1203</v>
      </c>
      <c r="AD71" s="18" t="s">
        <v>1239</v>
      </c>
      <c r="AE71" s="18" t="s">
        <v>1257</v>
      </c>
      <c r="AF71" s="18" t="s">
        <v>1272</v>
      </c>
      <c r="AG71" s="18" t="s">
        <v>1273</v>
      </c>
      <c r="AH71" s="18" t="s">
        <v>1286</v>
      </c>
      <c r="AI71" s="18" t="s">
        <v>1294</v>
      </c>
      <c r="AJ71" s="18" t="s">
        <v>1315</v>
      </c>
      <c r="AK71" s="18" t="s">
        <v>1328</v>
      </c>
      <c r="AL71" s="18" t="s">
        <v>1329</v>
      </c>
    </row>
    <row r="72" spans="1:38" s="170" customFormat="1">
      <c r="A72" s="179"/>
      <c r="B72" s="167" t="s">
        <v>521</v>
      </c>
      <c r="C72" s="168" t="s">
        <v>105</v>
      </c>
      <c r="D72" s="356">
        <v>179</v>
      </c>
      <c r="E72" s="356">
        <v>126</v>
      </c>
      <c r="F72" s="356">
        <v>139</v>
      </c>
      <c r="G72" s="356">
        <v>181</v>
      </c>
      <c r="H72" s="357">
        <v>623</v>
      </c>
      <c r="I72" s="356">
        <v>168</v>
      </c>
      <c r="J72" s="356">
        <v>159</v>
      </c>
      <c r="K72" s="356">
        <v>177</v>
      </c>
      <c r="L72" s="356">
        <v>180</v>
      </c>
      <c r="M72" s="357">
        <v>684</v>
      </c>
      <c r="N72" s="356">
        <v>171</v>
      </c>
      <c r="O72" s="356">
        <v>162</v>
      </c>
      <c r="P72" s="356">
        <v>166</v>
      </c>
      <c r="Q72" s="356">
        <v>156</v>
      </c>
      <c r="R72" s="357">
        <v>656</v>
      </c>
      <c r="S72" s="356">
        <v>195</v>
      </c>
      <c r="T72" s="356">
        <v>169</v>
      </c>
      <c r="U72" s="356">
        <v>191</v>
      </c>
      <c r="V72" s="356">
        <v>182.57914199999996</v>
      </c>
      <c r="W72" s="357">
        <v>737.28597899999988</v>
      </c>
      <c r="X72" s="356">
        <v>187</v>
      </c>
      <c r="Y72" s="356">
        <v>197</v>
      </c>
      <c r="Z72" s="356">
        <v>163</v>
      </c>
      <c r="AA72" s="356">
        <v>131</v>
      </c>
      <c r="AB72" s="357">
        <v>678</v>
      </c>
      <c r="AC72" s="356">
        <v>202</v>
      </c>
      <c r="AD72" s="356">
        <v>174</v>
      </c>
      <c r="AE72" s="356">
        <v>191</v>
      </c>
      <c r="AF72" s="356">
        <v>200</v>
      </c>
      <c r="AG72" s="357">
        <v>767</v>
      </c>
      <c r="AH72" s="356">
        <v>212</v>
      </c>
      <c r="AI72" s="356">
        <v>212</v>
      </c>
      <c r="AJ72" s="356">
        <v>189</v>
      </c>
      <c r="AK72" s="356">
        <v>197</v>
      </c>
      <c r="AL72" s="357">
        <v>810</v>
      </c>
    </row>
    <row r="73" spans="1:38" s="170" customFormat="1">
      <c r="A73" s="179"/>
      <c r="B73" s="167" t="s">
        <v>1367</v>
      </c>
      <c r="C73" s="168" t="s">
        <v>1368</v>
      </c>
      <c r="D73" s="356">
        <v>94</v>
      </c>
      <c r="E73" s="356">
        <v>66</v>
      </c>
      <c r="F73" s="356">
        <v>69</v>
      </c>
      <c r="G73" s="356">
        <v>92</v>
      </c>
      <c r="H73" s="357">
        <v>321</v>
      </c>
      <c r="I73" s="356">
        <v>86</v>
      </c>
      <c r="J73" s="356">
        <v>81</v>
      </c>
      <c r="K73" s="356">
        <v>89</v>
      </c>
      <c r="L73" s="356">
        <v>92</v>
      </c>
      <c r="M73" s="357">
        <v>348</v>
      </c>
      <c r="N73" s="356">
        <v>85</v>
      </c>
      <c r="O73" s="356">
        <v>79</v>
      </c>
      <c r="P73" s="356">
        <v>83</v>
      </c>
      <c r="Q73" s="356">
        <v>79</v>
      </c>
      <c r="R73" s="357">
        <v>327</v>
      </c>
      <c r="S73" s="356">
        <v>102</v>
      </c>
      <c r="T73" s="356">
        <v>88</v>
      </c>
      <c r="U73" s="356">
        <v>96</v>
      </c>
      <c r="V73" s="356">
        <v>91.968956000000034</v>
      </c>
      <c r="W73" s="357">
        <v>378.19866200000001</v>
      </c>
      <c r="X73" s="356">
        <v>96</v>
      </c>
      <c r="Y73" s="356">
        <v>102</v>
      </c>
      <c r="Z73" s="356">
        <v>82</v>
      </c>
      <c r="AA73" s="356">
        <v>67</v>
      </c>
      <c r="AB73" s="357">
        <v>347</v>
      </c>
      <c r="AC73" s="356">
        <v>104</v>
      </c>
      <c r="AD73" s="356">
        <v>90</v>
      </c>
      <c r="AE73" s="356">
        <v>98</v>
      </c>
      <c r="AF73" s="356">
        <v>101</v>
      </c>
      <c r="AG73" s="357">
        <v>393</v>
      </c>
      <c r="AH73" s="356">
        <v>109</v>
      </c>
      <c r="AI73" s="356">
        <v>110</v>
      </c>
      <c r="AJ73" s="356">
        <v>99</v>
      </c>
      <c r="AK73" s="356">
        <v>103</v>
      </c>
      <c r="AL73" s="357">
        <v>421</v>
      </c>
    </row>
    <row r="74" spans="1:38" s="170" customFormat="1">
      <c r="A74" s="179"/>
      <c r="B74" s="167" t="s">
        <v>522</v>
      </c>
      <c r="C74" s="168" t="s">
        <v>64</v>
      </c>
      <c r="D74" s="356">
        <v>160</v>
      </c>
      <c r="E74" s="356">
        <v>101</v>
      </c>
      <c r="F74" s="356">
        <v>112</v>
      </c>
      <c r="G74" s="356">
        <v>160</v>
      </c>
      <c r="H74" s="357">
        <v>533</v>
      </c>
      <c r="I74" s="356">
        <v>147</v>
      </c>
      <c r="J74" s="356">
        <v>152</v>
      </c>
      <c r="K74" s="356">
        <v>161</v>
      </c>
      <c r="L74" s="356">
        <v>164</v>
      </c>
      <c r="M74" s="357">
        <v>623</v>
      </c>
      <c r="N74" s="356">
        <v>153</v>
      </c>
      <c r="O74" s="356">
        <v>143</v>
      </c>
      <c r="P74" s="356">
        <v>146</v>
      </c>
      <c r="Q74" s="356">
        <v>114</v>
      </c>
      <c r="R74" s="357">
        <v>555</v>
      </c>
      <c r="S74" s="356">
        <v>163</v>
      </c>
      <c r="T74" s="356">
        <v>146</v>
      </c>
      <c r="U74" s="356">
        <v>148</v>
      </c>
      <c r="V74" s="356">
        <v>157.45190200000002</v>
      </c>
      <c r="W74" s="357">
        <v>614.51535899999999</v>
      </c>
      <c r="X74" s="356">
        <v>173</v>
      </c>
      <c r="Y74" s="356">
        <v>176</v>
      </c>
      <c r="Z74" s="356">
        <v>154</v>
      </c>
      <c r="AA74" s="356">
        <v>126</v>
      </c>
      <c r="AB74" s="357">
        <v>629</v>
      </c>
      <c r="AC74" s="356">
        <v>203</v>
      </c>
      <c r="AD74" s="356">
        <v>174</v>
      </c>
      <c r="AE74" s="356">
        <v>192</v>
      </c>
      <c r="AF74" s="356">
        <v>191</v>
      </c>
      <c r="AG74" s="357">
        <v>760</v>
      </c>
      <c r="AH74" s="356">
        <v>186</v>
      </c>
      <c r="AI74" s="356">
        <v>214</v>
      </c>
      <c r="AJ74" s="356">
        <v>206</v>
      </c>
      <c r="AK74" s="356">
        <v>204</v>
      </c>
      <c r="AL74" s="357">
        <v>810</v>
      </c>
    </row>
    <row r="75" spans="1:38" s="170" customFormat="1">
      <c r="A75" s="179"/>
      <c r="B75" s="131" t="s">
        <v>523</v>
      </c>
      <c r="C75" s="106" t="s">
        <v>387</v>
      </c>
      <c r="D75" s="369">
        <v>433</v>
      </c>
      <c r="E75" s="369">
        <v>293</v>
      </c>
      <c r="F75" s="369">
        <v>320</v>
      </c>
      <c r="G75" s="369">
        <v>433</v>
      </c>
      <c r="H75" s="370">
        <v>1477</v>
      </c>
      <c r="I75" s="369">
        <v>401</v>
      </c>
      <c r="J75" s="369">
        <v>392</v>
      </c>
      <c r="K75" s="369">
        <v>427</v>
      </c>
      <c r="L75" s="369">
        <v>436</v>
      </c>
      <c r="M75" s="370">
        <v>1655</v>
      </c>
      <c r="N75" s="369">
        <v>409</v>
      </c>
      <c r="O75" s="369">
        <v>384</v>
      </c>
      <c r="P75" s="369">
        <v>395</v>
      </c>
      <c r="Q75" s="369">
        <v>349</v>
      </c>
      <c r="R75" s="370">
        <v>1538</v>
      </c>
      <c r="S75" s="369">
        <v>460</v>
      </c>
      <c r="T75" s="369">
        <v>403</v>
      </c>
      <c r="U75" s="369">
        <v>435</v>
      </c>
      <c r="V75" s="369">
        <v>432</v>
      </c>
      <c r="W75" s="370">
        <v>1730</v>
      </c>
      <c r="X75" s="369">
        <v>456</v>
      </c>
      <c r="Y75" s="369">
        <v>475</v>
      </c>
      <c r="Z75" s="369">
        <v>399</v>
      </c>
      <c r="AA75" s="369">
        <v>324</v>
      </c>
      <c r="AB75" s="370">
        <v>1654</v>
      </c>
      <c r="AC75" s="369">
        <v>509</v>
      </c>
      <c r="AD75" s="369">
        <v>438</v>
      </c>
      <c r="AE75" s="369">
        <v>481</v>
      </c>
      <c r="AF75" s="369">
        <v>492</v>
      </c>
      <c r="AG75" s="370">
        <v>1920</v>
      </c>
      <c r="AH75" s="369">
        <v>507</v>
      </c>
      <c r="AI75" s="369">
        <v>536</v>
      </c>
      <c r="AJ75" s="369">
        <v>494</v>
      </c>
      <c r="AK75" s="369">
        <v>504</v>
      </c>
      <c r="AL75" s="370">
        <v>2041</v>
      </c>
    </row>
    <row r="76" spans="1:38" s="170" customFormat="1">
      <c r="A76" s="179"/>
      <c r="B76" s="167" t="s">
        <v>524</v>
      </c>
      <c r="C76" s="168" t="s">
        <v>388</v>
      </c>
      <c r="D76" s="356">
        <v>0</v>
      </c>
      <c r="E76" s="356">
        <v>0</v>
      </c>
      <c r="F76" s="356">
        <v>0</v>
      </c>
      <c r="G76" s="356">
        <v>0</v>
      </c>
      <c r="H76" s="357">
        <v>0</v>
      </c>
      <c r="I76" s="356">
        <v>0</v>
      </c>
      <c r="J76" s="356">
        <v>0</v>
      </c>
      <c r="K76" s="356">
        <v>0</v>
      </c>
      <c r="L76" s="356">
        <v>0</v>
      </c>
      <c r="M76" s="357">
        <v>0</v>
      </c>
      <c r="N76" s="356">
        <v>0</v>
      </c>
      <c r="O76" s="356">
        <v>0</v>
      </c>
      <c r="P76" s="356">
        <v>0</v>
      </c>
      <c r="Q76" s="356">
        <v>0</v>
      </c>
      <c r="R76" s="357">
        <v>0</v>
      </c>
      <c r="S76" s="356">
        <v>0</v>
      </c>
      <c r="T76" s="356">
        <v>0</v>
      </c>
      <c r="U76" s="356">
        <v>0</v>
      </c>
      <c r="V76" s="356">
        <v>16</v>
      </c>
      <c r="W76" s="357">
        <v>16</v>
      </c>
      <c r="X76" s="356">
        <v>15</v>
      </c>
      <c r="Y76" s="356">
        <v>10</v>
      </c>
      <c r="Z76" s="356">
        <v>13</v>
      </c>
      <c r="AA76" s="356">
        <v>15</v>
      </c>
      <c r="AB76" s="357">
        <v>53</v>
      </c>
      <c r="AC76" s="356">
        <v>25</v>
      </c>
      <c r="AD76" s="356">
        <v>22</v>
      </c>
      <c r="AE76" s="356">
        <v>17</v>
      </c>
      <c r="AF76" s="356">
        <v>19</v>
      </c>
      <c r="AG76" s="357">
        <v>83</v>
      </c>
      <c r="AH76" s="356">
        <v>11</v>
      </c>
      <c r="AI76" s="356">
        <v>25</v>
      </c>
      <c r="AJ76" s="356">
        <v>27</v>
      </c>
      <c r="AK76" s="356">
        <v>25</v>
      </c>
      <c r="AL76" s="357">
        <v>88</v>
      </c>
    </row>
    <row r="77" spans="1:38" s="170" customFormat="1">
      <c r="A77" s="179"/>
      <c r="B77" s="167" t="s">
        <v>389</v>
      </c>
      <c r="C77" s="168" t="s">
        <v>389</v>
      </c>
      <c r="D77" s="356">
        <v>0</v>
      </c>
      <c r="E77" s="356">
        <v>0</v>
      </c>
      <c r="F77" s="356">
        <v>0</v>
      </c>
      <c r="G77" s="356">
        <v>0</v>
      </c>
      <c r="H77" s="357">
        <v>0</v>
      </c>
      <c r="I77" s="356">
        <v>0</v>
      </c>
      <c r="J77" s="356">
        <v>0</v>
      </c>
      <c r="K77" s="356">
        <v>0</v>
      </c>
      <c r="L77" s="356">
        <v>0</v>
      </c>
      <c r="M77" s="357">
        <v>0</v>
      </c>
      <c r="N77" s="356">
        <v>0</v>
      </c>
      <c r="O77" s="356">
        <v>0</v>
      </c>
      <c r="P77" s="356">
        <v>0</v>
      </c>
      <c r="Q77" s="356">
        <v>0</v>
      </c>
      <c r="R77" s="357">
        <v>0</v>
      </c>
      <c r="S77" s="356">
        <v>0</v>
      </c>
      <c r="T77" s="356">
        <v>0</v>
      </c>
      <c r="U77" s="356">
        <v>0</v>
      </c>
      <c r="V77" s="356">
        <v>23</v>
      </c>
      <c r="W77" s="357">
        <v>23</v>
      </c>
      <c r="X77" s="356">
        <v>22</v>
      </c>
      <c r="Y77" s="356">
        <v>16</v>
      </c>
      <c r="Z77" s="356">
        <v>18</v>
      </c>
      <c r="AA77" s="356">
        <v>23</v>
      </c>
      <c r="AB77" s="357">
        <v>79</v>
      </c>
      <c r="AC77" s="356">
        <v>34</v>
      </c>
      <c r="AD77" s="356">
        <v>34</v>
      </c>
      <c r="AE77" s="356">
        <v>30</v>
      </c>
      <c r="AF77" s="356">
        <v>27</v>
      </c>
      <c r="AG77" s="357">
        <v>125</v>
      </c>
      <c r="AH77" s="356">
        <v>18</v>
      </c>
      <c r="AI77" s="356">
        <v>40</v>
      </c>
      <c r="AJ77" s="356">
        <v>40</v>
      </c>
      <c r="AK77" s="356">
        <v>37</v>
      </c>
      <c r="AL77" s="357">
        <v>135</v>
      </c>
    </row>
    <row r="78" spans="1:38" s="170" customFormat="1">
      <c r="A78" s="179"/>
      <c r="B78" s="131" t="s">
        <v>525</v>
      </c>
      <c r="C78" s="106" t="s">
        <v>406</v>
      </c>
      <c r="D78" s="374">
        <v>0</v>
      </c>
      <c r="E78" s="374">
        <v>0</v>
      </c>
      <c r="F78" s="374">
        <v>0</v>
      </c>
      <c r="G78" s="374">
        <v>0</v>
      </c>
      <c r="H78" s="375">
        <v>0</v>
      </c>
      <c r="I78" s="374">
        <v>0</v>
      </c>
      <c r="J78" s="374">
        <v>0</v>
      </c>
      <c r="K78" s="374">
        <v>0</v>
      </c>
      <c r="L78" s="374">
        <v>0</v>
      </c>
      <c r="M78" s="375">
        <v>0</v>
      </c>
      <c r="N78" s="374">
        <v>0</v>
      </c>
      <c r="O78" s="374">
        <v>0</v>
      </c>
      <c r="P78" s="374">
        <v>0</v>
      </c>
      <c r="Q78" s="374">
        <v>0</v>
      </c>
      <c r="R78" s="375">
        <v>0</v>
      </c>
      <c r="S78" s="374">
        <v>0</v>
      </c>
      <c r="T78" s="374">
        <v>0</v>
      </c>
      <c r="U78" s="356">
        <v>0</v>
      </c>
      <c r="V78" s="374">
        <v>39</v>
      </c>
      <c r="W78" s="375">
        <v>39</v>
      </c>
      <c r="X78" s="374">
        <v>37</v>
      </c>
      <c r="Y78" s="374">
        <v>26</v>
      </c>
      <c r="Z78" s="374">
        <v>31</v>
      </c>
      <c r="AA78" s="374">
        <v>38</v>
      </c>
      <c r="AB78" s="375">
        <v>132</v>
      </c>
      <c r="AC78" s="374">
        <v>59</v>
      </c>
      <c r="AD78" s="374">
        <v>56</v>
      </c>
      <c r="AE78" s="374">
        <v>47</v>
      </c>
      <c r="AF78" s="374">
        <v>46</v>
      </c>
      <c r="AG78" s="375">
        <v>208</v>
      </c>
      <c r="AH78" s="374">
        <v>29</v>
      </c>
      <c r="AI78" s="374">
        <v>65</v>
      </c>
      <c r="AJ78" s="374">
        <v>67</v>
      </c>
      <c r="AK78" s="374">
        <v>62</v>
      </c>
      <c r="AL78" s="375">
        <v>223</v>
      </c>
    </row>
    <row r="79" spans="1:38" s="170" customFormat="1">
      <c r="A79" s="179"/>
      <c r="B79" s="167" t="s">
        <v>106</v>
      </c>
      <c r="C79" s="168" t="s">
        <v>106</v>
      </c>
      <c r="D79" s="356">
        <v>54</v>
      </c>
      <c r="E79" s="356">
        <v>24</v>
      </c>
      <c r="F79" s="356">
        <v>43</v>
      </c>
      <c r="G79" s="356">
        <v>44</v>
      </c>
      <c r="H79" s="357">
        <v>164</v>
      </c>
      <c r="I79" s="356">
        <v>36</v>
      </c>
      <c r="J79" s="356">
        <v>28</v>
      </c>
      <c r="K79" s="356">
        <v>46</v>
      </c>
      <c r="L79" s="356">
        <v>48</v>
      </c>
      <c r="M79" s="357">
        <v>158</v>
      </c>
      <c r="N79" s="356">
        <v>44</v>
      </c>
      <c r="O79" s="356">
        <v>42</v>
      </c>
      <c r="P79" s="356">
        <v>49</v>
      </c>
      <c r="Q79" s="356">
        <v>16</v>
      </c>
      <c r="R79" s="357">
        <v>151</v>
      </c>
      <c r="S79" s="356">
        <v>47</v>
      </c>
      <c r="T79" s="356">
        <v>49</v>
      </c>
      <c r="U79" s="356">
        <v>45</v>
      </c>
      <c r="V79" s="356">
        <v>35.324549000000005</v>
      </c>
      <c r="W79" s="357">
        <v>176.67587800000001</v>
      </c>
      <c r="X79" s="356">
        <v>53</v>
      </c>
      <c r="Y79" s="356">
        <v>49</v>
      </c>
      <c r="Z79" s="356">
        <v>63</v>
      </c>
      <c r="AA79" s="356">
        <v>28</v>
      </c>
      <c r="AB79" s="357">
        <v>193</v>
      </c>
      <c r="AC79" s="356">
        <v>56</v>
      </c>
      <c r="AD79" s="356">
        <v>38</v>
      </c>
      <c r="AE79" s="356">
        <v>62</v>
      </c>
      <c r="AF79" s="356">
        <v>64</v>
      </c>
      <c r="AG79" s="357">
        <v>220</v>
      </c>
      <c r="AH79" s="356">
        <v>61</v>
      </c>
      <c r="AI79" s="356">
        <v>68</v>
      </c>
      <c r="AJ79" s="356">
        <v>59</v>
      </c>
      <c r="AK79" s="356">
        <v>53</v>
      </c>
      <c r="AL79" s="357">
        <v>241</v>
      </c>
    </row>
    <row r="80" spans="1:38" s="170" customFormat="1">
      <c r="A80" s="179"/>
      <c r="B80" s="167" t="s">
        <v>107</v>
      </c>
      <c r="C80" s="168" t="s">
        <v>107</v>
      </c>
      <c r="D80" s="356">
        <v>88</v>
      </c>
      <c r="E80" s="356">
        <v>65</v>
      </c>
      <c r="F80" s="356">
        <v>70</v>
      </c>
      <c r="G80" s="356">
        <v>98</v>
      </c>
      <c r="H80" s="357">
        <v>322</v>
      </c>
      <c r="I80" s="356">
        <v>91</v>
      </c>
      <c r="J80" s="356">
        <v>90</v>
      </c>
      <c r="K80" s="356">
        <v>93</v>
      </c>
      <c r="L80" s="356">
        <v>77</v>
      </c>
      <c r="M80" s="357">
        <v>351</v>
      </c>
      <c r="N80" s="356">
        <v>85</v>
      </c>
      <c r="O80" s="356">
        <v>76</v>
      </c>
      <c r="P80" s="356">
        <v>87</v>
      </c>
      <c r="Q80" s="356">
        <v>101</v>
      </c>
      <c r="R80" s="357">
        <v>349</v>
      </c>
      <c r="S80" s="356">
        <v>103</v>
      </c>
      <c r="T80" s="356">
        <v>73</v>
      </c>
      <c r="U80" s="356">
        <v>114</v>
      </c>
      <c r="V80" s="356">
        <v>99.742023999999986</v>
      </c>
      <c r="W80" s="357">
        <v>389.88402300000007</v>
      </c>
      <c r="X80" s="356">
        <v>90</v>
      </c>
      <c r="Y80" s="356">
        <v>99</v>
      </c>
      <c r="Z80" s="356">
        <v>72</v>
      </c>
      <c r="AA80" s="356">
        <v>60</v>
      </c>
      <c r="AB80" s="357">
        <v>321</v>
      </c>
      <c r="AC80" s="356">
        <v>102</v>
      </c>
      <c r="AD80" s="356">
        <v>90</v>
      </c>
      <c r="AE80" s="356">
        <v>101</v>
      </c>
      <c r="AF80" s="356">
        <v>93</v>
      </c>
      <c r="AG80" s="357">
        <v>386</v>
      </c>
      <c r="AH80" s="356">
        <v>103</v>
      </c>
      <c r="AI80" s="356">
        <v>100</v>
      </c>
      <c r="AJ80" s="356">
        <v>100</v>
      </c>
      <c r="AK80" s="356">
        <v>99</v>
      </c>
      <c r="AL80" s="357">
        <v>402</v>
      </c>
    </row>
    <row r="81" spans="1:38" s="170" customFormat="1">
      <c r="A81" s="179"/>
      <c r="B81" s="167" t="s">
        <v>108</v>
      </c>
      <c r="C81" s="168" t="s">
        <v>108</v>
      </c>
      <c r="D81" s="356">
        <v>127</v>
      </c>
      <c r="E81" s="356">
        <v>92</v>
      </c>
      <c r="F81" s="356">
        <v>102</v>
      </c>
      <c r="G81" s="356">
        <v>126</v>
      </c>
      <c r="H81" s="357">
        <v>447</v>
      </c>
      <c r="I81" s="356">
        <v>120</v>
      </c>
      <c r="J81" s="356">
        <v>105</v>
      </c>
      <c r="K81" s="356">
        <v>124</v>
      </c>
      <c r="L81" s="356">
        <v>123</v>
      </c>
      <c r="M81" s="357">
        <v>472</v>
      </c>
      <c r="N81" s="356">
        <v>115</v>
      </c>
      <c r="O81" s="356">
        <v>102</v>
      </c>
      <c r="P81" s="356">
        <v>123</v>
      </c>
      <c r="Q81" s="356">
        <v>103</v>
      </c>
      <c r="R81" s="357">
        <v>443</v>
      </c>
      <c r="S81" s="356">
        <v>137</v>
      </c>
      <c r="T81" s="356">
        <v>131</v>
      </c>
      <c r="U81" s="356">
        <v>135</v>
      </c>
      <c r="V81" s="356">
        <v>131.48463999999998</v>
      </c>
      <c r="W81" s="357">
        <v>534.24917899999991</v>
      </c>
      <c r="X81" s="356">
        <v>132</v>
      </c>
      <c r="Y81" s="356">
        <v>139</v>
      </c>
      <c r="Z81" s="356">
        <v>129</v>
      </c>
      <c r="AA81" s="356">
        <v>103</v>
      </c>
      <c r="AB81" s="357">
        <v>503</v>
      </c>
      <c r="AC81" s="356">
        <v>138</v>
      </c>
      <c r="AD81" s="356">
        <v>134</v>
      </c>
      <c r="AE81" s="356">
        <v>132</v>
      </c>
      <c r="AF81" s="356">
        <v>127</v>
      </c>
      <c r="AG81" s="357">
        <v>531</v>
      </c>
      <c r="AH81" s="356">
        <v>132</v>
      </c>
      <c r="AI81" s="356">
        <v>137</v>
      </c>
      <c r="AJ81" s="356">
        <v>133</v>
      </c>
      <c r="AK81" s="356">
        <v>115</v>
      </c>
      <c r="AL81" s="357">
        <v>517</v>
      </c>
    </row>
    <row r="82" spans="1:38" s="170" customFormat="1">
      <c r="A82" s="179"/>
      <c r="B82" s="131" t="s">
        <v>526</v>
      </c>
      <c r="C82" s="106" t="s">
        <v>407</v>
      </c>
      <c r="D82" s="374">
        <v>269</v>
      </c>
      <c r="E82" s="374">
        <v>181</v>
      </c>
      <c r="F82" s="374">
        <v>215</v>
      </c>
      <c r="G82" s="374">
        <v>268</v>
      </c>
      <c r="H82" s="375">
        <v>933</v>
      </c>
      <c r="I82" s="374">
        <v>247</v>
      </c>
      <c r="J82" s="374">
        <v>223</v>
      </c>
      <c r="K82" s="374">
        <v>263</v>
      </c>
      <c r="L82" s="374">
        <v>248</v>
      </c>
      <c r="M82" s="375">
        <v>981</v>
      </c>
      <c r="N82" s="374">
        <v>244</v>
      </c>
      <c r="O82" s="374">
        <v>220</v>
      </c>
      <c r="P82" s="374">
        <v>259</v>
      </c>
      <c r="Q82" s="374">
        <v>220</v>
      </c>
      <c r="R82" s="375">
        <v>943</v>
      </c>
      <c r="S82" s="374">
        <v>287</v>
      </c>
      <c r="T82" s="374">
        <v>253</v>
      </c>
      <c r="U82" s="374">
        <v>294</v>
      </c>
      <c r="V82" s="374">
        <v>266.55121299999996</v>
      </c>
      <c r="W82" s="375">
        <v>1100.80908</v>
      </c>
      <c r="X82" s="374">
        <v>275</v>
      </c>
      <c r="Y82" s="374">
        <v>287</v>
      </c>
      <c r="Z82" s="374">
        <v>264</v>
      </c>
      <c r="AA82" s="374">
        <v>191</v>
      </c>
      <c r="AB82" s="375">
        <v>1017</v>
      </c>
      <c r="AC82" s="374">
        <v>296</v>
      </c>
      <c r="AD82" s="374">
        <v>262</v>
      </c>
      <c r="AE82" s="374">
        <v>295</v>
      </c>
      <c r="AF82" s="374">
        <v>284</v>
      </c>
      <c r="AG82" s="375">
        <v>1137</v>
      </c>
      <c r="AH82" s="374">
        <v>296</v>
      </c>
      <c r="AI82" s="374">
        <v>305</v>
      </c>
      <c r="AJ82" s="374">
        <v>292</v>
      </c>
      <c r="AK82" s="374">
        <v>267</v>
      </c>
      <c r="AL82" s="375">
        <v>1160</v>
      </c>
    </row>
    <row r="83" spans="1:38" s="170" customFormat="1">
      <c r="A83" s="179"/>
      <c r="B83" s="358"/>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H83" s="105"/>
    </row>
    <row r="84" spans="1:38" s="170" customFormat="1" ht="18">
      <c r="A84" s="179"/>
      <c r="B84" s="125"/>
      <c r="C84" s="19"/>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H84" s="105"/>
    </row>
    <row r="85" spans="1:38" s="170" customFormat="1">
      <c r="A85" s="179"/>
      <c r="B85" s="358"/>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H85" s="105"/>
    </row>
    <row r="86" spans="1:38" s="170" customFormat="1">
      <c r="A86" s="179"/>
      <c r="B86" s="130"/>
      <c r="C86" s="262"/>
      <c r="D86" s="491" t="s">
        <v>544</v>
      </c>
      <c r="E86" s="491"/>
      <c r="F86" s="491"/>
      <c r="G86" s="491" t="s">
        <v>545</v>
      </c>
      <c r="H86" s="491"/>
      <c r="I86" s="491"/>
      <c r="J86" s="105"/>
      <c r="K86" s="105"/>
      <c r="L86" s="105"/>
      <c r="M86" s="105"/>
      <c r="N86" s="105"/>
      <c r="O86" s="105"/>
      <c r="P86" s="105"/>
      <c r="Q86" s="105"/>
      <c r="R86" s="105"/>
      <c r="S86" s="105"/>
      <c r="T86" s="105"/>
      <c r="U86" s="105"/>
      <c r="V86" s="105"/>
      <c r="W86" s="105"/>
      <c r="X86" s="105"/>
      <c r="Y86" s="105"/>
      <c r="Z86" s="105"/>
      <c r="AA86" s="105"/>
      <c r="AB86" s="105"/>
      <c r="AC86" s="105"/>
      <c r="AH86" s="105"/>
    </row>
    <row r="87" spans="1:38" s="170" customFormat="1" ht="22.5" customHeight="1">
      <c r="A87" s="179"/>
      <c r="B87" s="130"/>
      <c r="C87" s="262"/>
      <c r="D87" s="107" t="s">
        <v>546</v>
      </c>
      <c r="E87" s="107" t="s">
        <v>547</v>
      </c>
      <c r="F87" s="108" t="s">
        <v>548</v>
      </c>
      <c r="G87" s="107" t="s">
        <v>546</v>
      </c>
      <c r="H87" s="107" t="s">
        <v>547</v>
      </c>
      <c r="I87" s="108" t="s">
        <v>548</v>
      </c>
      <c r="J87" s="105"/>
      <c r="K87" s="105"/>
      <c r="L87" s="105"/>
      <c r="M87" s="105"/>
      <c r="N87" s="105"/>
      <c r="O87" s="105"/>
      <c r="P87" s="105"/>
      <c r="Q87" s="105"/>
      <c r="R87" s="105"/>
      <c r="S87" s="105"/>
      <c r="T87" s="105"/>
      <c r="U87" s="105"/>
      <c r="V87" s="105"/>
      <c r="W87" s="105"/>
      <c r="X87" s="105"/>
      <c r="Y87" s="105"/>
      <c r="Z87" s="105"/>
      <c r="AA87" s="105"/>
      <c r="AB87" s="105"/>
      <c r="AC87" s="105"/>
      <c r="AH87" s="105"/>
    </row>
    <row r="88" spans="1:38" s="170" customFormat="1">
      <c r="A88" s="179"/>
      <c r="B88" s="167"/>
      <c r="C88" s="168"/>
      <c r="D88" s="376">
        <v>1.3468013468013424</v>
      </c>
      <c r="E88" s="376">
        <v>3.8179148311306932</v>
      </c>
      <c r="F88" s="377">
        <v>3.0674846625766889</v>
      </c>
      <c r="G88" s="376">
        <v>1.9512195121951237</v>
      </c>
      <c r="H88" s="376">
        <v>4.6370967741935516</v>
      </c>
      <c r="I88" s="377">
        <v>3.8516405135520699</v>
      </c>
      <c r="J88" s="105"/>
      <c r="K88" s="105"/>
      <c r="L88" s="105"/>
      <c r="M88" s="105"/>
      <c r="N88" s="105"/>
      <c r="O88" s="105"/>
      <c r="P88" s="105"/>
      <c r="Q88" s="105"/>
      <c r="R88" s="105"/>
      <c r="S88" s="105"/>
      <c r="T88" s="105"/>
      <c r="U88" s="105"/>
      <c r="V88" s="105"/>
      <c r="W88" s="105"/>
      <c r="X88" s="105"/>
      <c r="Y88" s="105"/>
      <c r="Z88" s="105"/>
      <c r="AA88" s="105"/>
      <c r="AB88" s="105"/>
      <c r="AC88" s="105"/>
      <c r="AH88" s="105"/>
    </row>
    <row r="89" spans="1:38" s="170" customFormat="1">
      <c r="A89" s="179"/>
      <c r="B89" s="167"/>
      <c r="C89" s="168"/>
      <c r="D89" s="376">
        <v>3.3333333333333428</v>
      </c>
      <c r="E89" s="376">
        <v>4.9627791563275423</v>
      </c>
      <c r="F89" s="377">
        <v>4.5889101338432141</v>
      </c>
      <c r="G89" s="376">
        <v>-2.409638554216869</v>
      </c>
      <c r="H89" s="376">
        <v>2.4896265560165887</v>
      </c>
      <c r="I89" s="377">
        <v>1.2345679012345698</v>
      </c>
      <c r="J89" s="105"/>
      <c r="K89" s="105"/>
      <c r="L89" s="105"/>
      <c r="M89" s="105"/>
      <c r="N89" s="105"/>
      <c r="O89" s="105"/>
      <c r="P89" s="105"/>
      <c r="Q89" s="105"/>
      <c r="R89" s="105"/>
      <c r="S89" s="105"/>
      <c r="T89" s="105"/>
      <c r="U89" s="105"/>
      <c r="V89" s="105"/>
      <c r="W89" s="105"/>
      <c r="X89" s="105"/>
      <c r="Y89" s="105"/>
      <c r="Z89" s="105"/>
      <c r="AA89" s="105"/>
      <c r="AB89" s="105"/>
      <c r="AC89" s="105"/>
      <c r="AH89" s="105"/>
    </row>
    <row r="90" spans="1:38" s="170" customFormat="1">
      <c r="A90" s="179"/>
      <c r="B90" s="167"/>
      <c r="C90" s="168"/>
      <c r="D90" s="376">
        <v>-4.8076923076923066</v>
      </c>
      <c r="E90" s="376">
        <v>2.5396825396825307</v>
      </c>
      <c r="F90" s="377">
        <v>0.71599045346061985</v>
      </c>
      <c r="G90" s="376">
        <v>-5.1282051282051384</v>
      </c>
      <c r="H90" s="376">
        <v>9.8958333333333286</v>
      </c>
      <c r="I90" s="377">
        <v>5.5555555555555571</v>
      </c>
      <c r="J90" s="105"/>
      <c r="K90" s="105"/>
      <c r="L90" s="105"/>
      <c r="M90" s="105"/>
      <c r="N90" s="105"/>
      <c r="O90" s="105"/>
      <c r="P90" s="105"/>
      <c r="Q90" s="105"/>
      <c r="R90" s="105"/>
      <c r="S90" s="105"/>
      <c r="T90" s="105"/>
      <c r="U90" s="105"/>
      <c r="V90" s="105"/>
      <c r="W90" s="105"/>
      <c r="X90" s="105"/>
      <c r="Y90" s="105"/>
      <c r="Z90" s="105"/>
      <c r="AA90" s="105"/>
      <c r="AB90" s="105"/>
      <c r="AC90" s="105"/>
      <c r="AH90" s="105"/>
    </row>
    <row r="91" spans="1:38" s="170" customFormat="1">
      <c r="A91" s="179"/>
      <c r="B91" s="167"/>
      <c r="C91" s="168"/>
      <c r="D91" s="376">
        <v>-9.0293453724612505E-2</v>
      </c>
      <c r="E91" s="376">
        <v>7.0009211738386625</v>
      </c>
      <c r="F91" s="377">
        <v>5.400448339107399</v>
      </c>
      <c r="G91" s="376">
        <v>-9.1503267973856168</v>
      </c>
      <c r="H91" s="376">
        <v>2.7522935779816606</v>
      </c>
      <c r="I91" s="377">
        <v>-0.33955857385399213</v>
      </c>
      <c r="J91" s="105"/>
      <c r="K91" s="105"/>
      <c r="L91" s="105"/>
      <c r="M91" s="105"/>
      <c r="N91" s="105"/>
      <c r="O91" s="105"/>
      <c r="P91" s="105"/>
      <c r="Q91" s="105"/>
      <c r="R91" s="105"/>
      <c r="S91" s="105"/>
      <c r="T91" s="105"/>
      <c r="U91" s="105"/>
      <c r="V91" s="105"/>
      <c r="W91" s="105"/>
      <c r="X91" s="105"/>
      <c r="Y91" s="105"/>
      <c r="Z91" s="105"/>
      <c r="AA91" s="105"/>
      <c r="AB91" s="105"/>
      <c r="AC91" s="105"/>
      <c r="AH91" s="105"/>
    </row>
    <row r="92" spans="1:38" s="170" customFormat="1">
      <c r="A92" s="179"/>
      <c r="B92" s="131"/>
      <c r="C92" s="106"/>
      <c r="D92" s="376">
        <v>3.6549707602347326E-2</v>
      </c>
      <c r="E92" s="376">
        <v>6.512558346299187</v>
      </c>
      <c r="F92" s="377">
        <v>5.0025566729163131</v>
      </c>
      <c r="G92" s="376">
        <v>-4.4642857142857082</v>
      </c>
      <c r="H92" s="376">
        <v>3.9977790116601852</v>
      </c>
      <c r="I92" s="377">
        <v>1.6983420946219212</v>
      </c>
      <c r="J92" s="105"/>
      <c r="K92" s="105"/>
      <c r="L92" s="105"/>
      <c r="M92" s="105"/>
      <c r="N92" s="105"/>
      <c r="O92" s="105"/>
      <c r="P92" s="105"/>
      <c r="Q92" s="105"/>
      <c r="R92" s="105"/>
      <c r="S92" s="105"/>
      <c r="T92" s="105"/>
      <c r="U92" s="105"/>
      <c r="V92" s="105"/>
      <c r="W92" s="105"/>
      <c r="X92" s="105"/>
      <c r="Y92" s="105"/>
      <c r="Z92" s="105"/>
      <c r="AA92" s="105"/>
      <c r="AB92" s="105"/>
      <c r="AC92" s="105"/>
      <c r="AH92" s="105"/>
    </row>
    <row r="93" spans="1:38" s="170" customFormat="1">
      <c r="A93" s="179"/>
      <c r="B93" s="358"/>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H93" s="105"/>
    </row>
    <row r="94" spans="1:38" s="170" customFormat="1" hidden="1">
      <c r="A94" s="179"/>
      <c r="B94" s="130" t="s">
        <v>540</v>
      </c>
      <c r="C94" s="262" t="s">
        <v>408</v>
      </c>
      <c r="D94" s="491" t="s">
        <v>544</v>
      </c>
      <c r="E94" s="491"/>
      <c r="F94" s="491"/>
      <c r="G94" s="491" t="s">
        <v>545</v>
      </c>
      <c r="H94" s="491"/>
      <c r="I94" s="491"/>
      <c r="J94" s="105"/>
      <c r="K94" s="105"/>
      <c r="L94" s="105"/>
      <c r="M94" s="105"/>
      <c r="N94" s="105"/>
      <c r="O94" s="105"/>
      <c r="P94" s="105"/>
      <c r="Q94" s="105"/>
      <c r="R94" s="105"/>
      <c r="S94" s="105"/>
      <c r="T94" s="105"/>
      <c r="U94" s="105"/>
      <c r="V94" s="105"/>
      <c r="W94" s="105"/>
      <c r="X94" s="105"/>
      <c r="Y94" s="105"/>
      <c r="Z94" s="105"/>
      <c r="AA94" s="105"/>
      <c r="AB94" s="105"/>
      <c r="AC94" s="105"/>
      <c r="AH94" s="105"/>
    </row>
    <row r="95" spans="1:38" s="170" customFormat="1" ht="31.5" hidden="1" customHeight="1">
      <c r="A95" s="179"/>
      <c r="B95" s="130" t="s">
        <v>1002</v>
      </c>
      <c r="C95" s="262" t="s">
        <v>1003</v>
      </c>
      <c r="D95" s="107" t="s">
        <v>546</v>
      </c>
      <c r="E95" s="107" t="s">
        <v>547</v>
      </c>
      <c r="F95" s="108" t="s">
        <v>548</v>
      </c>
      <c r="G95" s="107" t="s">
        <v>546</v>
      </c>
      <c r="H95" s="107" t="s">
        <v>547</v>
      </c>
      <c r="I95" s="108" t="s">
        <v>548</v>
      </c>
      <c r="J95" s="105"/>
      <c r="K95" s="105"/>
      <c r="L95" s="105"/>
      <c r="M95" s="105"/>
      <c r="N95" s="105"/>
      <c r="O95" s="105"/>
      <c r="P95" s="105"/>
      <c r="Q95" s="105"/>
      <c r="R95" s="105"/>
      <c r="S95" s="105"/>
      <c r="T95" s="105"/>
      <c r="U95" s="105"/>
      <c r="V95" s="105"/>
      <c r="W95" s="105"/>
      <c r="X95" s="105"/>
      <c r="Y95" s="105"/>
      <c r="Z95" s="105"/>
      <c r="AA95" s="105"/>
      <c r="AB95" s="105"/>
      <c r="AC95" s="105"/>
      <c r="AH95" s="105"/>
    </row>
    <row r="96" spans="1:38" s="170" customFormat="1" hidden="1">
      <c r="A96" s="179"/>
      <c r="B96" s="167" t="s">
        <v>417</v>
      </c>
      <c r="C96" s="168" t="s">
        <v>77</v>
      </c>
      <c r="D96" s="376"/>
      <c r="E96" s="376"/>
      <c r="F96" s="377"/>
      <c r="G96" s="376"/>
      <c r="H96" s="376"/>
      <c r="I96" s="377"/>
      <c r="J96" s="105"/>
      <c r="K96" s="105"/>
      <c r="L96" s="105"/>
      <c r="M96" s="105"/>
      <c r="N96" s="105"/>
      <c r="O96" s="105"/>
      <c r="P96" s="105"/>
      <c r="Q96" s="105"/>
      <c r="R96" s="105"/>
      <c r="S96" s="105"/>
      <c r="T96" s="105"/>
      <c r="U96" s="105"/>
      <c r="V96" s="105"/>
      <c r="W96" s="105"/>
      <c r="X96" s="105"/>
      <c r="Y96" s="105"/>
      <c r="Z96" s="105"/>
      <c r="AA96" s="105"/>
      <c r="AB96" s="105"/>
      <c r="AC96" s="105"/>
      <c r="AH96" s="105"/>
    </row>
    <row r="97" spans="1:34" s="170" customFormat="1" hidden="1">
      <c r="A97" s="179"/>
      <c r="B97" s="167" t="s">
        <v>486</v>
      </c>
      <c r="C97" s="168" t="s">
        <v>78</v>
      </c>
      <c r="D97" s="376"/>
      <c r="E97" s="376"/>
      <c r="F97" s="377"/>
      <c r="G97" s="376"/>
      <c r="H97" s="376"/>
      <c r="I97" s="377"/>
      <c r="J97" s="105"/>
      <c r="K97" s="105"/>
      <c r="L97" s="105"/>
      <c r="M97" s="105"/>
      <c r="N97" s="105"/>
      <c r="O97" s="105"/>
      <c r="P97" s="105"/>
      <c r="Q97" s="105"/>
      <c r="R97" s="105"/>
      <c r="S97" s="105"/>
      <c r="T97" s="105"/>
      <c r="U97" s="105"/>
      <c r="V97" s="105"/>
      <c r="W97" s="105"/>
      <c r="X97" s="105"/>
      <c r="Y97" s="105"/>
      <c r="Z97" s="105"/>
      <c r="AA97" s="105"/>
      <c r="AB97" s="105"/>
      <c r="AC97" s="105"/>
      <c r="AH97" s="105"/>
    </row>
    <row r="98" spans="1:34" s="170" customFormat="1" hidden="1">
      <c r="A98" s="179"/>
      <c r="B98" s="167" t="s">
        <v>418</v>
      </c>
      <c r="C98" s="168" t="s">
        <v>79</v>
      </c>
      <c r="D98" s="376"/>
      <c r="E98" s="376"/>
      <c r="F98" s="377"/>
      <c r="G98" s="376"/>
      <c r="H98" s="376"/>
      <c r="I98" s="377"/>
      <c r="J98" s="105"/>
      <c r="K98" s="105"/>
      <c r="L98" s="105"/>
      <c r="M98" s="105"/>
      <c r="N98" s="105"/>
      <c r="O98" s="105"/>
      <c r="P98" s="105"/>
      <c r="Q98" s="105"/>
      <c r="R98" s="105"/>
      <c r="S98" s="105"/>
      <c r="T98" s="105"/>
      <c r="U98" s="105"/>
      <c r="V98" s="105"/>
      <c r="W98" s="105"/>
      <c r="X98" s="105"/>
      <c r="Y98" s="105"/>
      <c r="Z98" s="105"/>
      <c r="AA98" s="105"/>
      <c r="AB98" s="105"/>
      <c r="AC98" s="105"/>
      <c r="AH98" s="105"/>
    </row>
    <row r="99" spans="1:34" s="170" customFormat="1" hidden="1">
      <c r="A99" s="179"/>
      <c r="B99" s="167" t="s">
        <v>424</v>
      </c>
      <c r="C99" s="168" t="s">
        <v>145</v>
      </c>
      <c r="D99" s="376"/>
      <c r="E99" s="376"/>
      <c r="F99" s="377"/>
      <c r="G99" s="376"/>
      <c r="H99" s="376"/>
      <c r="I99" s="377"/>
      <c r="J99" s="105"/>
      <c r="K99" s="105"/>
      <c r="L99" s="105"/>
      <c r="M99" s="105"/>
      <c r="N99" s="105"/>
      <c r="O99" s="105"/>
      <c r="P99" s="105"/>
      <c r="Q99" s="105"/>
      <c r="R99" s="105"/>
      <c r="S99" s="105"/>
      <c r="T99" s="105"/>
      <c r="U99" s="105"/>
      <c r="V99" s="105"/>
      <c r="W99" s="105"/>
      <c r="X99" s="105"/>
      <c r="Y99" s="105"/>
      <c r="Z99" s="105"/>
      <c r="AA99" s="105"/>
      <c r="AB99" s="105"/>
      <c r="AC99" s="105"/>
      <c r="AH99" s="105"/>
    </row>
    <row r="100" spans="1:34" s="170" customFormat="1" hidden="1">
      <c r="A100" s="179"/>
      <c r="B100" s="131" t="s">
        <v>541</v>
      </c>
      <c r="C100" s="106" t="s">
        <v>409</v>
      </c>
      <c r="D100" s="376"/>
      <c r="E100" s="376"/>
      <c r="F100" s="377"/>
      <c r="G100" s="376"/>
      <c r="H100" s="376"/>
      <c r="I100" s="377"/>
      <c r="J100" s="105"/>
      <c r="K100" s="105"/>
      <c r="L100" s="105"/>
      <c r="M100" s="105"/>
      <c r="N100" s="105"/>
      <c r="O100" s="105"/>
      <c r="P100" s="105"/>
      <c r="Q100" s="105"/>
      <c r="R100" s="105"/>
      <c r="S100" s="105"/>
      <c r="T100" s="105"/>
      <c r="U100" s="105"/>
      <c r="V100" s="105"/>
      <c r="W100" s="105"/>
      <c r="X100" s="105"/>
      <c r="Y100" s="105"/>
      <c r="Z100" s="105"/>
      <c r="AA100" s="105"/>
      <c r="AB100" s="105"/>
      <c r="AC100" s="105"/>
      <c r="AH100" s="105"/>
    </row>
    <row r="101" spans="1:34" s="170" customFormat="1" hidden="1">
      <c r="A101" s="312"/>
      <c r="B101" s="128" t="s">
        <v>543</v>
      </c>
      <c r="C101" s="12" t="s">
        <v>542</v>
      </c>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H101" s="105"/>
    </row>
  </sheetData>
  <mergeCells count="4">
    <mergeCell ref="D86:F86"/>
    <mergeCell ref="G86:I86"/>
    <mergeCell ref="D94:F94"/>
    <mergeCell ref="G94:I94"/>
  </mergeCells>
  <pageMargins left="0.7" right="0.7" top="0.75" bottom="0.75" header="0.3" footer="0.3"/>
  <pageSetup paperSize="9" scale="69" fitToHeight="3" orientation="landscape" r:id="rId1"/>
  <headerFooter>
    <oddHeader>&amp;C&amp;A</oddHeader>
  </headerFooter>
  <rowBreaks count="1" manualBreakCount="1">
    <brk id="40" max="3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2:H73"/>
  <sheetViews>
    <sheetView view="pageBreakPreview" zoomScale="85" zoomScaleNormal="100" zoomScaleSheetLayoutView="85" workbookViewId="0">
      <selection activeCell="R35" sqref="R35"/>
    </sheetView>
  </sheetViews>
  <sheetFormatPr defaultRowHeight="15"/>
  <cols>
    <col min="1" max="1" width="41.140625" customWidth="1"/>
    <col min="2" max="2" width="37.7109375" customWidth="1"/>
  </cols>
  <sheetData>
    <row r="2" spans="1:8" ht="18.75" customHeight="1">
      <c r="A2" s="441" t="s">
        <v>549</v>
      </c>
      <c r="B2" s="442" t="s">
        <v>410</v>
      </c>
      <c r="C2" s="105"/>
      <c r="D2" s="105"/>
      <c r="E2" s="105"/>
      <c r="F2" s="105"/>
      <c r="G2" s="105"/>
      <c r="H2" s="105"/>
    </row>
    <row r="3" spans="1:8">
      <c r="A3" s="358"/>
      <c r="B3" s="105"/>
      <c r="C3" s="105"/>
      <c r="D3" s="105"/>
      <c r="E3" s="105"/>
      <c r="F3" s="105"/>
      <c r="G3" s="105"/>
      <c r="H3" s="105"/>
    </row>
    <row r="4" spans="1:8" ht="25.5">
      <c r="A4" s="130" t="s">
        <v>540</v>
      </c>
      <c r="B4" s="438" t="s">
        <v>408</v>
      </c>
      <c r="C4" s="491" t="s">
        <v>544</v>
      </c>
      <c r="D4" s="491"/>
      <c r="E4" s="491"/>
      <c r="F4" s="491" t="s">
        <v>545</v>
      </c>
      <c r="G4" s="491"/>
      <c r="H4" s="491"/>
    </row>
    <row r="5" spans="1:8" ht="60">
      <c r="A5" s="130" t="s">
        <v>1330</v>
      </c>
      <c r="B5" s="438" t="s">
        <v>1331</v>
      </c>
      <c r="C5" s="107" t="s">
        <v>546</v>
      </c>
      <c r="D5" s="107" t="s">
        <v>547</v>
      </c>
      <c r="E5" s="108" t="s">
        <v>548</v>
      </c>
      <c r="F5" s="107" t="s">
        <v>546</v>
      </c>
      <c r="G5" s="107" t="s">
        <v>547</v>
      </c>
      <c r="H5" s="108" t="s">
        <v>548</v>
      </c>
    </row>
    <row r="6" spans="1:8">
      <c r="A6" s="167" t="s">
        <v>417</v>
      </c>
      <c r="B6" s="168" t="s">
        <v>77</v>
      </c>
      <c r="C6" s="473">
        <v>0.89410449846327822</v>
      </c>
      <c r="D6" s="473">
        <v>6.1664607435695871</v>
      </c>
      <c r="E6" s="474">
        <v>4.654702771991694</v>
      </c>
      <c r="F6" s="473">
        <v>-1.4598540145985339</v>
      </c>
      <c r="G6" s="473">
        <v>8.1081081081081123</v>
      </c>
      <c r="H6" s="474">
        <v>5.3191489361702082</v>
      </c>
    </row>
    <row r="7" spans="1:8">
      <c r="A7" s="167" t="s">
        <v>486</v>
      </c>
      <c r="B7" s="168" t="s">
        <v>78</v>
      </c>
      <c r="C7" s="473">
        <v>0.28860028860029274</v>
      </c>
      <c r="D7" s="473">
        <v>3.4646604632746119</v>
      </c>
      <c r="E7" s="474">
        <v>2.780798508622027</v>
      </c>
      <c r="F7" s="473">
        <v>10.869565217391312</v>
      </c>
      <c r="G7" s="473">
        <v>9.8976109215016947</v>
      </c>
      <c r="H7" s="474">
        <v>10.129870129870127</v>
      </c>
    </row>
    <row r="8" spans="1:8">
      <c r="A8" s="167" t="s">
        <v>418</v>
      </c>
      <c r="B8" s="168" t="s">
        <v>79</v>
      </c>
      <c r="C8" s="473">
        <v>2.0776874435411088</v>
      </c>
      <c r="D8" s="473">
        <v>22.243040685224827</v>
      </c>
      <c r="E8" s="474">
        <v>17.633698120999398</v>
      </c>
      <c r="F8" s="473">
        <v>-3.529411764705884</v>
      </c>
      <c r="G8" s="473">
        <v>11.570247933884303</v>
      </c>
      <c r="H8" s="474">
        <v>7.6452599388379099</v>
      </c>
    </row>
    <row r="9" spans="1:8">
      <c r="A9" s="167" t="s">
        <v>424</v>
      </c>
      <c r="B9" s="168" t="s">
        <v>145</v>
      </c>
      <c r="C9" s="473">
        <v>2.6097796364806101</v>
      </c>
      <c r="D9" s="473">
        <v>2.5113851506933287</v>
      </c>
      <c r="E9" s="474">
        <v>2.5313461083510873</v>
      </c>
      <c r="F9" s="473">
        <v>0</v>
      </c>
      <c r="G9" s="473">
        <v>1.9743336623889434</v>
      </c>
      <c r="H9" s="474">
        <v>1.5396458814472567</v>
      </c>
    </row>
    <row r="10" spans="1:8">
      <c r="A10" s="131" t="s">
        <v>541</v>
      </c>
      <c r="B10" s="106" t="s">
        <v>409</v>
      </c>
      <c r="C10" s="473">
        <v>2.2882999353587792</v>
      </c>
      <c r="D10" s="473">
        <v>3.4738529526450463</v>
      </c>
      <c r="E10" s="474">
        <v>3.223205439201891</v>
      </c>
      <c r="F10" s="473">
        <v>0.40705563093624164</v>
      </c>
      <c r="G10" s="473">
        <v>5.9168925022583494</v>
      </c>
      <c r="H10" s="474">
        <v>4.5408336157234857</v>
      </c>
    </row>
    <row r="12" spans="1:8" ht="25.5">
      <c r="A12" s="130" t="s">
        <v>540</v>
      </c>
      <c r="B12" s="472" t="s">
        <v>408</v>
      </c>
      <c r="C12" s="491" t="s">
        <v>544</v>
      </c>
      <c r="D12" s="491"/>
      <c r="E12" s="491"/>
      <c r="F12" s="491" t="s">
        <v>545</v>
      </c>
      <c r="G12" s="491"/>
      <c r="H12" s="491"/>
    </row>
    <row r="13" spans="1:8" ht="60" customHeight="1">
      <c r="A13" s="130" t="s">
        <v>1332</v>
      </c>
      <c r="B13" s="472" t="s">
        <v>1333</v>
      </c>
      <c r="C13" s="107" t="s">
        <v>546</v>
      </c>
      <c r="D13" s="107" t="s">
        <v>547</v>
      </c>
      <c r="E13" s="108" t="s">
        <v>548</v>
      </c>
      <c r="F13" s="107" t="s">
        <v>546</v>
      </c>
      <c r="G13" s="107" t="s">
        <v>547</v>
      </c>
      <c r="H13" s="108" t="s">
        <v>548</v>
      </c>
    </row>
    <row r="14" spans="1:8">
      <c r="A14" s="167" t="s">
        <v>417</v>
      </c>
      <c r="B14" s="168" t="s">
        <v>77</v>
      </c>
      <c r="C14" s="473">
        <v>3.1360647445624465</v>
      </c>
      <c r="D14" s="473">
        <v>7.228915662650607</v>
      </c>
      <c r="E14" s="474">
        <v>6.0415487495545648</v>
      </c>
      <c r="F14" s="473">
        <v>3.3898305084745743</v>
      </c>
      <c r="G14" s="473">
        <v>8.0876494023904399</v>
      </c>
      <c r="H14" s="474">
        <v>6.7463706233988034</v>
      </c>
    </row>
    <row r="15" spans="1:8">
      <c r="A15" s="167" t="s">
        <v>486</v>
      </c>
      <c r="B15" s="168" t="s">
        <v>78</v>
      </c>
      <c r="C15" s="473">
        <v>0.6196464370329835</v>
      </c>
      <c r="D15" s="473">
        <v>4.0365258897997194</v>
      </c>
      <c r="E15" s="474">
        <v>3.2793505916562111</v>
      </c>
      <c r="F15" s="473">
        <v>9.3150684931506902</v>
      </c>
      <c r="G15" s="473">
        <v>6.6726780883678884</v>
      </c>
      <c r="H15" s="474">
        <v>7.327001356852108</v>
      </c>
    </row>
    <row r="16" spans="1:8">
      <c r="A16" s="167" t="s">
        <v>418</v>
      </c>
      <c r="B16" s="168" t="s">
        <v>79</v>
      </c>
      <c r="C16" s="473">
        <v>-0.46046046046043898</v>
      </c>
      <c r="D16" s="473">
        <v>8.5869913489266168</v>
      </c>
      <c r="E16" s="474">
        <v>6.3932038834951328</v>
      </c>
      <c r="F16" s="473">
        <v>-2.0942408376963328</v>
      </c>
      <c r="G16" s="473">
        <v>1.9493177387914358</v>
      </c>
      <c r="H16" s="474">
        <v>0.85227272727273373</v>
      </c>
    </row>
    <row r="17" spans="1:8">
      <c r="A17" s="167" t="s">
        <v>424</v>
      </c>
      <c r="B17" s="168" t="s">
        <v>145</v>
      </c>
      <c r="C17" s="473">
        <v>2.3334802821417355</v>
      </c>
      <c r="D17" s="473">
        <v>2.1005146852117917</v>
      </c>
      <c r="E17" s="474">
        <v>2.1489127425696779</v>
      </c>
      <c r="F17" s="473">
        <v>3.9702233250620225</v>
      </c>
      <c r="G17" s="473">
        <v>2.5954579485899671</v>
      </c>
      <c r="H17" s="474">
        <v>2.9141104294478453</v>
      </c>
    </row>
    <row r="18" spans="1:8">
      <c r="A18" s="131" t="s">
        <v>541</v>
      </c>
      <c r="B18" s="106" t="s">
        <v>409</v>
      </c>
      <c r="C18" s="473">
        <v>2.2347718905332243</v>
      </c>
      <c r="D18" s="473">
        <v>2.7952840013886231</v>
      </c>
      <c r="E18" s="474">
        <v>2.6739646342675485</v>
      </c>
      <c r="F18" s="473">
        <v>3.6498817167962159</v>
      </c>
      <c r="G18" s="473">
        <v>4.6347665279704131</v>
      </c>
      <c r="H18" s="474">
        <v>4.383774007406771</v>
      </c>
    </row>
    <row r="32" spans="1:8">
      <c r="B32" t="s">
        <v>1326</v>
      </c>
      <c r="C32" t="s">
        <v>1327</v>
      </c>
    </row>
    <row r="73" spans="2:3">
      <c r="B73" t="s">
        <v>1326</v>
      </c>
      <c r="C73" t="s">
        <v>1327</v>
      </c>
    </row>
  </sheetData>
  <mergeCells count="4">
    <mergeCell ref="C4:E4"/>
    <mergeCell ref="F4:H4"/>
    <mergeCell ref="C12:E12"/>
    <mergeCell ref="F12:H12"/>
  </mergeCells>
  <pageMargins left="0.7" right="0.7" top="0.75" bottom="0.75" header="0.3" footer="0.3"/>
  <pageSetup paperSize="9" scale="70" fitToHeight="0" orientation="landscape" r:id="rId1"/>
  <headerFooter>
    <oddHeader>&amp;C&amp;A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2:AL73"/>
  <sheetViews>
    <sheetView view="pageBreakPreview" zoomScale="78" zoomScaleNormal="80" zoomScaleSheetLayoutView="78" workbookViewId="0">
      <pane xSplit="3" ySplit="2" topLeftCell="X3" activePane="bottomRight" state="frozen"/>
      <selection activeCell="AN10" sqref="AN10"/>
      <selection pane="topRight" activeCell="AN10" sqref="AN10"/>
      <selection pane="bottomLeft" activeCell="AN10" sqref="AN10"/>
      <selection pane="bottomRight" activeCell="AI29" sqref="AI29"/>
    </sheetView>
  </sheetViews>
  <sheetFormatPr defaultRowHeight="15" outlineLevelCol="3"/>
  <cols>
    <col min="1" max="1" width="4.85546875" hidden="1" customWidth="1"/>
    <col min="2" max="2" width="31.7109375" customWidth="1"/>
    <col min="3" max="3" width="35.42578125" customWidth="1"/>
    <col min="4" max="7" width="9.140625" hidden="1" customWidth="1" outlineLevel="2"/>
    <col min="8" max="8" width="9.140625" hidden="1" customWidth="1" outlineLevel="1" collapsed="1"/>
    <col min="9" max="12" width="9.140625" hidden="1" customWidth="1" outlineLevel="2"/>
    <col min="13" max="13" width="9.140625" hidden="1" customWidth="1" outlineLevel="1" collapsed="1"/>
    <col min="14" max="17" width="9.140625" hidden="1" customWidth="1" outlineLevel="2"/>
    <col min="18" max="18" width="9.140625" hidden="1" customWidth="1" outlineLevel="1" collapsed="1"/>
    <col min="19" max="22" width="9.140625" hidden="1" customWidth="1" outlineLevel="3"/>
    <col min="23" max="24" width="9.140625" hidden="1" customWidth="1" outlineLevel="1" collapsed="1"/>
    <col min="25" max="28" width="9.140625" hidden="1" customWidth="1" outlineLevel="1"/>
    <col min="29" max="29" width="9.140625" customWidth="1" collapsed="1"/>
  </cols>
  <sheetData>
    <row r="2" spans="1:38" s="170" customFormat="1" ht="25.5">
      <c r="A2" s="179" t="s">
        <v>854</v>
      </c>
      <c r="B2" s="132" t="s">
        <v>1180</v>
      </c>
      <c r="C2" s="22" t="s">
        <v>1181</v>
      </c>
      <c r="D2" s="262" t="s">
        <v>2</v>
      </c>
      <c r="E2" s="262" t="s">
        <v>3</v>
      </c>
      <c r="F2" s="262" t="s">
        <v>5</v>
      </c>
      <c r="G2" s="262" t="s">
        <v>7</v>
      </c>
      <c r="H2" s="63" t="s">
        <v>9</v>
      </c>
      <c r="I2" s="262" t="s">
        <v>11</v>
      </c>
      <c r="J2" s="262" t="s">
        <v>13</v>
      </c>
      <c r="K2" s="262" t="s">
        <v>53</v>
      </c>
      <c r="L2" s="262" t="s">
        <v>16</v>
      </c>
      <c r="M2" s="262" t="s">
        <v>17</v>
      </c>
      <c r="N2" s="262" t="s">
        <v>18</v>
      </c>
      <c r="O2" s="262" t="s">
        <v>19</v>
      </c>
      <c r="P2" s="262" t="s">
        <v>20</v>
      </c>
      <c r="Q2" s="262" t="s">
        <v>29</v>
      </c>
      <c r="R2" s="262" t="s">
        <v>30</v>
      </c>
      <c r="S2" s="262" t="s">
        <v>301</v>
      </c>
      <c r="T2" s="262" t="s">
        <v>326</v>
      </c>
      <c r="U2" s="262" t="s">
        <v>331</v>
      </c>
      <c r="V2" s="18" t="s">
        <v>335</v>
      </c>
      <c r="W2" s="18" t="s">
        <v>336</v>
      </c>
      <c r="X2" s="18" t="s">
        <v>355</v>
      </c>
      <c r="Y2" s="18" t="s">
        <v>370</v>
      </c>
      <c r="Z2" s="18" t="s">
        <v>930</v>
      </c>
      <c r="AA2" s="18" t="s">
        <v>998</v>
      </c>
      <c r="AB2" s="18" t="s">
        <v>1000</v>
      </c>
      <c r="AC2" s="18" t="s">
        <v>1203</v>
      </c>
      <c r="AD2" s="18" t="s">
        <v>1239</v>
      </c>
      <c r="AE2" s="18" t="s">
        <v>1257</v>
      </c>
      <c r="AF2" s="18" t="s">
        <v>1272</v>
      </c>
      <c r="AG2" s="18" t="s">
        <v>1273</v>
      </c>
      <c r="AH2" s="18" t="s">
        <v>1286</v>
      </c>
      <c r="AI2" s="18" t="s">
        <v>1294</v>
      </c>
      <c r="AJ2" s="18" t="s">
        <v>1315</v>
      </c>
      <c r="AK2" s="18" t="s">
        <v>1328</v>
      </c>
      <c r="AL2" s="18" t="s">
        <v>1329</v>
      </c>
    </row>
    <row r="3" spans="1:38" ht="5.25" customHeight="1">
      <c r="A3" s="32"/>
      <c r="B3" s="378"/>
      <c r="C3" s="379"/>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H3" s="277"/>
    </row>
    <row r="4" spans="1:38" s="170" customFormat="1">
      <c r="A4" s="165"/>
      <c r="B4" s="167" t="s">
        <v>22</v>
      </c>
      <c r="C4" s="168" t="s">
        <v>22</v>
      </c>
      <c r="D4" s="270"/>
      <c r="E4" s="270"/>
      <c r="F4" s="270"/>
      <c r="G4" s="270"/>
      <c r="H4" s="271"/>
      <c r="I4" s="270"/>
      <c r="J4" s="270"/>
      <c r="K4" s="270"/>
      <c r="L4" s="270"/>
      <c r="M4" s="271"/>
      <c r="N4" s="270"/>
      <c r="O4" s="270"/>
      <c r="P4" s="270"/>
      <c r="Q4" s="270"/>
      <c r="R4" s="271"/>
      <c r="S4" s="270"/>
      <c r="T4" s="270"/>
      <c r="U4" s="270"/>
      <c r="V4" s="270"/>
      <c r="W4" s="271"/>
      <c r="X4" s="162">
        <v>13.409469238000002</v>
      </c>
      <c r="Y4" s="162">
        <v>22.603876507000003</v>
      </c>
      <c r="Z4" s="162">
        <v>31.128520079000001</v>
      </c>
      <c r="AA4" s="162">
        <v>19.171306355000002</v>
      </c>
      <c r="AB4" s="164">
        <v>86.31317217900002</v>
      </c>
      <c r="AC4" s="162">
        <v>15.879540928000003</v>
      </c>
      <c r="AD4" s="162">
        <v>26.779229243000003</v>
      </c>
      <c r="AE4" s="162">
        <v>34.47183771200001</v>
      </c>
      <c r="AF4" s="162">
        <v>20.154348663000007</v>
      </c>
      <c r="AG4" s="164">
        <v>97.284956546000018</v>
      </c>
      <c r="AH4" s="162">
        <v>20.446209757000002</v>
      </c>
      <c r="AI4" s="162">
        <v>29.722054200999999</v>
      </c>
      <c r="AJ4" s="162">
        <v>40.856120882000006</v>
      </c>
      <c r="AK4" s="162">
        <v>23.823155024999998</v>
      </c>
      <c r="AL4" s="164">
        <v>114.84753986500002</v>
      </c>
    </row>
    <row r="5" spans="1:38" s="170" customFormat="1">
      <c r="A5" s="165"/>
      <c r="B5" s="167" t="s">
        <v>437</v>
      </c>
      <c r="C5" s="168" t="s">
        <v>41</v>
      </c>
      <c r="D5" s="270"/>
      <c r="E5" s="270"/>
      <c r="F5" s="270"/>
      <c r="G5" s="270"/>
      <c r="H5" s="271"/>
      <c r="I5" s="270"/>
      <c r="J5" s="270"/>
      <c r="K5" s="270"/>
      <c r="L5" s="270"/>
      <c r="M5" s="271"/>
      <c r="N5" s="270"/>
      <c r="O5" s="270"/>
      <c r="P5" s="270"/>
      <c r="Q5" s="270"/>
      <c r="R5" s="271"/>
      <c r="S5" s="270"/>
      <c r="T5" s="270"/>
      <c r="U5" s="270"/>
      <c r="V5" s="270"/>
      <c r="W5" s="271"/>
      <c r="X5" s="162">
        <v>13.409469238000002</v>
      </c>
      <c r="Y5" s="162">
        <v>22.603876507000003</v>
      </c>
      <c r="Z5" s="162">
        <v>31.128520079000001</v>
      </c>
      <c r="AA5" s="162">
        <v>19.171306355000002</v>
      </c>
      <c r="AB5" s="164">
        <v>86.31317217900002</v>
      </c>
      <c r="AC5" s="162">
        <v>15.879540928000003</v>
      </c>
      <c r="AD5" s="162">
        <v>26.779229243000003</v>
      </c>
      <c r="AE5" s="162">
        <v>34.47183771200001</v>
      </c>
      <c r="AF5" s="162">
        <v>20.154348663000007</v>
      </c>
      <c r="AG5" s="164">
        <v>97.284956546000018</v>
      </c>
      <c r="AH5" s="162">
        <v>20.446209757000002</v>
      </c>
      <c r="AI5" s="162">
        <v>29.722054200999999</v>
      </c>
      <c r="AJ5" s="162">
        <v>40.856120882000006</v>
      </c>
      <c r="AK5" s="162">
        <v>23.823155024999998</v>
      </c>
      <c r="AL5" s="164">
        <v>114.84753986500002</v>
      </c>
    </row>
    <row r="6" spans="1:38" s="170" customFormat="1">
      <c r="A6" s="165"/>
      <c r="B6" s="167" t="s">
        <v>432</v>
      </c>
      <c r="C6" s="168" t="s">
        <v>40</v>
      </c>
      <c r="D6" s="270"/>
      <c r="E6" s="270"/>
      <c r="F6" s="270"/>
      <c r="G6" s="270"/>
      <c r="H6" s="271"/>
      <c r="I6" s="270"/>
      <c r="J6" s="270"/>
      <c r="K6" s="270"/>
      <c r="L6" s="270"/>
      <c r="M6" s="271"/>
      <c r="N6" s="270"/>
      <c r="O6" s="270"/>
      <c r="P6" s="270"/>
      <c r="Q6" s="270"/>
      <c r="R6" s="271"/>
      <c r="S6" s="270"/>
      <c r="T6" s="270"/>
      <c r="U6" s="270"/>
      <c r="V6" s="270"/>
      <c r="W6" s="271"/>
      <c r="X6" s="162">
        <v>7.5625541389999995</v>
      </c>
      <c r="Y6" s="162">
        <v>16.568543294999998</v>
      </c>
      <c r="Z6" s="162">
        <v>24.774867727999997</v>
      </c>
      <c r="AA6" s="162">
        <v>4.0444703110000004</v>
      </c>
      <c r="AB6" s="164">
        <v>52.950435472999992</v>
      </c>
      <c r="AC6" s="162">
        <v>9.6920268040000011</v>
      </c>
      <c r="AD6" s="162">
        <v>20.923019418999999</v>
      </c>
      <c r="AE6" s="162">
        <v>28.396633315999999</v>
      </c>
      <c r="AF6" s="162">
        <v>13.038840958999998</v>
      </c>
      <c r="AG6" s="164">
        <v>72.050520497999997</v>
      </c>
      <c r="AH6" s="162">
        <v>14.405435631</v>
      </c>
      <c r="AI6" s="162">
        <v>23.515994013</v>
      </c>
      <c r="AJ6" s="162">
        <v>34.010499854999999</v>
      </c>
      <c r="AK6" s="162">
        <v>15.631220920000002</v>
      </c>
      <c r="AL6" s="164">
        <v>87.56315041900001</v>
      </c>
    </row>
    <row r="7" spans="1:38" s="170" customFormat="1" ht="26.25">
      <c r="A7" s="165"/>
      <c r="B7" s="167" t="s">
        <v>439</v>
      </c>
      <c r="C7" s="168" t="s">
        <v>205</v>
      </c>
      <c r="D7" s="270"/>
      <c r="E7" s="270"/>
      <c r="F7" s="270"/>
      <c r="G7" s="270"/>
      <c r="H7" s="271"/>
      <c r="I7" s="270"/>
      <c r="J7" s="270"/>
      <c r="K7" s="270"/>
      <c r="L7" s="270"/>
      <c r="M7" s="271"/>
      <c r="N7" s="270"/>
      <c r="O7" s="270"/>
      <c r="P7" s="270"/>
      <c r="Q7" s="270"/>
      <c r="R7" s="271"/>
      <c r="S7" s="270"/>
      <c r="T7" s="270"/>
      <c r="U7" s="270"/>
      <c r="V7" s="270"/>
      <c r="W7" s="271"/>
      <c r="X7" s="162">
        <v>7.5625541389999995</v>
      </c>
      <c r="Y7" s="162">
        <v>16.568543294999998</v>
      </c>
      <c r="Z7" s="162">
        <v>24.774867727999997</v>
      </c>
      <c r="AA7" s="162">
        <v>10.026470311000001</v>
      </c>
      <c r="AB7" s="164">
        <v>58.932435472999991</v>
      </c>
      <c r="AC7" s="162">
        <v>9.6920268040000011</v>
      </c>
      <c r="AD7" s="162">
        <v>20.923019418999999</v>
      </c>
      <c r="AE7" s="162">
        <v>28.396633315999999</v>
      </c>
      <c r="AF7" s="162">
        <v>13.038840958999998</v>
      </c>
      <c r="AG7" s="164">
        <v>72.050520497999997</v>
      </c>
      <c r="AH7" s="162">
        <v>14.405435631</v>
      </c>
      <c r="AI7" s="162">
        <v>23.515994013</v>
      </c>
      <c r="AJ7" s="162">
        <v>34.010499854999999</v>
      </c>
      <c r="AK7" s="162">
        <v>15.631220920000002</v>
      </c>
      <c r="AL7" s="164">
        <v>87.56315041900001</v>
      </c>
    </row>
    <row r="8" spans="1:38" s="170" customFormat="1">
      <c r="A8" s="165"/>
      <c r="B8" s="167" t="s">
        <v>446</v>
      </c>
      <c r="C8" s="168" t="s">
        <v>856</v>
      </c>
      <c r="D8" s="479"/>
      <c r="E8" s="479"/>
      <c r="F8" s="479"/>
      <c r="G8" s="479"/>
      <c r="H8" s="271"/>
      <c r="I8" s="270"/>
      <c r="J8" s="270"/>
      <c r="K8" s="270"/>
      <c r="L8" s="270"/>
      <c r="M8" s="271"/>
      <c r="N8" s="270"/>
      <c r="O8" s="270"/>
      <c r="P8" s="270"/>
      <c r="Q8" s="270"/>
      <c r="R8" s="271"/>
      <c r="S8" s="270"/>
      <c r="T8" s="270"/>
      <c r="U8" s="270"/>
      <c r="V8" s="270"/>
      <c r="W8" s="271"/>
      <c r="X8" s="162">
        <v>2.3760157680000003</v>
      </c>
      <c r="Y8" s="162">
        <v>10.015524043999999</v>
      </c>
      <c r="Z8" s="162">
        <v>33.200000000000003</v>
      </c>
      <c r="AA8" s="162">
        <v>16.2</v>
      </c>
      <c r="AB8" s="164">
        <v>61.791539811999996</v>
      </c>
      <c r="AC8" s="162">
        <v>2.93</v>
      </c>
      <c r="AD8" s="162">
        <v>6.9341615929999998</v>
      </c>
      <c r="AE8" s="162">
        <v>8.3532576850000009</v>
      </c>
      <c r="AF8" s="162">
        <v>21.602906773999994</v>
      </c>
      <c r="AG8" s="164">
        <v>39.745066957999995</v>
      </c>
      <c r="AH8" s="162">
        <v>5.0504672269999995</v>
      </c>
      <c r="AI8" s="162">
        <v>13.162504636999998</v>
      </c>
      <c r="AJ8" s="162">
        <v>15.058664779999999</v>
      </c>
      <c r="AK8" s="162">
        <v>21.375535452000001</v>
      </c>
      <c r="AL8" s="164">
        <v>54.647172095999998</v>
      </c>
    </row>
    <row r="9" spans="1:38" s="170" customFormat="1">
      <c r="A9" s="165"/>
      <c r="B9" s="483"/>
      <c r="C9" s="257"/>
      <c r="D9" s="257"/>
      <c r="E9" s="257"/>
      <c r="F9" s="257"/>
      <c r="G9" s="257"/>
      <c r="H9" s="257"/>
      <c r="I9" s="257"/>
      <c r="J9" s="257"/>
      <c r="K9" s="257"/>
      <c r="L9" s="257"/>
      <c r="M9" s="257"/>
      <c r="N9" s="257"/>
      <c r="O9" s="257"/>
      <c r="P9" s="257"/>
      <c r="Q9" s="165"/>
      <c r="R9" s="165"/>
      <c r="S9" s="165"/>
      <c r="T9" s="165"/>
      <c r="U9" s="165"/>
      <c r="V9" s="165"/>
      <c r="W9" s="165"/>
      <c r="X9" s="165"/>
      <c r="Y9" s="165"/>
      <c r="Z9" s="165"/>
      <c r="AA9" s="165"/>
      <c r="AB9" s="165"/>
      <c r="AC9" s="165"/>
      <c r="AD9" s="165"/>
      <c r="AE9" s="165"/>
      <c r="AF9" s="165"/>
      <c r="AG9" s="165"/>
      <c r="AH9" s="165"/>
      <c r="AI9" s="165"/>
      <c r="AJ9" s="165"/>
      <c r="AK9" s="165"/>
      <c r="AL9" s="165"/>
    </row>
    <row r="10" spans="1:38" s="170" customFormat="1" ht="25.5">
      <c r="A10" s="165"/>
      <c r="B10" s="22" t="s">
        <v>1195</v>
      </c>
      <c r="C10" s="132" t="s">
        <v>1194</v>
      </c>
      <c r="D10" s="262" t="s">
        <v>2</v>
      </c>
      <c r="E10" s="262" t="s">
        <v>3</v>
      </c>
      <c r="F10" s="262" t="s">
        <v>5</v>
      </c>
      <c r="G10" s="262" t="s">
        <v>7</v>
      </c>
      <c r="H10" s="63" t="s">
        <v>9</v>
      </c>
      <c r="I10" s="262" t="s">
        <v>11</v>
      </c>
      <c r="J10" s="262" t="s">
        <v>13</v>
      </c>
      <c r="K10" s="262" t="s">
        <v>53</v>
      </c>
      <c r="L10" s="262" t="s">
        <v>16</v>
      </c>
      <c r="M10" s="262" t="s">
        <v>17</v>
      </c>
      <c r="N10" s="262" t="s">
        <v>18</v>
      </c>
      <c r="O10" s="262" t="s">
        <v>19</v>
      </c>
      <c r="P10" s="262" t="s">
        <v>20</v>
      </c>
      <c r="Q10" s="262" t="s">
        <v>29</v>
      </c>
      <c r="R10" s="262" t="s">
        <v>30</v>
      </c>
      <c r="S10" s="262" t="s">
        <v>301</v>
      </c>
      <c r="T10" s="262" t="s">
        <v>326</v>
      </c>
      <c r="U10" s="262" t="s">
        <v>331</v>
      </c>
      <c r="V10" s="18" t="s">
        <v>335</v>
      </c>
      <c r="W10" s="18" t="s">
        <v>336</v>
      </c>
      <c r="X10" s="18" t="s">
        <v>355</v>
      </c>
      <c r="Y10" s="18" t="s">
        <v>370</v>
      </c>
      <c r="Z10" s="18" t="s">
        <v>930</v>
      </c>
      <c r="AA10" s="18" t="s">
        <v>998</v>
      </c>
      <c r="AB10" s="18" t="s">
        <v>1000</v>
      </c>
      <c r="AC10" s="18" t="s">
        <v>1203</v>
      </c>
      <c r="AD10" s="18" t="s">
        <v>1239</v>
      </c>
      <c r="AE10" s="18" t="s">
        <v>1276</v>
      </c>
      <c r="AF10" s="18" t="s">
        <v>1272</v>
      </c>
      <c r="AG10" s="18" t="s">
        <v>1273</v>
      </c>
      <c r="AH10" s="18" t="s">
        <v>1286</v>
      </c>
      <c r="AI10" s="18" t="s">
        <v>1294</v>
      </c>
      <c r="AJ10" s="18" t="s">
        <v>1315</v>
      </c>
      <c r="AK10" s="18" t="s">
        <v>1328</v>
      </c>
      <c r="AL10" s="18" t="s">
        <v>1329</v>
      </c>
    </row>
    <row r="11" spans="1:38" s="170" customFormat="1">
      <c r="A11" s="165"/>
      <c r="B11" s="168" t="s">
        <v>378</v>
      </c>
      <c r="C11" s="167" t="s">
        <v>378</v>
      </c>
      <c r="D11" s="270"/>
      <c r="E11" s="270"/>
      <c r="F11" s="270"/>
      <c r="G11" s="270"/>
      <c r="H11" s="271"/>
      <c r="I11" s="270"/>
      <c r="J11" s="270"/>
      <c r="K11" s="270"/>
      <c r="L11" s="270"/>
      <c r="M11" s="271"/>
      <c r="N11" s="270"/>
      <c r="O11" s="270"/>
      <c r="P11" s="270"/>
      <c r="Q11" s="270"/>
      <c r="R11" s="271"/>
      <c r="S11" s="270"/>
      <c r="T11" s="270"/>
      <c r="U11" s="270"/>
      <c r="V11" s="270"/>
      <c r="W11" s="271"/>
      <c r="X11" s="162">
        <v>2.3760157680000003</v>
      </c>
      <c r="Y11" s="162">
        <v>10.015524043999999</v>
      </c>
      <c r="Z11" s="162">
        <v>33.200000000000003</v>
      </c>
      <c r="AA11" s="162">
        <v>16.2</v>
      </c>
      <c r="AB11" s="164">
        <v>61.791539811999996</v>
      </c>
      <c r="AC11" s="162">
        <v>2.93</v>
      </c>
      <c r="AD11" s="162">
        <v>6.9341615929999998</v>
      </c>
      <c r="AE11" s="162">
        <v>8.3532576850000009</v>
      </c>
      <c r="AF11" s="162">
        <v>21.602906773999994</v>
      </c>
      <c r="AG11" s="164">
        <v>39.745066957999995</v>
      </c>
      <c r="AH11" s="162">
        <v>5.0504672269999995</v>
      </c>
      <c r="AI11" s="162">
        <v>13.162504636999998</v>
      </c>
      <c r="AJ11" s="162">
        <v>15.058664779999999</v>
      </c>
      <c r="AK11" s="162">
        <v>21.375535452000001</v>
      </c>
      <c r="AL11" s="164">
        <v>54.647172095999998</v>
      </c>
    </row>
    <row r="12" spans="1:38" s="170" customFormat="1">
      <c r="A12" s="165"/>
      <c r="B12" s="168" t="s">
        <v>975</v>
      </c>
      <c r="C12" s="167" t="s">
        <v>86</v>
      </c>
      <c r="D12" s="270"/>
      <c r="E12" s="270"/>
      <c r="F12" s="270"/>
      <c r="G12" s="270"/>
      <c r="H12" s="271"/>
      <c r="I12" s="270"/>
      <c r="J12" s="270"/>
      <c r="K12" s="270"/>
      <c r="L12" s="270"/>
      <c r="M12" s="271"/>
      <c r="N12" s="270"/>
      <c r="O12" s="270"/>
      <c r="P12" s="270"/>
      <c r="Q12" s="270"/>
      <c r="R12" s="271"/>
      <c r="S12" s="270"/>
      <c r="T12" s="270"/>
      <c r="U12" s="270"/>
      <c r="V12" s="270"/>
      <c r="W12" s="271"/>
      <c r="X12" s="162">
        <v>2.3760157680000003</v>
      </c>
      <c r="Y12" s="162">
        <v>10.015524043999999</v>
      </c>
      <c r="Z12" s="162">
        <v>33.200000000000003</v>
      </c>
      <c r="AA12" s="162">
        <v>16.2</v>
      </c>
      <c r="AB12" s="164">
        <v>61.791539811999996</v>
      </c>
      <c r="AC12" s="162">
        <v>2.93</v>
      </c>
      <c r="AD12" s="162">
        <v>6.9341615929999998</v>
      </c>
      <c r="AE12" s="162">
        <v>8.3531253000000003</v>
      </c>
      <c r="AF12" s="162">
        <v>17.943625386999994</v>
      </c>
      <c r="AG12" s="164">
        <v>36.085653185999995</v>
      </c>
      <c r="AH12" s="162">
        <v>2.9746986309999999</v>
      </c>
      <c r="AI12" s="162">
        <v>10.991986774999999</v>
      </c>
      <c r="AJ12" s="162">
        <v>13.007423257999999</v>
      </c>
      <c r="AK12" s="162">
        <v>19.675163852000001</v>
      </c>
      <c r="AL12" s="164">
        <v>46.649272515999996</v>
      </c>
    </row>
    <row r="13" spans="1:38" s="170" customFormat="1">
      <c r="A13" s="165"/>
      <c r="B13" s="168" t="s">
        <v>1193</v>
      </c>
      <c r="C13" s="167" t="s">
        <v>1192</v>
      </c>
      <c r="D13" s="270"/>
      <c r="E13" s="270"/>
      <c r="F13" s="270"/>
      <c r="G13" s="270"/>
      <c r="H13" s="271"/>
      <c r="I13" s="270"/>
      <c r="J13" s="270"/>
      <c r="K13" s="270"/>
      <c r="L13" s="270"/>
      <c r="M13" s="271"/>
      <c r="N13" s="270"/>
      <c r="O13" s="270"/>
      <c r="P13" s="270"/>
      <c r="Q13" s="270"/>
      <c r="R13" s="271"/>
      <c r="S13" s="270"/>
      <c r="T13" s="270"/>
      <c r="U13" s="270"/>
      <c r="V13" s="270"/>
      <c r="W13" s="271"/>
      <c r="X13" s="162">
        <v>0</v>
      </c>
      <c r="Y13" s="162">
        <v>0</v>
      </c>
      <c r="Z13" s="162">
        <v>0</v>
      </c>
      <c r="AA13" s="162">
        <v>0</v>
      </c>
      <c r="AB13" s="164">
        <v>0</v>
      </c>
      <c r="AC13" s="162">
        <v>0</v>
      </c>
      <c r="AD13" s="162">
        <v>0</v>
      </c>
      <c r="AE13" s="162">
        <v>1.3238500000056774E-4</v>
      </c>
      <c r="AF13" s="162">
        <v>3.6592813869999992</v>
      </c>
      <c r="AG13" s="164">
        <v>3.6594137719999997</v>
      </c>
      <c r="AH13" s="162">
        <v>2.0757685959999996</v>
      </c>
      <c r="AI13" s="162">
        <v>2.1705178619999987</v>
      </c>
      <c r="AJ13" s="162">
        <v>2.0512415219999998</v>
      </c>
      <c r="AK13" s="162">
        <v>1.7003716000000004</v>
      </c>
      <c r="AL13" s="164">
        <v>7.9978995799999986</v>
      </c>
    </row>
    <row r="14" spans="1:38" s="170" customFormat="1">
      <c r="A14" s="165"/>
      <c r="B14" s="380"/>
      <c r="C14" s="381"/>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row>
    <row r="15" spans="1:38" s="170" customFormat="1">
      <c r="A15" s="165"/>
      <c r="B15" s="382"/>
      <c r="C15" s="268" t="s">
        <v>33</v>
      </c>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row>
    <row r="16" spans="1:38" s="170" customFormat="1" ht="25.5">
      <c r="A16" s="165"/>
      <c r="B16" s="132" t="s">
        <v>1182</v>
      </c>
      <c r="C16" s="22" t="s">
        <v>1183</v>
      </c>
      <c r="D16" s="262" t="s">
        <v>2</v>
      </c>
      <c r="E16" s="262" t="s">
        <v>3</v>
      </c>
      <c r="F16" s="262" t="s">
        <v>5</v>
      </c>
      <c r="G16" s="262" t="s">
        <v>7</v>
      </c>
      <c r="H16" s="63" t="s">
        <v>9</v>
      </c>
      <c r="I16" s="262" t="s">
        <v>11</v>
      </c>
      <c r="J16" s="262" t="s">
        <v>13</v>
      </c>
      <c r="K16" s="262" t="s">
        <v>53</v>
      </c>
      <c r="L16" s="262" t="s">
        <v>16</v>
      </c>
      <c r="M16" s="262" t="s">
        <v>17</v>
      </c>
      <c r="N16" s="262" t="s">
        <v>18</v>
      </c>
      <c r="O16" s="262" t="s">
        <v>19</v>
      </c>
      <c r="P16" s="262" t="s">
        <v>20</v>
      </c>
      <c r="Q16" s="262" t="s">
        <v>29</v>
      </c>
      <c r="R16" s="262" t="s">
        <v>30</v>
      </c>
      <c r="S16" s="262" t="s">
        <v>301</v>
      </c>
      <c r="T16" s="262" t="s">
        <v>326</v>
      </c>
      <c r="U16" s="262" t="s">
        <v>331</v>
      </c>
      <c r="V16" s="18" t="s">
        <v>335</v>
      </c>
      <c r="W16" s="18" t="s">
        <v>336</v>
      </c>
      <c r="X16" s="18" t="s">
        <v>355</v>
      </c>
      <c r="Y16" s="18" t="s">
        <v>370</v>
      </c>
      <c r="Z16" s="18" t="s">
        <v>930</v>
      </c>
      <c r="AA16" s="18" t="s">
        <v>998</v>
      </c>
      <c r="AB16" s="18" t="s">
        <v>1000</v>
      </c>
      <c r="AC16" s="18" t="s">
        <v>1203</v>
      </c>
      <c r="AD16" s="18" t="s">
        <v>1239</v>
      </c>
      <c r="AE16" s="18" t="s">
        <v>1257</v>
      </c>
      <c r="AF16" s="18" t="s">
        <v>1272</v>
      </c>
      <c r="AG16" s="18" t="s">
        <v>1273</v>
      </c>
      <c r="AH16" s="18" t="s">
        <v>1286</v>
      </c>
      <c r="AI16" s="18" t="s">
        <v>1294</v>
      </c>
      <c r="AJ16" s="18" t="s">
        <v>1315</v>
      </c>
      <c r="AK16" s="18" t="s">
        <v>1328</v>
      </c>
      <c r="AL16" s="18" t="s">
        <v>1329</v>
      </c>
    </row>
    <row r="17" spans="1:38" s="170" customFormat="1" ht="5.25" customHeight="1">
      <c r="A17" s="165"/>
      <c r="B17" s="133"/>
      <c r="C17" s="34"/>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row>
    <row r="18" spans="1:38" s="170" customFormat="1">
      <c r="A18" s="165"/>
      <c r="B18" s="167" t="s">
        <v>22</v>
      </c>
      <c r="C18" s="168" t="s">
        <v>22</v>
      </c>
      <c r="D18" s="270"/>
      <c r="E18" s="270"/>
      <c r="F18" s="270"/>
      <c r="G18" s="270"/>
      <c r="H18" s="271"/>
      <c r="I18" s="270"/>
      <c r="J18" s="270"/>
      <c r="K18" s="270"/>
      <c r="L18" s="270"/>
      <c r="M18" s="271"/>
      <c r="N18" s="270"/>
      <c r="O18" s="270"/>
      <c r="P18" s="270"/>
      <c r="Q18" s="270"/>
      <c r="R18" s="271"/>
      <c r="S18" s="270"/>
      <c r="T18" s="270"/>
      <c r="U18" s="270"/>
      <c r="V18" s="270"/>
      <c r="W18" s="271"/>
      <c r="X18" s="162">
        <v>47.407842625999777</v>
      </c>
      <c r="Y18" s="162">
        <v>81.42890708838415</v>
      </c>
      <c r="Z18" s="162">
        <v>111.57725954082599</v>
      </c>
      <c r="AA18" s="162">
        <v>66.919848399935233</v>
      </c>
      <c r="AB18" s="164">
        <v>307.33385765514515</v>
      </c>
      <c r="AC18" s="162">
        <v>54.716688589379658</v>
      </c>
      <c r="AD18" s="162">
        <v>95.387094015927886</v>
      </c>
      <c r="AE18" s="162">
        <v>131.99650614688613</v>
      </c>
      <c r="AF18" s="162">
        <v>76.153196244593346</v>
      </c>
      <c r="AG18" s="164">
        <v>358.25348499678705</v>
      </c>
      <c r="AH18" s="162">
        <v>80.77937025691368</v>
      </c>
      <c r="AI18" s="162">
        <v>111.49617328444559</v>
      </c>
      <c r="AJ18" s="162">
        <v>146.57603926957307</v>
      </c>
      <c r="AK18" s="162">
        <v>84.151134917303295</v>
      </c>
      <c r="AL18" s="164">
        <v>423.00271772823561</v>
      </c>
    </row>
    <row r="19" spans="1:38" s="170" customFormat="1">
      <c r="A19" s="165"/>
      <c r="B19" s="167" t="s">
        <v>437</v>
      </c>
      <c r="C19" s="168" t="s">
        <v>41</v>
      </c>
      <c r="D19" s="270"/>
      <c r="E19" s="270"/>
      <c r="F19" s="270"/>
      <c r="G19" s="270"/>
      <c r="H19" s="271"/>
      <c r="I19" s="270"/>
      <c r="J19" s="270"/>
      <c r="K19" s="270"/>
      <c r="L19" s="270"/>
      <c r="M19" s="271"/>
      <c r="N19" s="270"/>
      <c r="O19" s="270"/>
      <c r="P19" s="270"/>
      <c r="Q19" s="270"/>
      <c r="R19" s="271"/>
      <c r="S19" s="270"/>
      <c r="T19" s="270"/>
      <c r="U19" s="270"/>
      <c r="V19" s="270"/>
      <c r="W19" s="271"/>
      <c r="X19" s="162">
        <v>47.407842625999777</v>
      </c>
      <c r="Y19" s="162">
        <v>81.42890708838415</v>
      </c>
      <c r="Z19" s="162">
        <v>111.57725954082599</v>
      </c>
      <c r="AA19" s="162">
        <v>66.919848399935233</v>
      </c>
      <c r="AB19" s="164">
        <v>307.33385765514515</v>
      </c>
      <c r="AC19" s="162">
        <v>54.716688589379658</v>
      </c>
      <c r="AD19" s="162">
        <v>95.387094015927886</v>
      </c>
      <c r="AE19" s="162">
        <v>131.99650614688613</v>
      </c>
      <c r="AF19" s="162">
        <v>76.153196244593346</v>
      </c>
      <c r="AG19" s="164">
        <v>358.25348499678705</v>
      </c>
      <c r="AH19" s="162">
        <v>80.77937025691368</v>
      </c>
      <c r="AI19" s="162">
        <v>111.49617328444559</v>
      </c>
      <c r="AJ19" s="162">
        <v>146.57603926957307</v>
      </c>
      <c r="AK19" s="162">
        <v>84.151134917303295</v>
      </c>
      <c r="AL19" s="164">
        <v>423.00271772823561</v>
      </c>
    </row>
    <row r="20" spans="1:38" s="170" customFormat="1">
      <c r="A20" s="165"/>
      <c r="B20" s="167" t="s">
        <v>432</v>
      </c>
      <c r="C20" s="168" t="s">
        <v>110</v>
      </c>
      <c r="D20" s="270"/>
      <c r="E20" s="270"/>
      <c r="F20" s="270"/>
      <c r="G20" s="270"/>
      <c r="H20" s="271"/>
      <c r="I20" s="270"/>
      <c r="J20" s="270"/>
      <c r="K20" s="270"/>
      <c r="L20" s="270"/>
      <c r="M20" s="271"/>
      <c r="N20" s="270"/>
      <c r="O20" s="270"/>
      <c r="P20" s="270"/>
      <c r="Q20" s="270"/>
      <c r="R20" s="271"/>
      <c r="S20" s="270"/>
      <c r="T20" s="270"/>
      <c r="U20" s="270"/>
      <c r="V20" s="270"/>
      <c r="W20" s="271"/>
      <c r="X20" s="162">
        <v>26.764848537020249</v>
      </c>
      <c r="Y20" s="162">
        <v>59.67848456064025</v>
      </c>
      <c r="Z20" s="162">
        <v>88.838426356794926</v>
      </c>
      <c r="AA20" s="162">
        <v>15.055490536200605</v>
      </c>
      <c r="AB20" s="164">
        <v>190.33724999065603</v>
      </c>
      <c r="AC20" s="162">
        <v>33.399657609778799</v>
      </c>
      <c r="AD20" s="162">
        <v>74.612442701821564</v>
      </c>
      <c r="AE20" s="162">
        <v>108.70397601541416</v>
      </c>
      <c r="AF20" s="162">
        <v>49.269997891430336</v>
      </c>
      <c r="AG20" s="164">
        <v>265.98607421844486</v>
      </c>
      <c r="AH20" s="162">
        <v>56.907551335447117</v>
      </c>
      <c r="AI20" s="162">
        <v>88.181368716711177</v>
      </c>
      <c r="AJ20" s="162">
        <v>122.01285923037761</v>
      </c>
      <c r="AK20" s="162">
        <v>55.23260283865401</v>
      </c>
      <c r="AL20" s="164">
        <v>322.33438212118995</v>
      </c>
    </row>
    <row r="21" spans="1:38" s="170" customFormat="1" ht="26.25">
      <c r="A21" s="165"/>
      <c r="B21" s="167" t="s">
        <v>439</v>
      </c>
      <c r="C21" s="168" t="s">
        <v>205</v>
      </c>
      <c r="D21" s="270"/>
      <c r="E21" s="270"/>
      <c r="F21" s="270"/>
      <c r="G21" s="270"/>
      <c r="H21" s="271"/>
      <c r="I21" s="270"/>
      <c r="J21" s="270"/>
      <c r="K21" s="270"/>
      <c r="L21" s="270"/>
      <c r="M21" s="271"/>
      <c r="N21" s="270"/>
      <c r="O21" s="270"/>
      <c r="P21" s="270"/>
      <c r="Q21" s="270"/>
      <c r="R21" s="271"/>
      <c r="S21" s="270"/>
      <c r="T21" s="270"/>
      <c r="U21" s="270"/>
      <c r="V21" s="270"/>
      <c r="W21" s="271"/>
      <c r="X21" s="162">
        <v>26.764848537020249</v>
      </c>
      <c r="Y21" s="162">
        <v>59.67848456064025</v>
      </c>
      <c r="Z21" s="162">
        <v>88.838426356794926</v>
      </c>
      <c r="AA21" s="162">
        <v>35.279981712074566</v>
      </c>
      <c r="AB21" s="164">
        <v>210.56174116653</v>
      </c>
      <c r="AC21" s="162">
        <v>33.399657609778799</v>
      </c>
      <c r="AD21" s="162">
        <v>74.612442701821564</v>
      </c>
      <c r="AE21" s="162">
        <v>108.70397601541416</v>
      </c>
      <c r="AF21" s="162">
        <v>49.269997891430336</v>
      </c>
      <c r="AG21" s="164">
        <v>265.98607421844486</v>
      </c>
      <c r="AH21" s="162">
        <v>56.907551335447117</v>
      </c>
      <c r="AI21" s="162">
        <v>88.181368716711177</v>
      </c>
      <c r="AJ21" s="162">
        <v>122.01285923037761</v>
      </c>
      <c r="AK21" s="162">
        <v>55.23260283865401</v>
      </c>
      <c r="AL21" s="164">
        <v>322.33438212118995</v>
      </c>
    </row>
    <row r="22" spans="1:38" s="170" customFormat="1">
      <c r="A22" s="165"/>
      <c r="B22" s="167" t="s">
        <v>446</v>
      </c>
      <c r="C22" s="168" t="s">
        <v>856</v>
      </c>
      <c r="D22" s="270"/>
      <c r="E22" s="270"/>
      <c r="F22" s="270"/>
      <c r="G22" s="270"/>
      <c r="H22" s="271"/>
      <c r="I22" s="270"/>
      <c r="J22" s="270"/>
      <c r="K22" s="270"/>
      <c r="L22" s="270"/>
      <c r="M22" s="271"/>
      <c r="N22" s="270"/>
      <c r="O22" s="270"/>
      <c r="P22" s="270"/>
      <c r="Q22" s="270"/>
      <c r="R22" s="271"/>
      <c r="S22" s="270"/>
      <c r="T22" s="270"/>
      <c r="U22" s="270"/>
      <c r="V22" s="270"/>
      <c r="W22" s="271"/>
      <c r="X22" s="162">
        <v>8.4297014200000007</v>
      </c>
      <c r="Y22" s="162">
        <v>35.952719479999999</v>
      </c>
      <c r="Z22" s="162">
        <v>119.5388165</v>
      </c>
      <c r="AA22" s="162">
        <v>55.606861990000006</v>
      </c>
      <c r="AB22" s="164">
        <v>219.52809938999999</v>
      </c>
      <c r="AC22" s="162">
        <v>10.1</v>
      </c>
      <c r="AD22" s="162">
        <v>24.662300209999998</v>
      </c>
      <c r="AE22" s="162">
        <v>31.932375870000001</v>
      </c>
      <c r="AF22" s="162">
        <v>81.222563120000018</v>
      </c>
      <c r="AG22" s="164">
        <v>147.65518263000001</v>
      </c>
      <c r="AH22" s="162">
        <v>19.962396928989403</v>
      </c>
      <c r="AI22" s="162">
        <v>49.295013015863191</v>
      </c>
      <c r="AJ22" s="162">
        <v>53.978447728224793</v>
      </c>
      <c r="AK22" s="162">
        <v>75.612700477974215</v>
      </c>
      <c r="AL22" s="164">
        <v>198.84855815105161</v>
      </c>
    </row>
    <row r="23" spans="1:38" s="170" customFormat="1">
      <c r="A23" s="165"/>
      <c r="B23" s="165"/>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row>
    <row r="24" spans="1:38" s="170" customFormat="1" ht="25.5">
      <c r="A24" s="165"/>
      <c r="B24" s="22" t="s">
        <v>1196</v>
      </c>
      <c r="C24" s="132" t="s">
        <v>1204</v>
      </c>
      <c r="D24" s="262" t="s">
        <v>2</v>
      </c>
      <c r="E24" s="262" t="s">
        <v>3</v>
      </c>
      <c r="F24" s="262" t="s">
        <v>5</v>
      </c>
      <c r="G24" s="262" t="s">
        <v>7</v>
      </c>
      <c r="H24" s="63" t="s">
        <v>9</v>
      </c>
      <c r="I24" s="262" t="s">
        <v>11</v>
      </c>
      <c r="J24" s="262" t="s">
        <v>13</v>
      </c>
      <c r="K24" s="262" t="s">
        <v>53</v>
      </c>
      <c r="L24" s="262" t="s">
        <v>16</v>
      </c>
      <c r="M24" s="262" t="s">
        <v>17</v>
      </c>
      <c r="N24" s="262" t="s">
        <v>18</v>
      </c>
      <c r="O24" s="262" t="s">
        <v>19</v>
      </c>
      <c r="P24" s="262" t="s">
        <v>20</v>
      </c>
      <c r="Q24" s="262" t="s">
        <v>29</v>
      </c>
      <c r="R24" s="262" t="s">
        <v>30</v>
      </c>
      <c r="S24" s="262" t="s">
        <v>301</v>
      </c>
      <c r="T24" s="262" t="s">
        <v>326</v>
      </c>
      <c r="U24" s="262" t="s">
        <v>331</v>
      </c>
      <c r="V24" s="18" t="s">
        <v>335</v>
      </c>
      <c r="W24" s="18" t="s">
        <v>336</v>
      </c>
      <c r="X24" s="18" t="s">
        <v>355</v>
      </c>
      <c r="Y24" s="18" t="s">
        <v>370</v>
      </c>
      <c r="Z24" s="18" t="s">
        <v>930</v>
      </c>
      <c r="AA24" s="18" t="s">
        <v>998</v>
      </c>
      <c r="AB24" s="18" t="s">
        <v>1000</v>
      </c>
      <c r="AC24" s="18" t="s">
        <v>1203</v>
      </c>
      <c r="AD24" s="18" t="s">
        <v>1239</v>
      </c>
      <c r="AE24" s="18" t="s">
        <v>1276</v>
      </c>
      <c r="AF24" s="18" t="s">
        <v>1272</v>
      </c>
      <c r="AG24" s="18" t="s">
        <v>1273</v>
      </c>
      <c r="AH24" s="18" t="s">
        <v>1286</v>
      </c>
      <c r="AI24" s="18" t="s">
        <v>1294</v>
      </c>
      <c r="AJ24" s="18" t="s">
        <v>1315</v>
      </c>
      <c r="AK24" s="18" t="s">
        <v>1328</v>
      </c>
      <c r="AL24" s="18" t="s">
        <v>1329</v>
      </c>
    </row>
    <row r="25" spans="1:38" s="170" customFormat="1">
      <c r="A25" s="165"/>
      <c r="B25" s="168" t="s">
        <v>378</v>
      </c>
      <c r="C25" s="167" t="s">
        <v>378</v>
      </c>
      <c r="D25" s="270"/>
      <c r="E25" s="270"/>
      <c r="F25" s="270"/>
      <c r="G25" s="270"/>
      <c r="H25" s="271"/>
      <c r="I25" s="270"/>
      <c r="J25" s="270"/>
      <c r="K25" s="270"/>
      <c r="L25" s="270"/>
      <c r="M25" s="271"/>
      <c r="N25" s="270"/>
      <c r="O25" s="270"/>
      <c r="P25" s="270"/>
      <c r="Q25" s="270"/>
      <c r="R25" s="271"/>
      <c r="S25" s="270"/>
      <c r="T25" s="270"/>
      <c r="U25" s="270"/>
      <c r="V25" s="270"/>
      <c r="W25" s="271"/>
      <c r="X25" s="162">
        <v>8.4297014200000007</v>
      </c>
      <c r="Y25" s="162">
        <v>35.952719479999999</v>
      </c>
      <c r="Z25" s="162">
        <v>119.5388165</v>
      </c>
      <c r="AA25" s="162">
        <v>55.606861990000006</v>
      </c>
      <c r="AB25" s="164">
        <v>219.52809938999999</v>
      </c>
      <c r="AC25" s="162">
        <v>10.1</v>
      </c>
      <c r="AD25" s="162">
        <v>24.662300209999998</v>
      </c>
      <c r="AE25" s="162">
        <v>31.932375870000001</v>
      </c>
      <c r="AF25" s="162">
        <v>81.222563120000018</v>
      </c>
      <c r="AG25" s="164">
        <v>147.65518263000001</v>
      </c>
      <c r="AH25" s="162">
        <v>19.962396928989403</v>
      </c>
      <c r="AI25" s="162">
        <v>49.295013015863191</v>
      </c>
      <c r="AJ25" s="162">
        <v>53.978447728224793</v>
      </c>
      <c r="AK25" s="162">
        <v>75.612700477974215</v>
      </c>
      <c r="AL25" s="164">
        <v>198.84855815105161</v>
      </c>
    </row>
    <row r="26" spans="1:38" s="170" customFormat="1">
      <c r="A26" s="165"/>
      <c r="B26" s="168" t="s">
        <v>975</v>
      </c>
      <c r="C26" s="167" t="s">
        <v>86</v>
      </c>
      <c r="D26" s="270"/>
      <c r="E26" s="270"/>
      <c r="F26" s="270"/>
      <c r="G26" s="270"/>
      <c r="H26" s="271"/>
      <c r="I26" s="270"/>
      <c r="J26" s="270"/>
      <c r="K26" s="270"/>
      <c r="L26" s="270"/>
      <c r="M26" s="271"/>
      <c r="N26" s="270"/>
      <c r="O26" s="270"/>
      <c r="P26" s="270"/>
      <c r="Q26" s="270"/>
      <c r="R26" s="271"/>
      <c r="S26" s="270"/>
      <c r="T26" s="270"/>
      <c r="U26" s="270"/>
      <c r="V26" s="270"/>
      <c r="W26" s="271"/>
      <c r="X26" s="162">
        <v>8.4297014200000007</v>
      </c>
      <c r="Y26" s="162">
        <v>35.952719479999999</v>
      </c>
      <c r="Z26" s="162">
        <v>119.5388165</v>
      </c>
      <c r="AA26" s="162">
        <v>55.606861990000006</v>
      </c>
      <c r="AB26" s="164">
        <v>219.52809938999999</v>
      </c>
      <c r="AC26" s="162">
        <v>10.1</v>
      </c>
      <c r="AD26" s="162">
        <v>24.662300209999998</v>
      </c>
      <c r="AE26" s="162">
        <v>31.931864239999996</v>
      </c>
      <c r="AF26" s="162">
        <v>67.861384390000026</v>
      </c>
      <c r="AG26" s="164">
        <v>134.29349227</v>
      </c>
      <c r="AH26" s="162">
        <v>11.75801766</v>
      </c>
      <c r="AI26" s="162">
        <v>41.173196589999996</v>
      </c>
      <c r="AJ26" s="162">
        <v>46.618746569999999</v>
      </c>
      <c r="AK26" s="162">
        <v>69.607825039999994</v>
      </c>
      <c r="AL26" s="164">
        <v>169.15778585999999</v>
      </c>
    </row>
    <row r="27" spans="1:38" s="170" customFormat="1">
      <c r="A27" s="165"/>
      <c r="B27" s="168" t="s">
        <v>1193</v>
      </c>
      <c r="C27" s="167" t="s">
        <v>1192</v>
      </c>
      <c r="D27" s="270"/>
      <c r="E27" s="270"/>
      <c r="F27" s="270"/>
      <c r="G27" s="270"/>
      <c r="H27" s="271"/>
      <c r="I27" s="270"/>
      <c r="J27" s="270"/>
      <c r="K27" s="270"/>
      <c r="L27" s="270"/>
      <c r="M27" s="271"/>
      <c r="N27" s="270"/>
      <c r="O27" s="270"/>
      <c r="P27" s="270"/>
      <c r="Q27" s="270"/>
      <c r="R27" s="271"/>
      <c r="S27" s="270"/>
      <c r="T27" s="270"/>
      <c r="U27" s="270"/>
      <c r="V27" s="270"/>
      <c r="W27" s="271"/>
      <c r="X27" s="162">
        <v>0</v>
      </c>
      <c r="Y27" s="162">
        <v>0</v>
      </c>
      <c r="Z27" s="162">
        <v>0</v>
      </c>
      <c r="AA27" s="162">
        <v>0</v>
      </c>
      <c r="AB27" s="164">
        <v>0</v>
      </c>
      <c r="AC27" s="162">
        <v>0</v>
      </c>
      <c r="AD27" s="162">
        <v>0</v>
      </c>
      <c r="AE27" s="162">
        <v>5.1163000000542525E-4</v>
      </c>
      <c r="AF27" s="162">
        <v>13.361178729999994</v>
      </c>
      <c r="AG27" s="164">
        <v>13.361690359999999</v>
      </c>
      <c r="AH27" s="162">
        <v>8.2043792689894026</v>
      </c>
      <c r="AI27" s="162">
        <v>8.1218164258631944</v>
      </c>
      <c r="AJ27" s="162">
        <v>7.3597011582247944</v>
      </c>
      <c r="AK27" s="162">
        <v>6.0048754379742206</v>
      </c>
      <c r="AL27" s="164">
        <v>29.690772291051612</v>
      </c>
    </row>
    <row r="28" spans="1:38" s="170" customFormat="1">
      <c r="A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row>
    <row r="32" spans="1:38">
      <c r="B32" t="s">
        <v>1326</v>
      </c>
      <c r="C32" t="s">
        <v>1327</v>
      </c>
    </row>
    <row r="73" spans="2:3">
      <c r="B73" t="s">
        <v>1326</v>
      </c>
      <c r="C73" t="s">
        <v>1327</v>
      </c>
    </row>
  </sheetData>
  <pageMargins left="0.7" right="0.7" top="0.75" bottom="0.75" header="0.3" footer="0.3"/>
  <pageSetup paperSize="9" scale="82" orientation="landscape" r:id="rId1"/>
  <headerFooter>
    <oddHeader>&amp;C&amp;A</oddHeader>
  </headerFooter>
  <rowBreaks count="1" manualBreakCount="1">
    <brk id="14"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A2:AL43"/>
  <sheetViews>
    <sheetView view="pageBreakPreview" zoomScale="80" zoomScaleNormal="80" zoomScaleSheetLayoutView="80" workbookViewId="0">
      <pane xSplit="3" ySplit="3" topLeftCell="X19" activePane="bottomRight" state="frozen"/>
      <selection activeCell="AN10" sqref="AN10"/>
      <selection pane="topRight" activeCell="AN10" sqref="AN10"/>
      <selection pane="bottomLeft" activeCell="AN10" sqref="AN10"/>
      <selection pane="bottomRight" activeCell="AN10" sqref="AN10"/>
    </sheetView>
  </sheetViews>
  <sheetFormatPr defaultRowHeight="15" outlineLevelCol="2"/>
  <cols>
    <col min="1" max="1" width="5.140625" customWidth="1"/>
    <col min="2" max="2" width="32" customWidth="1"/>
    <col min="3" max="3" width="29.85546875" customWidth="1"/>
    <col min="4" max="7" width="10.5703125" hidden="1" customWidth="1" outlineLevel="2"/>
    <col min="8" max="8" width="10.5703125" hidden="1" customWidth="1" outlineLevel="1" collapsed="1"/>
    <col min="9" max="12" width="10.5703125" hidden="1" customWidth="1" outlineLevel="2"/>
    <col min="13" max="13" width="10.5703125" hidden="1" customWidth="1" outlineLevel="1" collapsed="1"/>
    <col min="14" max="17" width="10.5703125" hidden="1" customWidth="1" outlineLevel="2"/>
    <col min="18" max="18" width="10.5703125" hidden="1" customWidth="1" outlineLevel="1" collapsed="1"/>
    <col min="19" max="22" width="10.5703125" hidden="1" customWidth="1" outlineLevel="2"/>
    <col min="23" max="24" width="10.5703125" hidden="1" customWidth="1" outlineLevel="1" collapsed="1"/>
    <col min="25" max="28" width="10.5703125" hidden="1" customWidth="1" outlineLevel="1"/>
    <col min="29" max="29" width="10.5703125" customWidth="1" collapsed="1"/>
    <col min="32" max="32" width="8.7109375" customWidth="1"/>
    <col min="34" max="34" width="10.5703125" customWidth="1"/>
    <col min="37" max="37" width="8.7109375" customWidth="1"/>
  </cols>
  <sheetData>
    <row r="2" spans="1:38" s="300" customFormat="1" ht="18">
      <c r="B2" s="345"/>
      <c r="C2" s="346"/>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H2" s="347"/>
    </row>
    <row r="3" spans="1:38" s="170" customFormat="1" ht="25.5">
      <c r="A3" s="179" t="s">
        <v>854</v>
      </c>
      <c r="B3" s="115" t="s">
        <v>527</v>
      </c>
      <c r="C3" s="5" t="s">
        <v>142</v>
      </c>
      <c r="D3" s="262" t="s">
        <v>2</v>
      </c>
      <c r="E3" s="262" t="s">
        <v>3</v>
      </c>
      <c r="F3" s="262" t="s">
        <v>5</v>
      </c>
      <c r="G3" s="262" t="s">
        <v>7</v>
      </c>
      <c r="H3" s="63" t="s">
        <v>9</v>
      </c>
      <c r="I3" s="262" t="s">
        <v>11</v>
      </c>
      <c r="J3" s="262" t="s">
        <v>13</v>
      </c>
      <c r="K3" s="262" t="s">
        <v>53</v>
      </c>
      <c r="L3" s="262" t="s">
        <v>16</v>
      </c>
      <c r="M3" s="262" t="s">
        <v>17</v>
      </c>
      <c r="N3" s="262" t="s">
        <v>18</v>
      </c>
      <c r="O3" s="262" t="s">
        <v>19</v>
      </c>
      <c r="P3" s="262" t="s">
        <v>20</v>
      </c>
      <c r="Q3" s="262" t="s">
        <v>29</v>
      </c>
      <c r="R3" s="262" t="s">
        <v>30</v>
      </c>
      <c r="S3" s="262" t="s">
        <v>301</v>
      </c>
      <c r="T3" s="262" t="s">
        <v>326</v>
      </c>
      <c r="U3" s="262" t="s">
        <v>331</v>
      </c>
      <c r="V3" s="18" t="s">
        <v>335</v>
      </c>
      <c r="W3" s="18" t="s">
        <v>336</v>
      </c>
      <c r="X3" s="18" t="s">
        <v>355</v>
      </c>
      <c r="Y3" s="18" t="s">
        <v>370</v>
      </c>
      <c r="Z3" s="18" t="s">
        <v>930</v>
      </c>
      <c r="AA3" s="18" t="s">
        <v>998</v>
      </c>
      <c r="AB3" s="18" t="s">
        <v>1000</v>
      </c>
      <c r="AC3" s="18" t="s">
        <v>1203</v>
      </c>
      <c r="AD3" s="18" t="s">
        <v>1239</v>
      </c>
      <c r="AE3" s="18" t="s">
        <v>1257</v>
      </c>
      <c r="AF3" s="18" t="s">
        <v>1272</v>
      </c>
      <c r="AG3" s="18" t="s">
        <v>1273</v>
      </c>
      <c r="AH3" s="18" t="s">
        <v>1286</v>
      </c>
      <c r="AI3" s="18" t="s">
        <v>1294</v>
      </c>
      <c r="AJ3" s="18" t="s">
        <v>1315</v>
      </c>
      <c r="AK3" s="18" t="s">
        <v>1328</v>
      </c>
      <c r="AL3" s="18" t="s">
        <v>1329</v>
      </c>
    </row>
    <row r="4" spans="1:38" s="300" customFormat="1">
      <c r="A4" s="175"/>
      <c r="B4" s="349" t="s">
        <v>494</v>
      </c>
      <c r="C4" s="350" t="s">
        <v>60</v>
      </c>
      <c r="D4" s="64">
        <v>242</v>
      </c>
      <c r="E4" s="64">
        <v>280</v>
      </c>
      <c r="F4" s="64">
        <v>310</v>
      </c>
      <c r="G4" s="64">
        <v>267</v>
      </c>
      <c r="H4" s="65">
        <v>1099</v>
      </c>
      <c r="I4" s="64">
        <v>230</v>
      </c>
      <c r="J4" s="64">
        <v>287</v>
      </c>
      <c r="K4" s="64">
        <v>321</v>
      </c>
      <c r="L4" s="64">
        <v>267</v>
      </c>
      <c r="M4" s="65">
        <v>1105</v>
      </c>
      <c r="N4" s="64">
        <v>233</v>
      </c>
      <c r="O4" s="64">
        <v>274</v>
      </c>
      <c r="P4" s="64">
        <v>305</v>
      </c>
      <c r="Q4" s="64">
        <v>261</v>
      </c>
      <c r="R4" s="65">
        <v>1073</v>
      </c>
      <c r="S4" s="86">
        <v>233</v>
      </c>
      <c r="T4" s="86">
        <v>284</v>
      </c>
      <c r="U4" s="86">
        <v>336</v>
      </c>
      <c r="V4" s="86">
        <v>290</v>
      </c>
      <c r="W4" s="87">
        <v>1143</v>
      </c>
      <c r="X4" s="64">
        <v>259</v>
      </c>
      <c r="Y4" s="64">
        <v>308</v>
      </c>
      <c r="Z4" s="64">
        <v>366</v>
      </c>
      <c r="AA4" s="86">
        <v>304</v>
      </c>
      <c r="AB4" s="87">
        <v>1237.0539160000001</v>
      </c>
      <c r="AC4" s="64">
        <v>271</v>
      </c>
      <c r="AD4" s="64">
        <v>327</v>
      </c>
      <c r="AE4" s="64">
        <v>363</v>
      </c>
      <c r="AF4" s="86">
        <v>302</v>
      </c>
      <c r="AG4" s="87">
        <v>1263</v>
      </c>
      <c r="AH4" s="64">
        <v>270</v>
      </c>
      <c r="AI4" s="64">
        <v>329</v>
      </c>
      <c r="AJ4" s="64">
        <v>359</v>
      </c>
      <c r="AK4" s="86">
        <v>304</v>
      </c>
      <c r="AL4" s="87">
        <v>1262</v>
      </c>
    </row>
    <row r="5" spans="1:38" s="300" customFormat="1">
      <c r="A5" s="175"/>
      <c r="B5" s="349" t="s">
        <v>528</v>
      </c>
      <c r="C5" s="350" t="s">
        <v>63</v>
      </c>
      <c r="D5" s="64">
        <v>475</v>
      </c>
      <c r="E5" s="64">
        <v>547</v>
      </c>
      <c r="F5" s="64">
        <v>613</v>
      </c>
      <c r="G5" s="64">
        <v>551</v>
      </c>
      <c r="H5" s="65">
        <v>2186</v>
      </c>
      <c r="I5" s="64">
        <v>467</v>
      </c>
      <c r="J5" s="64">
        <v>584</v>
      </c>
      <c r="K5" s="64">
        <v>656</v>
      </c>
      <c r="L5" s="64">
        <v>582</v>
      </c>
      <c r="M5" s="65">
        <v>2289</v>
      </c>
      <c r="N5" s="64">
        <v>497</v>
      </c>
      <c r="O5" s="64">
        <v>585</v>
      </c>
      <c r="P5" s="64">
        <v>659</v>
      </c>
      <c r="Q5" s="64">
        <v>606</v>
      </c>
      <c r="R5" s="65">
        <v>2347</v>
      </c>
      <c r="S5" s="86">
        <v>537</v>
      </c>
      <c r="T5" s="86">
        <v>634</v>
      </c>
      <c r="U5" s="86">
        <v>755</v>
      </c>
      <c r="V5" s="86">
        <v>689</v>
      </c>
      <c r="W5" s="87">
        <v>2615</v>
      </c>
      <c r="X5" s="64">
        <v>608</v>
      </c>
      <c r="Y5" s="64">
        <v>721</v>
      </c>
      <c r="Z5" s="64">
        <v>835</v>
      </c>
      <c r="AA5" s="86">
        <v>745</v>
      </c>
      <c r="AB5" s="87">
        <v>2908.5596379999997</v>
      </c>
      <c r="AC5" s="64">
        <v>686</v>
      </c>
      <c r="AD5" s="64">
        <v>792</v>
      </c>
      <c r="AE5" s="64">
        <v>876</v>
      </c>
      <c r="AF5" s="86">
        <v>779</v>
      </c>
      <c r="AG5" s="87">
        <v>3133</v>
      </c>
      <c r="AH5" s="64">
        <v>706</v>
      </c>
      <c r="AI5" s="64">
        <v>829</v>
      </c>
      <c r="AJ5" s="64">
        <v>911</v>
      </c>
      <c r="AK5" s="86">
        <v>819</v>
      </c>
      <c r="AL5" s="87">
        <v>3265</v>
      </c>
    </row>
    <row r="6" spans="1:38" s="300" customFormat="1">
      <c r="A6" s="175"/>
      <c r="B6" s="349" t="s">
        <v>499</v>
      </c>
      <c r="C6" s="350" t="s">
        <v>64</v>
      </c>
      <c r="D6" s="64">
        <v>20</v>
      </c>
      <c r="E6" s="64">
        <v>22</v>
      </c>
      <c r="F6" s="64">
        <v>25</v>
      </c>
      <c r="G6" s="64">
        <v>23</v>
      </c>
      <c r="H6" s="65">
        <v>90</v>
      </c>
      <c r="I6" s="64">
        <v>18</v>
      </c>
      <c r="J6" s="64">
        <v>21</v>
      </c>
      <c r="K6" s="64">
        <v>24</v>
      </c>
      <c r="L6" s="64">
        <v>22</v>
      </c>
      <c r="M6" s="65">
        <v>85</v>
      </c>
      <c r="N6" s="64">
        <v>18</v>
      </c>
      <c r="O6" s="64">
        <v>20</v>
      </c>
      <c r="P6" s="64">
        <v>55</v>
      </c>
      <c r="Q6" s="64">
        <v>0</v>
      </c>
      <c r="R6" s="65">
        <v>93</v>
      </c>
      <c r="S6" s="86">
        <v>22</v>
      </c>
      <c r="T6" s="86">
        <v>24</v>
      </c>
      <c r="U6" s="86">
        <v>28</v>
      </c>
      <c r="V6" s="86">
        <v>24</v>
      </c>
      <c r="W6" s="87">
        <v>98</v>
      </c>
      <c r="X6" s="64">
        <v>22</v>
      </c>
      <c r="Y6" s="64">
        <v>24</v>
      </c>
      <c r="Z6" s="64">
        <v>28</v>
      </c>
      <c r="AA6" s="86">
        <v>26</v>
      </c>
      <c r="AB6" s="87">
        <v>99.914969999999997</v>
      </c>
      <c r="AC6" s="64">
        <v>24</v>
      </c>
      <c r="AD6" s="64">
        <v>26</v>
      </c>
      <c r="AE6" s="64">
        <v>28</v>
      </c>
      <c r="AF6" s="86">
        <v>25</v>
      </c>
      <c r="AG6" s="87">
        <v>103</v>
      </c>
      <c r="AH6" s="64">
        <v>23</v>
      </c>
      <c r="AI6" s="64">
        <v>25</v>
      </c>
      <c r="AJ6" s="64">
        <v>28</v>
      </c>
      <c r="AK6" s="86">
        <v>26</v>
      </c>
      <c r="AL6" s="87">
        <v>102</v>
      </c>
    </row>
    <row r="7" spans="1:38" s="300" customFormat="1">
      <c r="A7" s="175"/>
      <c r="B7" s="352" t="s">
        <v>425</v>
      </c>
      <c r="C7" s="353" t="s">
        <v>72</v>
      </c>
      <c r="D7" s="60">
        <v>737</v>
      </c>
      <c r="E7" s="60">
        <v>849</v>
      </c>
      <c r="F7" s="60">
        <v>948</v>
      </c>
      <c r="G7" s="60">
        <v>841</v>
      </c>
      <c r="H7" s="61">
        <v>3375</v>
      </c>
      <c r="I7" s="60">
        <v>715</v>
      </c>
      <c r="J7" s="60">
        <v>892</v>
      </c>
      <c r="K7" s="60">
        <v>1001</v>
      </c>
      <c r="L7" s="60">
        <v>871</v>
      </c>
      <c r="M7" s="61">
        <v>3479</v>
      </c>
      <c r="N7" s="60">
        <v>748</v>
      </c>
      <c r="O7" s="60">
        <v>879</v>
      </c>
      <c r="P7" s="60">
        <v>1019</v>
      </c>
      <c r="Q7" s="60">
        <v>867</v>
      </c>
      <c r="R7" s="61">
        <v>3513</v>
      </c>
      <c r="S7" s="88">
        <v>792</v>
      </c>
      <c r="T7" s="88">
        <v>942</v>
      </c>
      <c r="U7" s="88">
        <v>1119</v>
      </c>
      <c r="V7" s="88">
        <v>1003</v>
      </c>
      <c r="W7" s="89">
        <v>3856</v>
      </c>
      <c r="X7" s="60">
        <v>889</v>
      </c>
      <c r="Y7" s="60">
        <v>1052</v>
      </c>
      <c r="Z7" s="60">
        <v>1229</v>
      </c>
      <c r="AA7" s="88">
        <v>1075</v>
      </c>
      <c r="AB7" s="89">
        <v>4245.5285240000003</v>
      </c>
      <c r="AC7" s="60">
        <v>981</v>
      </c>
      <c r="AD7" s="60">
        <v>1145</v>
      </c>
      <c r="AE7" s="60">
        <v>1267</v>
      </c>
      <c r="AF7" s="88">
        <v>1106</v>
      </c>
      <c r="AG7" s="89">
        <v>4499</v>
      </c>
      <c r="AH7" s="60">
        <v>999</v>
      </c>
      <c r="AI7" s="60">
        <v>1184</v>
      </c>
      <c r="AJ7" s="60">
        <v>1298</v>
      </c>
      <c r="AK7" s="88">
        <v>1148</v>
      </c>
      <c r="AL7" s="89">
        <v>4629</v>
      </c>
    </row>
    <row r="8" spans="1:38" s="300" customFormat="1">
      <c r="A8" s="175"/>
      <c r="B8" s="352"/>
      <c r="C8" s="350"/>
      <c r="D8" s="64"/>
      <c r="E8" s="64"/>
      <c r="F8" s="64"/>
      <c r="G8" s="64"/>
      <c r="H8" s="347"/>
      <c r="I8" s="347"/>
      <c r="J8" s="347"/>
      <c r="K8" s="347"/>
      <c r="L8" s="347"/>
      <c r="M8" s="347"/>
      <c r="N8" s="347"/>
      <c r="O8" s="347"/>
      <c r="P8" s="347"/>
      <c r="Q8" s="347"/>
      <c r="R8" s="347"/>
      <c r="S8" s="347"/>
      <c r="T8" s="347"/>
      <c r="U8" s="347"/>
      <c r="V8" s="347"/>
      <c r="W8" s="347"/>
      <c r="X8" s="347"/>
      <c r="Y8" s="347"/>
      <c r="Z8" s="347"/>
      <c r="AA8" s="347"/>
      <c r="AB8" s="347"/>
      <c r="AC8" s="347"/>
      <c r="AD8" s="347"/>
      <c r="AE8" s="347"/>
      <c r="AF8" s="347"/>
      <c r="AG8" s="347"/>
      <c r="AH8" s="347"/>
      <c r="AI8" s="347"/>
      <c r="AJ8" s="347"/>
      <c r="AK8" s="347"/>
      <c r="AL8" s="347"/>
    </row>
    <row r="9" spans="1:38" s="170" customFormat="1" ht="25.5">
      <c r="A9" s="179"/>
      <c r="B9" s="4" t="s">
        <v>531</v>
      </c>
      <c r="C9" s="4" t="s">
        <v>428</v>
      </c>
      <c r="D9" s="262" t="s">
        <v>2</v>
      </c>
      <c r="E9" s="262" t="s">
        <v>3</v>
      </c>
      <c r="F9" s="262" t="s">
        <v>5</v>
      </c>
      <c r="G9" s="262" t="s">
        <v>7</v>
      </c>
      <c r="H9" s="63" t="s">
        <v>9</v>
      </c>
      <c r="I9" s="262" t="s">
        <v>11</v>
      </c>
      <c r="J9" s="262" t="s">
        <v>13</v>
      </c>
      <c r="K9" s="262" t="s">
        <v>53</v>
      </c>
      <c r="L9" s="262" t="s">
        <v>16</v>
      </c>
      <c r="M9" s="262" t="s">
        <v>17</v>
      </c>
      <c r="N9" s="262" t="s">
        <v>18</v>
      </c>
      <c r="O9" s="262" t="s">
        <v>19</v>
      </c>
      <c r="P9" s="262" t="s">
        <v>20</v>
      </c>
      <c r="Q9" s="262" t="s">
        <v>29</v>
      </c>
      <c r="R9" s="262" t="s">
        <v>30</v>
      </c>
      <c r="S9" s="262" t="s">
        <v>301</v>
      </c>
      <c r="T9" s="262" t="s">
        <v>326</v>
      </c>
      <c r="U9" s="262" t="s">
        <v>331</v>
      </c>
      <c r="V9" s="18" t="s">
        <v>335</v>
      </c>
      <c r="W9" s="18" t="s">
        <v>336</v>
      </c>
      <c r="X9" s="18" t="s">
        <v>355</v>
      </c>
      <c r="Y9" s="18" t="s">
        <v>370</v>
      </c>
      <c r="Z9" s="18" t="s">
        <v>930</v>
      </c>
      <c r="AA9" s="18" t="s">
        <v>998</v>
      </c>
      <c r="AB9" s="18" t="s">
        <v>1000</v>
      </c>
      <c r="AC9" s="18" t="s">
        <v>1203</v>
      </c>
      <c r="AD9" s="18" t="s">
        <v>1239</v>
      </c>
      <c r="AE9" s="18" t="s">
        <v>1257</v>
      </c>
      <c r="AF9" s="18" t="s">
        <v>1272</v>
      </c>
      <c r="AG9" s="18" t="s">
        <v>1273</v>
      </c>
      <c r="AH9" s="18" t="s">
        <v>1286</v>
      </c>
      <c r="AI9" s="18" t="s">
        <v>1294</v>
      </c>
      <c r="AJ9" s="18" t="s">
        <v>1315</v>
      </c>
      <c r="AK9" s="18" t="s">
        <v>1328</v>
      </c>
      <c r="AL9" s="18" t="s">
        <v>1329</v>
      </c>
    </row>
    <row r="10" spans="1:38" s="300" customFormat="1">
      <c r="A10" s="175"/>
      <c r="B10" s="349" t="s">
        <v>417</v>
      </c>
      <c r="C10" s="350" t="s">
        <v>77</v>
      </c>
      <c r="D10" s="64">
        <v>61</v>
      </c>
      <c r="E10" s="64">
        <v>71</v>
      </c>
      <c r="F10" s="64">
        <v>75</v>
      </c>
      <c r="G10" s="64">
        <v>66</v>
      </c>
      <c r="H10" s="65">
        <v>273</v>
      </c>
      <c r="I10" s="64">
        <v>57</v>
      </c>
      <c r="J10" s="64">
        <v>72</v>
      </c>
      <c r="K10" s="64">
        <v>75</v>
      </c>
      <c r="L10" s="64">
        <v>69</v>
      </c>
      <c r="M10" s="65">
        <v>272</v>
      </c>
      <c r="N10" s="64">
        <v>63</v>
      </c>
      <c r="O10" s="64">
        <v>75</v>
      </c>
      <c r="P10" s="64">
        <v>80</v>
      </c>
      <c r="Q10" s="64">
        <v>74</v>
      </c>
      <c r="R10" s="65">
        <v>292</v>
      </c>
      <c r="S10" s="86">
        <v>65</v>
      </c>
      <c r="T10" s="86">
        <v>79</v>
      </c>
      <c r="U10" s="86">
        <v>85</v>
      </c>
      <c r="V10" s="86">
        <v>78</v>
      </c>
      <c r="W10" s="87">
        <v>307</v>
      </c>
      <c r="X10" s="64">
        <v>71</v>
      </c>
      <c r="Y10" s="64">
        <v>83</v>
      </c>
      <c r="Z10" s="64">
        <v>102</v>
      </c>
      <c r="AA10" s="86">
        <v>95</v>
      </c>
      <c r="AB10" s="87">
        <v>351</v>
      </c>
      <c r="AC10" s="64">
        <v>85</v>
      </c>
      <c r="AD10" s="64">
        <v>102</v>
      </c>
      <c r="AE10" s="64">
        <v>109</v>
      </c>
      <c r="AF10" s="86">
        <v>100</v>
      </c>
      <c r="AG10" s="87">
        <v>396</v>
      </c>
      <c r="AH10" s="64">
        <v>90</v>
      </c>
      <c r="AI10" s="64">
        <v>109</v>
      </c>
      <c r="AJ10" s="64">
        <v>113</v>
      </c>
      <c r="AK10" s="86">
        <v>102</v>
      </c>
      <c r="AL10" s="87">
        <v>414</v>
      </c>
    </row>
    <row r="11" spans="1:38" s="300" customFormat="1">
      <c r="A11" s="175"/>
      <c r="B11" s="349" t="s">
        <v>486</v>
      </c>
      <c r="C11" s="350" t="s">
        <v>78</v>
      </c>
      <c r="D11" s="64">
        <v>33</v>
      </c>
      <c r="E11" s="64">
        <v>37</v>
      </c>
      <c r="F11" s="64">
        <v>39</v>
      </c>
      <c r="G11" s="64">
        <v>34</v>
      </c>
      <c r="H11" s="65">
        <v>143</v>
      </c>
      <c r="I11" s="64">
        <v>29</v>
      </c>
      <c r="J11" s="64">
        <v>35</v>
      </c>
      <c r="K11" s="64">
        <v>37</v>
      </c>
      <c r="L11" s="64">
        <v>34</v>
      </c>
      <c r="M11" s="65">
        <v>135</v>
      </c>
      <c r="N11" s="64">
        <v>31</v>
      </c>
      <c r="O11" s="64">
        <v>35</v>
      </c>
      <c r="P11" s="64">
        <v>37</v>
      </c>
      <c r="Q11" s="64">
        <v>35</v>
      </c>
      <c r="R11" s="65">
        <v>138</v>
      </c>
      <c r="S11" s="86">
        <v>31</v>
      </c>
      <c r="T11" s="86">
        <v>37</v>
      </c>
      <c r="U11" s="86">
        <v>42</v>
      </c>
      <c r="V11" s="86">
        <v>42</v>
      </c>
      <c r="W11" s="87">
        <v>152</v>
      </c>
      <c r="X11" s="64">
        <v>38</v>
      </c>
      <c r="Y11" s="64">
        <v>45</v>
      </c>
      <c r="Z11" s="64">
        <v>47</v>
      </c>
      <c r="AA11" s="86">
        <v>43</v>
      </c>
      <c r="AB11" s="87">
        <v>173</v>
      </c>
      <c r="AC11" s="64">
        <v>39</v>
      </c>
      <c r="AD11" s="64">
        <v>46</v>
      </c>
      <c r="AE11" s="64">
        <v>48</v>
      </c>
      <c r="AF11" s="86">
        <v>44</v>
      </c>
      <c r="AG11" s="87">
        <v>177</v>
      </c>
      <c r="AH11" s="64">
        <v>39</v>
      </c>
      <c r="AI11" s="64">
        <v>46</v>
      </c>
      <c r="AJ11" s="64">
        <v>47</v>
      </c>
      <c r="AK11" s="86">
        <v>45</v>
      </c>
      <c r="AL11" s="87">
        <v>177</v>
      </c>
    </row>
    <row r="12" spans="1:38" s="300" customFormat="1">
      <c r="A12" s="175"/>
      <c r="B12" s="349" t="s">
        <v>418</v>
      </c>
      <c r="C12" s="350" t="s">
        <v>79</v>
      </c>
      <c r="D12" s="64">
        <v>80</v>
      </c>
      <c r="E12" s="64">
        <v>96</v>
      </c>
      <c r="F12" s="64">
        <v>117</v>
      </c>
      <c r="G12" s="64">
        <v>82</v>
      </c>
      <c r="H12" s="65">
        <v>375</v>
      </c>
      <c r="I12" s="64">
        <v>71</v>
      </c>
      <c r="J12" s="64">
        <v>92</v>
      </c>
      <c r="K12" s="64">
        <v>113</v>
      </c>
      <c r="L12" s="64">
        <v>79</v>
      </c>
      <c r="M12" s="65">
        <v>355</v>
      </c>
      <c r="N12" s="64">
        <v>69</v>
      </c>
      <c r="O12" s="64">
        <v>84</v>
      </c>
      <c r="P12" s="64">
        <v>103</v>
      </c>
      <c r="Q12" s="64">
        <v>73</v>
      </c>
      <c r="R12" s="65">
        <v>329</v>
      </c>
      <c r="S12" s="86">
        <v>65</v>
      </c>
      <c r="T12" s="86">
        <v>78</v>
      </c>
      <c r="U12" s="86">
        <v>103</v>
      </c>
      <c r="V12" s="86">
        <v>70</v>
      </c>
      <c r="W12" s="87">
        <v>316</v>
      </c>
      <c r="X12" s="64">
        <v>61</v>
      </c>
      <c r="Y12" s="64">
        <v>76</v>
      </c>
      <c r="Z12" s="64">
        <v>100</v>
      </c>
      <c r="AA12" s="86">
        <v>67</v>
      </c>
      <c r="AB12" s="87">
        <v>304</v>
      </c>
      <c r="AC12" s="64">
        <v>58</v>
      </c>
      <c r="AD12" s="64">
        <v>75</v>
      </c>
      <c r="AE12" s="64">
        <v>97</v>
      </c>
      <c r="AF12" s="86">
        <v>62</v>
      </c>
      <c r="AG12" s="87">
        <v>292</v>
      </c>
      <c r="AH12" s="64">
        <v>54</v>
      </c>
      <c r="AI12" s="64">
        <v>73</v>
      </c>
      <c r="AJ12" s="64">
        <v>96</v>
      </c>
      <c r="AK12" s="86">
        <v>61</v>
      </c>
      <c r="AL12" s="87">
        <v>284</v>
      </c>
    </row>
    <row r="13" spans="1:38" s="300" customFormat="1">
      <c r="A13" s="175"/>
      <c r="B13" s="349" t="s">
        <v>532</v>
      </c>
      <c r="C13" s="350" t="s">
        <v>143</v>
      </c>
      <c r="D13" s="64">
        <v>27</v>
      </c>
      <c r="E13" s="64">
        <v>32</v>
      </c>
      <c r="F13" s="64">
        <v>35</v>
      </c>
      <c r="G13" s="64">
        <v>32</v>
      </c>
      <c r="H13" s="65">
        <v>126</v>
      </c>
      <c r="I13" s="64">
        <v>27</v>
      </c>
      <c r="J13" s="64">
        <v>34</v>
      </c>
      <c r="K13" s="64">
        <v>37</v>
      </c>
      <c r="L13" s="64">
        <v>35</v>
      </c>
      <c r="M13" s="65">
        <v>133</v>
      </c>
      <c r="N13" s="64">
        <v>29</v>
      </c>
      <c r="O13" s="64">
        <v>32</v>
      </c>
      <c r="P13" s="64">
        <v>35</v>
      </c>
      <c r="Q13" s="64">
        <v>33</v>
      </c>
      <c r="R13" s="65">
        <v>129</v>
      </c>
      <c r="S13" s="86">
        <v>31</v>
      </c>
      <c r="T13" s="86">
        <v>38</v>
      </c>
      <c r="U13" s="86">
        <v>43</v>
      </c>
      <c r="V13" s="86">
        <v>39</v>
      </c>
      <c r="W13" s="87">
        <v>151</v>
      </c>
      <c r="X13" s="64">
        <v>36</v>
      </c>
      <c r="Y13" s="64">
        <v>42</v>
      </c>
      <c r="Z13" s="64">
        <v>47</v>
      </c>
      <c r="AA13" s="86">
        <v>41</v>
      </c>
      <c r="AB13" s="87">
        <v>166</v>
      </c>
      <c r="AC13" s="64">
        <v>36</v>
      </c>
      <c r="AD13" s="64">
        <v>43</v>
      </c>
      <c r="AE13" s="64">
        <v>47</v>
      </c>
      <c r="AF13" s="86">
        <v>41</v>
      </c>
      <c r="AG13" s="87">
        <v>167</v>
      </c>
      <c r="AH13" s="64">
        <v>36</v>
      </c>
      <c r="AI13" s="64">
        <v>42</v>
      </c>
      <c r="AJ13" s="64">
        <v>42</v>
      </c>
      <c r="AK13" s="86">
        <v>41</v>
      </c>
      <c r="AL13" s="87">
        <v>161</v>
      </c>
    </row>
    <row r="14" spans="1:38" s="300" customFormat="1">
      <c r="A14" s="175"/>
      <c r="B14" s="349" t="s">
        <v>533</v>
      </c>
      <c r="C14" s="350" t="s">
        <v>144</v>
      </c>
      <c r="D14" s="64">
        <v>2</v>
      </c>
      <c r="E14" s="64">
        <v>3</v>
      </c>
      <c r="F14" s="64">
        <v>3</v>
      </c>
      <c r="G14" s="64">
        <v>14</v>
      </c>
      <c r="H14" s="65">
        <v>22</v>
      </c>
      <c r="I14" s="64">
        <v>12</v>
      </c>
      <c r="J14" s="64">
        <v>15</v>
      </c>
      <c r="K14" s="64">
        <v>16</v>
      </c>
      <c r="L14" s="64">
        <v>13</v>
      </c>
      <c r="M14" s="65">
        <v>56</v>
      </c>
      <c r="N14" s="64">
        <v>12</v>
      </c>
      <c r="O14" s="64">
        <v>15</v>
      </c>
      <c r="P14" s="64">
        <v>15</v>
      </c>
      <c r="Q14" s="64">
        <v>16</v>
      </c>
      <c r="R14" s="65">
        <v>58</v>
      </c>
      <c r="S14" s="86">
        <v>21</v>
      </c>
      <c r="T14" s="86">
        <v>26</v>
      </c>
      <c r="U14" s="86">
        <v>35</v>
      </c>
      <c r="V14" s="86">
        <v>38</v>
      </c>
      <c r="W14" s="87">
        <v>120</v>
      </c>
      <c r="X14" s="64">
        <v>32</v>
      </c>
      <c r="Y14" s="64">
        <v>40</v>
      </c>
      <c r="Z14" s="64">
        <v>42</v>
      </c>
      <c r="AA14" s="86">
        <v>36</v>
      </c>
      <c r="AB14" s="87">
        <v>150</v>
      </c>
      <c r="AC14" s="64">
        <v>33</v>
      </c>
      <c r="AD14" s="64">
        <v>40</v>
      </c>
      <c r="AE14" s="64">
        <v>40</v>
      </c>
      <c r="AF14" s="86">
        <v>36</v>
      </c>
      <c r="AG14" s="87">
        <v>149</v>
      </c>
      <c r="AH14" s="64">
        <v>34</v>
      </c>
      <c r="AI14" s="64">
        <v>40</v>
      </c>
      <c r="AJ14" s="64">
        <v>39</v>
      </c>
      <c r="AK14" s="86">
        <v>37</v>
      </c>
      <c r="AL14" s="87">
        <v>150</v>
      </c>
    </row>
    <row r="15" spans="1:38" s="300" customFormat="1">
      <c r="A15" s="175" t="s">
        <v>936</v>
      </c>
      <c r="B15" s="349" t="s">
        <v>424</v>
      </c>
      <c r="C15" s="350" t="s">
        <v>145</v>
      </c>
      <c r="D15" s="64">
        <v>39</v>
      </c>
      <c r="E15" s="64">
        <v>42</v>
      </c>
      <c r="F15" s="64">
        <v>41</v>
      </c>
      <c r="G15" s="64">
        <v>39</v>
      </c>
      <c r="H15" s="65">
        <v>160</v>
      </c>
      <c r="I15" s="64">
        <v>34</v>
      </c>
      <c r="J15" s="64">
        <v>39</v>
      </c>
      <c r="K15" s="64">
        <v>43</v>
      </c>
      <c r="L15" s="64">
        <v>37</v>
      </c>
      <c r="M15" s="65">
        <v>154</v>
      </c>
      <c r="N15" s="64">
        <v>29</v>
      </c>
      <c r="O15" s="64">
        <v>33</v>
      </c>
      <c r="P15" s="64">
        <v>35</v>
      </c>
      <c r="Q15" s="64">
        <v>30</v>
      </c>
      <c r="R15" s="65">
        <v>127</v>
      </c>
      <c r="S15" s="86">
        <v>20</v>
      </c>
      <c r="T15" s="86">
        <v>26</v>
      </c>
      <c r="U15" s="86">
        <v>28</v>
      </c>
      <c r="V15" s="86">
        <v>23</v>
      </c>
      <c r="W15" s="87">
        <v>97</v>
      </c>
      <c r="X15" s="64">
        <v>21</v>
      </c>
      <c r="Y15" s="64">
        <v>22</v>
      </c>
      <c r="Z15" s="64">
        <v>28</v>
      </c>
      <c r="AA15" s="86">
        <v>22</v>
      </c>
      <c r="AB15" s="87">
        <v>93</v>
      </c>
      <c r="AC15" s="64">
        <v>20</v>
      </c>
      <c r="AD15" s="64">
        <v>21</v>
      </c>
      <c r="AE15" s="64">
        <v>22</v>
      </c>
      <c r="AF15" s="86">
        <v>19</v>
      </c>
      <c r="AG15" s="87">
        <v>82</v>
      </c>
      <c r="AH15" s="64">
        <v>17</v>
      </c>
      <c r="AI15" s="64">
        <v>19</v>
      </c>
      <c r="AJ15" s="64">
        <v>22</v>
      </c>
      <c r="AK15" s="86">
        <v>18</v>
      </c>
      <c r="AL15" s="87">
        <v>76</v>
      </c>
    </row>
    <row r="16" spans="1:38" s="300" customFormat="1">
      <c r="A16" s="175"/>
      <c r="B16" s="348"/>
      <c r="C16" s="347"/>
      <c r="D16" s="348"/>
      <c r="E16" s="347"/>
      <c r="F16" s="348"/>
      <c r="G16" s="347"/>
      <c r="H16" s="348"/>
      <c r="I16" s="347"/>
      <c r="J16" s="348"/>
      <c r="K16" s="347"/>
      <c r="L16" s="348"/>
      <c r="M16" s="347"/>
      <c r="N16" s="348"/>
      <c r="O16" s="347"/>
      <c r="P16" s="348"/>
      <c r="Q16" s="347"/>
      <c r="R16" s="348"/>
      <c r="S16" s="347"/>
      <c r="T16" s="348"/>
      <c r="U16" s="347"/>
      <c r="V16" s="348"/>
      <c r="W16" s="347"/>
      <c r="X16" s="348"/>
      <c r="Y16" s="347"/>
      <c r="Z16" s="347"/>
      <c r="AA16" s="348"/>
      <c r="AB16" s="347"/>
      <c r="AC16" s="348"/>
      <c r="AD16" s="348"/>
      <c r="AE16" s="348"/>
      <c r="AF16" s="348"/>
      <c r="AG16" s="347"/>
      <c r="AH16" s="348"/>
      <c r="AI16" s="348"/>
      <c r="AJ16" s="348"/>
      <c r="AK16" s="348"/>
      <c r="AL16" s="347"/>
    </row>
    <row r="17" spans="1:38" s="170" customFormat="1" ht="25.5">
      <c r="A17" s="179"/>
      <c r="B17" s="124" t="s">
        <v>534</v>
      </c>
      <c r="C17" s="4" t="s">
        <v>429</v>
      </c>
      <c r="D17" s="262" t="s">
        <v>2</v>
      </c>
      <c r="E17" s="262" t="s">
        <v>3</v>
      </c>
      <c r="F17" s="262" t="s">
        <v>5</v>
      </c>
      <c r="G17" s="262" t="s">
        <v>7</v>
      </c>
      <c r="H17" s="63" t="s">
        <v>9</v>
      </c>
      <c r="I17" s="262" t="s">
        <v>11</v>
      </c>
      <c r="J17" s="262" t="s">
        <v>13</v>
      </c>
      <c r="K17" s="262" t="s">
        <v>53</v>
      </c>
      <c r="L17" s="262" t="s">
        <v>16</v>
      </c>
      <c r="M17" s="262" t="s">
        <v>17</v>
      </c>
      <c r="N17" s="262" t="s">
        <v>18</v>
      </c>
      <c r="O17" s="262" t="s">
        <v>19</v>
      </c>
      <c r="P17" s="262" t="s">
        <v>20</v>
      </c>
      <c r="Q17" s="262" t="s">
        <v>29</v>
      </c>
      <c r="R17" s="262" t="s">
        <v>30</v>
      </c>
      <c r="S17" s="262" t="s">
        <v>301</v>
      </c>
      <c r="T17" s="262" t="s">
        <v>326</v>
      </c>
      <c r="U17" s="262" t="s">
        <v>331</v>
      </c>
      <c r="V17" s="18" t="s">
        <v>335</v>
      </c>
      <c r="W17" s="18" t="s">
        <v>336</v>
      </c>
      <c r="X17" s="18" t="s">
        <v>355</v>
      </c>
      <c r="Y17" s="18" t="s">
        <v>370</v>
      </c>
      <c r="Z17" s="18" t="s">
        <v>930</v>
      </c>
      <c r="AA17" s="18" t="s">
        <v>998</v>
      </c>
      <c r="AB17" s="18" t="s">
        <v>1000</v>
      </c>
      <c r="AC17" s="18" t="s">
        <v>1203</v>
      </c>
      <c r="AD17" s="18" t="s">
        <v>1239</v>
      </c>
      <c r="AE17" s="18" t="s">
        <v>1257</v>
      </c>
      <c r="AF17" s="18" t="s">
        <v>1272</v>
      </c>
      <c r="AG17" s="18" t="s">
        <v>1273</v>
      </c>
      <c r="AH17" s="18" t="s">
        <v>1286</v>
      </c>
      <c r="AI17" s="18" t="s">
        <v>1294</v>
      </c>
      <c r="AJ17" s="18" t="s">
        <v>1315</v>
      </c>
      <c r="AK17" s="18" t="s">
        <v>1328</v>
      </c>
      <c r="AL17" s="18" t="s">
        <v>1329</v>
      </c>
    </row>
    <row r="18" spans="1:38" s="300" customFormat="1">
      <c r="A18" s="175"/>
      <c r="B18" s="349" t="s">
        <v>417</v>
      </c>
      <c r="C18" s="350" t="s">
        <v>77</v>
      </c>
      <c r="D18" s="64">
        <v>108</v>
      </c>
      <c r="E18" s="64">
        <v>121</v>
      </c>
      <c r="F18" s="64">
        <v>130</v>
      </c>
      <c r="G18" s="64">
        <v>121</v>
      </c>
      <c r="H18" s="65">
        <v>480</v>
      </c>
      <c r="I18" s="64">
        <v>106</v>
      </c>
      <c r="J18" s="64">
        <v>130</v>
      </c>
      <c r="K18" s="64">
        <v>137</v>
      </c>
      <c r="L18" s="64">
        <v>131</v>
      </c>
      <c r="M18" s="65">
        <v>504</v>
      </c>
      <c r="N18" s="64">
        <v>118</v>
      </c>
      <c r="O18" s="64">
        <v>138</v>
      </c>
      <c r="P18" s="64">
        <v>151</v>
      </c>
      <c r="Q18" s="64">
        <v>147</v>
      </c>
      <c r="R18" s="65">
        <v>554</v>
      </c>
      <c r="S18" s="86">
        <v>134</v>
      </c>
      <c r="T18" s="86">
        <v>153</v>
      </c>
      <c r="U18" s="86">
        <v>166</v>
      </c>
      <c r="V18" s="86">
        <v>157</v>
      </c>
      <c r="W18" s="87">
        <v>610</v>
      </c>
      <c r="X18" s="64">
        <v>142</v>
      </c>
      <c r="Y18" s="64">
        <v>167</v>
      </c>
      <c r="Z18" s="64">
        <v>197</v>
      </c>
      <c r="AA18" s="86">
        <v>186</v>
      </c>
      <c r="AB18" s="87">
        <v>692</v>
      </c>
      <c r="AC18" s="64">
        <v>175</v>
      </c>
      <c r="AD18" s="64">
        <v>197</v>
      </c>
      <c r="AE18" s="64">
        <v>214</v>
      </c>
      <c r="AF18" s="86">
        <v>201</v>
      </c>
      <c r="AG18" s="87">
        <v>787</v>
      </c>
      <c r="AH18" s="64">
        <v>186</v>
      </c>
      <c r="AI18" s="64">
        <v>217</v>
      </c>
      <c r="AJ18" s="64">
        <v>230</v>
      </c>
      <c r="AK18" s="86">
        <v>215</v>
      </c>
      <c r="AL18" s="87">
        <v>848</v>
      </c>
    </row>
    <row r="19" spans="1:38" s="300" customFormat="1">
      <c r="A19" s="175"/>
      <c r="B19" s="349" t="s">
        <v>486</v>
      </c>
      <c r="C19" s="350" t="s">
        <v>78</v>
      </c>
      <c r="D19" s="64">
        <v>61</v>
      </c>
      <c r="E19" s="64">
        <v>70</v>
      </c>
      <c r="F19" s="64">
        <v>72</v>
      </c>
      <c r="G19" s="64">
        <v>68</v>
      </c>
      <c r="H19" s="65">
        <v>271</v>
      </c>
      <c r="I19" s="64">
        <v>59</v>
      </c>
      <c r="J19" s="64">
        <v>70</v>
      </c>
      <c r="K19" s="64">
        <v>75</v>
      </c>
      <c r="L19" s="64">
        <v>73</v>
      </c>
      <c r="M19" s="65">
        <v>277</v>
      </c>
      <c r="N19" s="64">
        <v>65</v>
      </c>
      <c r="O19" s="64">
        <v>76</v>
      </c>
      <c r="P19" s="64">
        <v>82</v>
      </c>
      <c r="Q19" s="64">
        <v>83</v>
      </c>
      <c r="R19" s="65">
        <v>306</v>
      </c>
      <c r="S19" s="86">
        <v>76</v>
      </c>
      <c r="T19" s="86">
        <v>89</v>
      </c>
      <c r="U19" s="86">
        <v>103</v>
      </c>
      <c r="V19" s="86">
        <v>106</v>
      </c>
      <c r="W19" s="87">
        <v>374</v>
      </c>
      <c r="X19" s="64">
        <v>96</v>
      </c>
      <c r="Y19" s="64">
        <v>112</v>
      </c>
      <c r="Z19" s="64">
        <v>115</v>
      </c>
      <c r="AA19" s="86">
        <v>114</v>
      </c>
      <c r="AB19" s="87">
        <v>437</v>
      </c>
      <c r="AC19" s="64">
        <v>109</v>
      </c>
      <c r="AD19" s="64">
        <v>122</v>
      </c>
      <c r="AE19" s="64">
        <v>125</v>
      </c>
      <c r="AF19" s="86">
        <v>122</v>
      </c>
      <c r="AG19" s="87">
        <v>478</v>
      </c>
      <c r="AH19" s="64">
        <v>112</v>
      </c>
      <c r="AI19" s="64">
        <v>128</v>
      </c>
      <c r="AJ19" s="64">
        <v>131</v>
      </c>
      <c r="AK19" s="86">
        <v>128</v>
      </c>
      <c r="AL19" s="87">
        <v>499</v>
      </c>
    </row>
    <row r="20" spans="1:38" s="300" customFormat="1">
      <c r="A20" s="175"/>
      <c r="B20" s="349" t="s">
        <v>418</v>
      </c>
      <c r="C20" s="350" t="s">
        <v>79</v>
      </c>
      <c r="D20" s="64">
        <v>148</v>
      </c>
      <c r="E20" s="64">
        <v>179</v>
      </c>
      <c r="F20" s="64">
        <v>224</v>
      </c>
      <c r="G20" s="64">
        <v>172</v>
      </c>
      <c r="H20" s="65">
        <v>723</v>
      </c>
      <c r="I20" s="64">
        <v>133</v>
      </c>
      <c r="J20" s="64">
        <v>183</v>
      </c>
      <c r="K20" s="64">
        <v>225</v>
      </c>
      <c r="L20" s="64">
        <v>176</v>
      </c>
      <c r="M20" s="65">
        <v>717</v>
      </c>
      <c r="N20" s="64">
        <v>137</v>
      </c>
      <c r="O20" s="64">
        <v>181</v>
      </c>
      <c r="P20" s="64">
        <v>219</v>
      </c>
      <c r="Q20" s="64">
        <v>178</v>
      </c>
      <c r="R20" s="65">
        <v>715</v>
      </c>
      <c r="S20" s="86">
        <v>144</v>
      </c>
      <c r="T20" s="86">
        <v>180</v>
      </c>
      <c r="U20" s="86">
        <v>229</v>
      </c>
      <c r="V20" s="86">
        <v>176</v>
      </c>
      <c r="W20" s="87">
        <v>729</v>
      </c>
      <c r="X20" s="64">
        <v>140</v>
      </c>
      <c r="Y20" s="64">
        <v>178</v>
      </c>
      <c r="Z20" s="64">
        <v>230</v>
      </c>
      <c r="AA20" s="86">
        <v>176</v>
      </c>
      <c r="AB20" s="87">
        <v>724</v>
      </c>
      <c r="AC20" s="64">
        <v>146</v>
      </c>
      <c r="AD20" s="64">
        <v>188</v>
      </c>
      <c r="AE20" s="64">
        <v>235</v>
      </c>
      <c r="AF20" s="86">
        <v>176</v>
      </c>
      <c r="AG20" s="87">
        <v>745</v>
      </c>
      <c r="AH20" s="64">
        <v>149</v>
      </c>
      <c r="AI20" s="64">
        <v>196</v>
      </c>
      <c r="AJ20" s="64">
        <v>241</v>
      </c>
      <c r="AK20" s="86">
        <v>184</v>
      </c>
      <c r="AL20" s="87">
        <v>770</v>
      </c>
    </row>
    <row r="21" spans="1:38" s="300" customFormat="1">
      <c r="A21" s="175"/>
      <c r="B21" s="349" t="s">
        <v>532</v>
      </c>
      <c r="C21" s="350" t="s">
        <v>143</v>
      </c>
      <c r="D21" s="64">
        <v>73</v>
      </c>
      <c r="E21" s="64">
        <v>85</v>
      </c>
      <c r="F21" s="64">
        <v>92</v>
      </c>
      <c r="G21" s="64">
        <v>88</v>
      </c>
      <c r="H21" s="65">
        <v>338</v>
      </c>
      <c r="I21" s="64">
        <v>77</v>
      </c>
      <c r="J21" s="64">
        <v>94</v>
      </c>
      <c r="K21" s="64">
        <v>100</v>
      </c>
      <c r="L21" s="64">
        <v>94</v>
      </c>
      <c r="M21" s="65">
        <v>365</v>
      </c>
      <c r="N21" s="64">
        <v>83</v>
      </c>
      <c r="O21" s="64">
        <v>89</v>
      </c>
      <c r="P21" s="64">
        <v>99</v>
      </c>
      <c r="Q21" s="64">
        <v>92</v>
      </c>
      <c r="R21" s="65">
        <v>363</v>
      </c>
      <c r="S21" s="86">
        <v>88</v>
      </c>
      <c r="T21" s="86">
        <v>104</v>
      </c>
      <c r="U21" s="86">
        <v>118</v>
      </c>
      <c r="V21" s="86">
        <v>110</v>
      </c>
      <c r="W21" s="87">
        <v>420</v>
      </c>
      <c r="X21" s="64">
        <v>104</v>
      </c>
      <c r="Y21" s="64">
        <v>119</v>
      </c>
      <c r="Z21" s="64">
        <v>132</v>
      </c>
      <c r="AA21" s="86">
        <v>122</v>
      </c>
      <c r="AB21" s="87">
        <v>477</v>
      </c>
      <c r="AC21" s="64">
        <v>118</v>
      </c>
      <c r="AD21" s="64">
        <v>132</v>
      </c>
      <c r="AE21" s="64">
        <v>146</v>
      </c>
      <c r="AF21" s="86">
        <v>130</v>
      </c>
      <c r="AG21" s="87">
        <v>526</v>
      </c>
      <c r="AH21" s="64">
        <v>121</v>
      </c>
      <c r="AI21" s="64">
        <v>133</v>
      </c>
      <c r="AJ21" s="64">
        <v>145</v>
      </c>
      <c r="AK21" s="86">
        <v>134</v>
      </c>
      <c r="AL21" s="87">
        <v>533</v>
      </c>
    </row>
    <row r="22" spans="1:38" s="300" customFormat="1">
      <c r="A22" s="175"/>
      <c r="B22" s="349" t="s">
        <v>533</v>
      </c>
      <c r="C22" s="350" t="s">
        <v>144</v>
      </c>
      <c r="D22" s="64">
        <v>3</v>
      </c>
      <c r="E22" s="64">
        <v>3</v>
      </c>
      <c r="F22" s="64">
        <v>4</v>
      </c>
      <c r="G22" s="64">
        <v>19</v>
      </c>
      <c r="H22" s="65">
        <v>29</v>
      </c>
      <c r="I22" s="64">
        <v>16</v>
      </c>
      <c r="J22" s="64">
        <v>20</v>
      </c>
      <c r="K22" s="64">
        <v>22</v>
      </c>
      <c r="L22" s="64">
        <v>20</v>
      </c>
      <c r="M22" s="65">
        <v>78</v>
      </c>
      <c r="N22" s="64">
        <v>18</v>
      </c>
      <c r="O22" s="64">
        <v>20</v>
      </c>
      <c r="P22" s="64">
        <v>22</v>
      </c>
      <c r="Q22" s="64">
        <v>27</v>
      </c>
      <c r="R22" s="65">
        <v>87</v>
      </c>
      <c r="S22" s="86">
        <v>40</v>
      </c>
      <c r="T22" s="86">
        <v>45</v>
      </c>
      <c r="U22" s="86">
        <v>67</v>
      </c>
      <c r="V22" s="86">
        <v>78</v>
      </c>
      <c r="W22" s="87">
        <v>230</v>
      </c>
      <c r="X22" s="64">
        <v>68</v>
      </c>
      <c r="Y22" s="64">
        <v>79</v>
      </c>
      <c r="Z22" s="64">
        <v>80</v>
      </c>
      <c r="AA22" s="86">
        <v>78</v>
      </c>
      <c r="AB22" s="87">
        <v>305</v>
      </c>
      <c r="AC22" s="64">
        <v>74</v>
      </c>
      <c r="AD22" s="64">
        <v>84</v>
      </c>
      <c r="AE22" s="64">
        <v>83</v>
      </c>
      <c r="AF22" s="86">
        <v>82</v>
      </c>
      <c r="AG22" s="87">
        <v>323</v>
      </c>
      <c r="AH22" s="64">
        <v>79</v>
      </c>
      <c r="AI22" s="64">
        <v>86</v>
      </c>
      <c r="AJ22" s="64">
        <v>84</v>
      </c>
      <c r="AK22" s="86">
        <v>86</v>
      </c>
      <c r="AL22" s="87">
        <v>335</v>
      </c>
    </row>
    <row r="23" spans="1:38" s="300" customFormat="1">
      <c r="A23" s="175" t="s">
        <v>936</v>
      </c>
      <c r="B23" s="349" t="s">
        <v>424</v>
      </c>
      <c r="C23" s="350" t="s">
        <v>145</v>
      </c>
      <c r="D23" s="64">
        <v>82</v>
      </c>
      <c r="E23" s="64">
        <v>89</v>
      </c>
      <c r="F23" s="64">
        <v>91</v>
      </c>
      <c r="G23" s="64">
        <v>82</v>
      </c>
      <c r="H23" s="65">
        <v>345</v>
      </c>
      <c r="I23" s="64">
        <v>76</v>
      </c>
      <c r="J23" s="64">
        <v>87</v>
      </c>
      <c r="K23" s="64">
        <v>97</v>
      </c>
      <c r="L23" s="64">
        <v>88</v>
      </c>
      <c r="M23" s="65">
        <v>348</v>
      </c>
      <c r="N23" s="64">
        <v>76</v>
      </c>
      <c r="O23" s="64">
        <v>81</v>
      </c>
      <c r="P23" s="64">
        <v>86</v>
      </c>
      <c r="Q23" s="64">
        <v>79</v>
      </c>
      <c r="R23" s="65">
        <v>322</v>
      </c>
      <c r="S23" s="86">
        <v>55</v>
      </c>
      <c r="T23" s="86">
        <v>63</v>
      </c>
      <c r="U23" s="86">
        <v>72</v>
      </c>
      <c r="V23" s="86">
        <v>62</v>
      </c>
      <c r="W23" s="87">
        <v>252</v>
      </c>
      <c r="X23" s="64">
        <v>58</v>
      </c>
      <c r="Y23" s="64">
        <v>66</v>
      </c>
      <c r="Z23" s="64">
        <v>81</v>
      </c>
      <c r="AA23" s="86">
        <v>69</v>
      </c>
      <c r="AB23" s="87">
        <v>274</v>
      </c>
      <c r="AC23" s="64">
        <v>64</v>
      </c>
      <c r="AD23" s="64">
        <v>69</v>
      </c>
      <c r="AE23" s="64">
        <v>73</v>
      </c>
      <c r="AF23" s="86">
        <v>68</v>
      </c>
      <c r="AG23" s="87">
        <v>274</v>
      </c>
      <c r="AH23" s="64">
        <v>59</v>
      </c>
      <c r="AI23" s="64">
        <v>69</v>
      </c>
      <c r="AJ23" s="64">
        <v>80</v>
      </c>
      <c r="AK23" s="86">
        <v>72</v>
      </c>
      <c r="AL23" s="87">
        <v>280</v>
      </c>
    </row>
    <row r="24" spans="1:38" s="300" customFormat="1">
      <c r="A24" s="175"/>
      <c r="B24" s="348"/>
      <c r="C24" s="347"/>
      <c r="D24" s="347"/>
      <c r="E24" s="347"/>
      <c r="F24" s="347"/>
      <c r="G24" s="347"/>
      <c r="H24" s="347"/>
      <c r="I24" s="347"/>
      <c r="J24" s="347"/>
      <c r="K24" s="347"/>
      <c r="L24" s="347"/>
      <c r="M24" s="347"/>
      <c r="N24" s="347"/>
      <c r="O24" s="347"/>
      <c r="P24" s="347"/>
      <c r="Q24" s="347"/>
      <c r="R24" s="347"/>
      <c r="S24" s="347"/>
      <c r="T24" s="347"/>
      <c r="U24" s="351"/>
      <c r="V24" s="351"/>
      <c r="W24" s="351"/>
      <c r="X24" s="351"/>
      <c r="Y24" s="351"/>
      <c r="Z24" s="351"/>
      <c r="AA24" s="351"/>
      <c r="AB24" s="351"/>
      <c r="AC24" s="351"/>
      <c r="AD24" s="351"/>
      <c r="AE24" s="351"/>
      <c r="AF24" s="351"/>
      <c r="AG24" s="351"/>
      <c r="AH24" s="351"/>
      <c r="AI24" s="351"/>
      <c r="AJ24" s="351"/>
      <c r="AK24" s="351"/>
      <c r="AL24" s="351"/>
    </row>
    <row r="25" spans="1:38" s="170" customFormat="1">
      <c r="A25" s="179"/>
      <c r="B25" s="115" t="s">
        <v>535</v>
      </c>
      <c r="C25" s="5" t="s">
        <v>390</v>
      </c>
      <c r="D25" s="262" t="s">
        <v>2</v>
      </c>
      <c r="E25" s="262" t="s">
        <v>3</v>
      </c>
      <c r="F25" s="262" t="s">
        <v>5</v>
      </c>
      <c r="G25" s="262" t="s">
        <v>7</v>
      </c>
      <c r="H25" s="63" t="s">
        <v>9</v>
      </c>
      <c r="I25" s="262" t="s">
        <v>11</v>
      </c>
      <c r="J25" s="262" t="s">
        <v>13</v>
      </c>
      <c r="K25" s="262" t="s">
        <v>53</v>
      </c>
      <c r="L25" s="262" t="s">
        <v>16</v>
      </c>
      <c r="M25" s="262" t="s">
        <v>17</v>
      </c>
      <c r="N25" s="262" t="s">
        <v>18</v>
      </c>
      <c r="O25" s="262" t="s">
        <v>19</v>
      </c>
      <c r="P25" s="262" t="s">
        <v>20</v>
      </c>
      <c r="Q25" s="262" t="s">
        <v>29</v>
      </c>
      <c r="R25" s="262" t="s">
        <v>30</v>
      </c>
      <c r="S25" s="262" t="s">
        <v>301</v>
      </c>
      <c r="T25" s="262" t="s">
        <v>326</v>
      </c>
      <c r="U25" s="262" t="s">
        <v>331</v>
      </c>
      <c r="V25" s="18" t="s">
        <v>335</v>
      </c>
      <c r="W25" s="18" t="s">
        <v>336</v>
      </c>
      <c r="X25" s="18" t="s">
        <v>355</v>
      </c>
      <c r="Y25" s="18" t="s">
        <v>370</v>
      </c>
      <c r="Z25" s="18" t="s">
        <v>930</v>
      </c>
      <c r="AA25" s="18" t="s">
        <v>998</v>
      </c>
      <c r="AB25" s="18" t="s">
        <v>1000</v>
      </c>
      <c r="AC25" s="18" t="s">
        <v>1203</v>
      </c>
      <c r="AD25" s="18" t="s">
        <v>1239</v>
      </c>
      <c r="AE25" s="18" t="s">
        <v>1257</v>
      </c>
      <c r="AF25" s="18" t="s">
        <v>1272</v>
      </c>
      <c r="AG25" s="18" t="s">
        <v>1273</v>
      </c>
      <c r="AH25" s="18" t="s">
        <v>1286</v>
      </c>
      <c r="AI25" s="18" t="s">
        <v>1294</v>
      </c>
      <c r="AJ25" s="18" t="s">
        <v>1315</v>
      </c>
      <c r="AK25" s="18" t="s">
        <v>1328</v>
      </c>
      <c r="AL25" s="18" t="s">
        <v>1329</v>
      </c>
    </row>
    <row r="26" spans="1:38" s="300" customFormat="1">
      <c r="A26" s="175"/>
      <c r="B26" s="349" t="s">
        <v>417</v>
      </c>
      <c r="C26" s="350" t="s">
        <v>77</v>
      </c>
      <c r="D26" s="64">
        <v>364</v>
      </c>
      <c r="E26" s="64">
        <v>363</v>
      </c>
      <c r="F26" s="64">
        <v>360</v>
      </c>
      <c r="G26" s="64">
        <v>360</v>
      </c>
      <c r="H26" s="65">
        <v>360</v>
      </c>
      <c r="I26" s="64">
        <v>360</v>
      </c>
      <c r="J26" s="64">
        <v>360</v>
      </c>
      <c r="K26" s="64">
        <v>362</v>
      </c>
      <c r="L26" s="64">
        <v>366</v>
      </c>
      <c r="M26" s="65">
        <v>366</v>
      </c>
      <c r="N26" s="64">
        <v>366</v>
      </c>
      <c r="O26" s="64">
        <v>365</v>
      </c>
      <c r="P26" s="64">
        <v>363</v>
      </c>
      <c r="Q26" s="64">
        <v>364</v>
      </c>
      <c r="R26" s="65">
        <v>364</v>
      </c>
      <c r="S26" s="86">
        <v>363</v>
      </c>
      <c r="T26" s="86">
        <v>363</v>
      </c>
      <c r="U26" s="86">
        <v>364</v>
      </c>
      <c r="V26" s="86">
        <v>364</v>
      </c>
      <c r="W26" s="87">
        <v>364</v>
      </c>
      <c r="X26" s="64">
        <v>364</v>
      </c>
      <c r="Y26" s="64">
        <v>364</v>
      </c>
      <c r="Z26" s="64">
        <v>479</v>
      </c>
      <c r="AA26" s="86">
        <v>479</v>
      </c>
      <c r="AB26" s="87">
        <v>479</v>
      </c>
      <c r="AC26" s="64">
        <v>475</v>
      </c>
      <c r="AD26" s="64">
        <v>471</v>
      </c>
      <c r="AE26" s="64">
        <v>467</v>
      </c>
      <c r="AF26" s="86">
        <v>465</v>
      </c>
      <c r="AG26" s="87">
        <v>465</v>
      </c>
      <c r="AH26" s="64">
        <v>466</v>
      </c>
      <c r="AI26" s="64">
        <v>467</v>
      </c>
      <c r="AJ26" s="64">
        <v>466</v>
      </c>
      <c r="AK26" s="86">
        <v>462</v>
      </c>
      <c r="AL26" s="87">
        <v>462</v>
      </c>
    </row>
    <row r="27" spans="1:38" s="300" customFormat="1">
      <c r="A27" s="175"/>
      <c r="B27" s="349" t="s">
        <v>418</v>
      </c>
      <c r="C27" s="350" t="s">
        <v>391</v>
      </c>
      <c r="D27" s="64">
        <v>437</v>
      </c>
      <c r="E27" s="64">
        <v>437</v>
      </c>
      <c r="F27" s="64">
        <v>423</v>
      </c>
      <c r="G27" s="64">
        <v>439</v>
      </c>
      <c r="H27" s="65">
        <v>439</v>
      </c>
      <c r="I27" s="64">
        <v>436</v>
      </c>
      <c r="J27" s="64">
        <v>435</v>
      </c>
      <c r="K27" s="64">
        <v>435</v>
      </c>
      <c r="L27" s="64">
        <v>435</v>
      </c>
      <c r="M27" s="65">
        <v>435</v>
      </c>
      <c r="N27" s="64">
        <v>435</v>
      </c>
      <c r="O27" s="64">
        <v>435</v>
      </c>
      <c r="P27" s="64">
        <v>434</v>
      </c>
      <c r="Q27" s="64">
        <v>434</v>
      </c>
      <c r="R27" s="65">
        <v>434</v>
      </c>
      <c r="S27" s="86">
        <v>434</v>
      </c>
      <c r="T27" s="86">
        <v>434</v>
      </c>
      <c r="U27" s="86">
        <v>431</v>
      </c>
      <c r="V27" s="86">
        <v>431</v>
      </c>
      <c r="W27" s="87">
        <v>431</v>
      </c>
      <c r="X27" s="64">
        <v>430</v>
      </c>
      <c r="Y27" s="64">
        <v>430</v>
      </c>
      <c r="Z27" s="64">
        <v>430</v>
      </c>
      <c r="AA27" s="86">
        <v>430</v>
      </c>
      <c r="AB27" s="87">
        <v>430</v>
      </c>
      <c r="AC27" s="64">
        <v>430</v>
      </c>
      <c r="AD27" s="64">
        <v>428</v>
      </c>
      <c r="AE27" s="64">
        <v>428</v>
      </c>
      <c r="AF27" s="86">
        <v>428</v>
      </c>
      <c r="AG27" s="87">
        <v>428</v>
      </c>
      <c r="AH27" s="64">
        <v>428</v>
      </c>
      <c r="AI27" s="64">
        <v>428</v>
      </c>
      <c r="AJ27" s="64">
        <v>429</v>
      </c>
      <c r="AK27" s="86">
        <v>429</v>
      </c>
      <c r="AL27" s="87">
        <v>429</v>
      </c>
    </row>
    <row r="28" spans="1:38" s="300" customFormat="1">
      <c r="A28" s="175"/>
      <c r="B28" s="349" t="s">
        <v>487</v>
      </c>
      <c r="C28" s="350" t="s">
        <v>81</v>
      </c>
      <c r="D28" s="64">
        <v>221</v>
      </c>
      <c r="E28" s="64">
        <v>227</v>
      </c>
      <c r="F28" s="64">
        <v>221</v>
      </c>
      <c r="G28" s="64">
        <v>215</v>
      </c>
      <c r="H28" s="65">
        <v>215</v>
      </c>
      <c r="I28" s="64">
        <v>206</v>
      </c>
      <c r="J28" s="64">
        <v>208</v>
      </c>
      <c r="K28" s="64">
        <v>196</v>
      </c>
      <c r="L28" s="64">
        <v>196</v>
      </c>
      <c r="M28" s="65">
        <v>196</v>
      </c>
      <c r="N28" s="64">
        <v>194</v>
      </c>
      <c r="O28" s="64">
        <v>130</v>
      </c>
      <c r="P28" s="64">
        <v>125</v>
      </c>
      <c r="Q28" s="64">
        <v>116</v>
      </c>
      <c r="R28" s="65">
        <v>116</v>
      </c>
      <c r="S28" s="86">
        <v>113</v>
      </c>
      <c r="T28" s="86">
        <v>109</v>
      </c>
      <c r="U28" s="86">
        <v>106</v>
      </c>
      <c r="V28" s="86">
        <v>107</v>
      </c>
      <c r="W28" s="87">
        <v>107</v>
      </c>
      <c r="X28" s="64">
        <v>107</v>
      </c>
      <c r="Y28" s="64">
        <v>107</v>
      </c>
      <c r="Z28" s="64">
        <v>91</v>
      </c>
      <c r="AA28" s="86">
        <v>83</v>
      </c>
      <c r="AB28" s="87">
        <v>83</v>
      </c>
      <c r="AC28" s="64">
        <v>84</v>
      </c>
      <c r="AD28" s="64">
        <v>46</v>
      </c>
      <c r="AE28" s="64">
        <v>7</v>
      </c>
      <c r="AF28" s="86">
        <v>0</v>
      </c>
      <c r="AG28" s="87">
        <v>0</v>
      </c>
      <c r="AH28" s="64">
        <v>0</v>
      </c>
      <c r="AI28" s="64">
        <v>0</v>
      </c>
      <c r="AJ28" s="64">
        <v>0</v>
      </c>
      <c r="AK28" s="86">
        <v>0</v>
      </c>
      <c r="AL28" s="87">
        <v>0</v>
      </c>
    </row>
    <row r="29" spans="1:38" s="300" customFormat="1">
      <c r="A29" s="175"/>
      <c r="B29" s="349" t="s">
        <v>486</v>
      </c>
      <c r="C29" s="350" t="s">
        <v>78</v>
      </c>
      <c r="D29" s="64">
        <v>209</v>
      </c>
      <c r="E29" s="64">
        <v>209</v>
      </c>
      <c r="F29" s="64">
        <v>209</v>
      </c>
      <c r="G29" s="64">
        <v>209</v>
      </c>
      <c r="H29" s="65">
        <v>209</v>
      </c>
      <c r="I29" s="64">
        <v>210</v>
      </c>
      <c r="J29" s="64">
        <v>212</v>
      </c>
      <c r="K29" s="64">
        <v>212</v>
      </c>
      <c r="L29" s="64">
        <v>212</v>
      </c>
      <c r="M29" s="65">
        <v>212</v>
      </c>
      <c r="N29" s="64">
        <v>212</v>
      </c>
      <c r="O29" s="64">
        <v>212</v>
      </c>
      <c r="P29" s="64">
        <v>214</v>
      </c>
      <c r="Q29" s="64">
        <v>214</v>
      </c>
      <c r="R29" s="65">
        <v>214</v>
      </c>
      <c r="S29" s="86">
        <v>213</v>
      </c>
      <c r="T29" s="86">
        <v>212</v>
      </c>
      <c r="U29" s="86">
        <v>253</v>
      </c>
      <c r="V29" s="86">
        <v>253</v>
      </c>
      <c r="W29" s="87">
        <v>253</v>
      </c>
      <c r="X29" s="64">
        <v>253</v>
      </c>
      <c r="Y29" s="64">
        <v>253</v>
      </c>
      <c r="Z29" s="64">
        <v>253</v>
      </c>
      <c r="AA29" s="86">
        <v>252</v>
      </c>
      <c r="AB29" s="87">
        <v>252</v>
      </c>
      <c r="AC29" s="64">
        <v>252</v>
      </c>
      <c r="AD29" s="64">
        <v>252</v>
      </c>
      <c r="AE29" s="64">
        <v>253</v>
      </c>
      <c r="AF29" s="86">
        <v>253</v>
      </c>
      <c r="AG29" s="87">
        <v>253</v>
      </c>
      <c r="AH29" s="64">
        <v>253</v>
      </c>
      <c r="AI29" s="64">
        <v>253</v>
      </c>
      <c r="AJ29" s="64">
        <v>253</v>
      </c>
      <c r="AK29" s="86">
        <v>253</v>
      </c>
      <c r="AL29" s="87">
        <v>253</v>
      </c>
    </row>
    <row r="30" spans="1:38" s="300" customFormat="1">
      <c r="A30" s="175"/>
      <c r="B30" s="349" t="s">
        <v>532</v>
      </c>
      <c r="C30" s="350" t="s">
        <v>143</v>
      </c>
      <c r="D30" s="64">
        <v>129</v>
      </c>
      <c r="E30" s="64">
        <v>130</v>
      </c>
      <c r="F30" s="64">
        <v>131</v>
      </c>
      <c r="G30" s="64">
        <v>135</v>
      </c>
      <c r="H30" s="65">
        <v>135</v>
      </c>
      <c r="I30" s="64">
        <v>137</v>
      </c>
      <c r="J30" s="64">
        <v>138</v>
      </c>
      <c r="K30" s="64">
        <v>143</v>
      </c>
      <c r="L30" s="64">
        <v>147</v>
      </c>
      <c r="M30" s="65">
        <v>147</v>
      </c>
      <c r="N30" s="64">
        <v>147</v>
      </c>
      <c r="O30" s="64">
        <v>152</v>
      </c>
      <c r="P30" s="64">
        <v>155</v>
      </c>
      <c r="Q30" s="64">
        <v>159</v>
      </c>
      <c r="R30" s="65">
        <v>159</v>
      </c>
      <c r="S30" s="86">
        <v>200</v>
      </c>
      <c r="T30" s="86">
        <v>200</v>
      </c>
      <c r="U30" s="86">
        <v>200</v>
      </c>
      <c r="V30" s="86">
        <v>202</v>
      </c>
      <c r="W30" s="87">
        <v>202</v>
      </c>
      <c r="X30" s="64">
        <v>206</v>
      </c>
      <c r="Y30" s="64">
        <v>205</v>
      </c>
      <c r="Z30" s="64">
        <v>206</v>
      </c>
      <c r="AA30" s="86">
        <v>206</v>
      </c>
      <c r="AB30" s="87">
        <v>206</v>
      </c>
      <c r="AC30" s="64">
        <v>207</v>
      </c>
      <c r="AD30" s="64">
        <v>208</v>
      </c>
      <c r="AE30" s="64">
        <v>210</v>
      </c>
      <c r="AF30" s="86">
        <v>213</v>
      </c>
      <c r="AG30" s="87">
        <v>213</v>
      </c>
      <c r="AH30" s="64">
        <v>213</v>
      </c>
      <c r="AI30" s="64">
        <v>214</v>
      </c>
      <c r="AJ30" s="64">
        <v>217</v>
      </c>
      <c r="AK30" s="86">
        <v>218</v>
      </c>
      <c r="AL30" s="87">
        <v>218</v>
      </c>
    </row>
    <row r="31" spans="1:38" s="300" customFormat="1">
      <c r="A31" s="175"/>
      <c r="B31" s="349" t="s">
        <v>536</v>
      </c>
      <c r="C31" s="350" t="s">
        <v>392</v>
      </c>
      <c r="D31" s="64">
        <v>110</v>
      </c>
      <c r="E31" s="64">
        <v>110</v>
      </c>
      <c r="F31" s="64">
        <v>110</v>
      </c>
      <c r="G31" s="64">
        <v>110</v>
      </c>
      <c r="H31" s="65">
        <v>110</v>
      </c>
      <c r="I31" s="64">
        <v>109</v>
      </c>
      <c r="J31" s="64">
        <v>108</v>
      </c>
      <c r="K31" s="64">
        <v>104</v>
      </c>
      <c r="L31" s="64">
        <v>104</v>
      </c>
      <c r="M31" s="65">
        <v>104</v>
      </c>
      <c r="N31" s="64">
        <v>105</v>
      </c>
      <c r="O31" s="64">
        <v>105</v>
      </c>
      <c r="P31" s="64">
        <v>102</v>
      </c>
      <c r="Q31" s="64">
        <v>102</v>
      </c>
      <c r="R31" s="65">
        <v>102</v>
      </c>
      <c r="S31" s="86">
        <v>102</v>
      </c>
      <c r="T31" s="86">
        <v>100</v>
      </c>
      <c r="U31" s="86">
        <v>100</v>
      </c>
      <c r="V31" s="86">
        <v>100</v>
      </c>
      <c r="W31" s="87">
        <v>100</v>
      </c>
      <c r="X31" s="64">
        <v>100</v>
      </c>
      <c r="Y31" s="64">
        <v>101</v>
      </c>
      <c r="Z31" s="64">
        <v>101</v>
      </c>
      <c r="AA31" s="86">
        <v>101</v>
      </c>
      <c r="AB31" s="87">
        <v>101</v>
      </c>
      <c r="AC31" s="64">
        <v>101</v>
      </c>
      <c r="AD31" s="64">
        <v>103</v>
      </c>
      <c r="AE31" s="64">
        <v>103</v>
      </c>
      <c r="AF31" s="86">
        <v>103</v>
      </c>
      <c r="AG31" s="87">
        <v>103</v>
      </c>
      <c r="AH31" s="64">
        <v>103</v>
      </c>
      <c r="AI31" s="64">
        <v>104</v>
      </c>
      <c r="AJ31" s="64">
        <v>105</v>
      </c>
      <c r="AK31" s="86">
        <v>105</v>
      </c>
      <c r="AL31" s="87">
        <v>105</v>
      </c>
    </row>
    <row r="32" spans="1:38" s="300" customFormat="1">
      <c r="A32" s="175"/>
      <c r="B32" s="349" t="s">
        <v>537</v>
      </c>
      <c r="C32" s="350" t="s">
        <v>393</v>
      </c>
      <c r="D32" s="64">
        <v>34</v>
      </c>
      <c r="E32" s="64">
        <v>34</v>
      </c>
      <c r="F32" s="64">
        <v>35</v>
      </c>
      <c r="G32" s="64">
        <v>35</v>
      </c>
      <c r="H32" s="65">
        <v>35</v>
      </c>
      <c r="I32" s="64">
        <v>35</v>
      </c>
      <c r="J32" s="64">
        <v>35</v>
      </c>
      <c r="K32" s="64">
        <v>35</v>
      </c>
      <c r="L32" s="64">
        <v>38</v>
      </c>
      <c r="M32" s="65">
        <v>38</v>
      </c>
      <c r="N32" s="64">
        <v>39</v>
      </c>
      <c r="O32" s="64">
        <v>39</v>
      </c>
      <c r="P32" s="64">
        <v>40</v>
      </c>
      <c r="Q32" s="64">
        <v>42</v>
      </c>
      <c r="R32" s="65">
        <v>42</v>
      </c>
      <c r="S32" s="86">
        <v>42</v>
      </c>
      <c r="T32" s="86">
        <v>42</v>
      </c>
      <c r="U32" s="86">
        <v>42</v>
      </c>
      <c r="V32" s="86">
        <v>47</v>
      </c>
      <c r="W32" s="87">
        <v>47</v>
      </c>
      <c r="X32" s="64">
        <v>47</v>
      </c>
      <c r="Y32" s="64">
        <v>47</v>
      </c>
      <c r="Z32" s="64">
        <v>51</v>
      </c>
      <c r="AA32" s="86">
        <v>53</v>
      </c>
      <c r="AB32" s="87">
        <v>53</v>
      </c>
      <c r="AC32" s="64">
        <v>53</v>
      </c>
      <c r="AD32" s="64">
        <v>54</v>
      </c>
      <c r="AE32" s="64">
        <v>56</v>
      </c>
      <c r="AF32" s="86">
        <v>60</v>
      </c>
      <c r="AG32" s="87">
        <v>60</v>
      </c>
      <c r="AH32" s="64">
        <v>61</v>
      </c>
      <c r="AI32" s="64">
        <v>61</v>
      </c>
      <c r="AJ32" s="64">
        <v>61</v>
      </c>
      <c r="AK32" s="86">
        <v>62</v>
      </c>
      <c r="AL32" s="87">
        <v>62</v>
      </c>
    </row>
    <row r="33" spans="1:38" s="300" customFormat="1">
      <c r="A33" s="175"/>
      <c r="B33" s="349" t="s">
        <v>533</v>
      </c>
      <c r="C33" s="350" t="s">
        <v>144</v>
      </c>
      <c r="D33" s="64">
        <v>25</v>
      </c>
      <c r="E33" s="64">
        <v>25</v>
      </c>
      <c r="F33" s="64">
        <v>24</v>
      </c>
      <c r="G33" s="64">
        <v>149</v>
      </c>
      <c r="H33" s="65">
        <v>149</v>
      </c>
      <c r="I33" s="64">
        <v>149</v>
      </c>
      <c r="J33" s="64">
        <v>149</v>
      </c>
      <c r="K33" s="64">
        <v>149</v>
      </c>
      <c r="L33" s="64">
        <v>149</v>
      </c>
      <c r="M33" s="65">
        <v>149</v>
      </c>
      <c r="N33" s="64">
        <v>149</v>
      </c>
      <c r="O33" s="64">
        <v>148</v>
      </c>
      <c r="P33" s="64">
        <v>148</v>
      </c>
      <c r="Q33" s="64">
        <v>192</v>
      </c>
      <c r="R33" s="65">
        <v>192</v>
      </c>
      <c r="S33" s="86">
        <v>192</v>
      </c>
      <c r="T33" s="86">
        <v>192</v>
      </c>
      <c r="U33" s="86">
        <v>316</v>
      </c>
      <c r="V33" s="86">
        <v>316</v>
      </c>
      <c r="W33" s="87">
        <v>316</v>
      </c>
      <c r="X33" s="64">
        <v>311</v>
      </c>
      <c r="Y33" s="64">
        <v>312</v>
      </c>
      <c r="Z33" s="64">
        <v>306</v>
      </c>
      <c r="AA33" s="86">
        <v>306</v>
      </c>
      <c r="AB33" s="87">
        <v>306</v>
      </c>
      <c r="AC33" s="64">
        <v>306</v>
      </c>
      <c r="AD33" s="64">
        <v>306</v>
      </c>
      <c r="AE33" s="64">
        <v>306</v>
      </c>
      <c r="AF33" s="86">
        <v>306</v>
      </c>
      <c r="AG33" s="87">
        <v>306</v>
      </c>
      <c r="AH33" s="64">
        <v>306</v>
      </c>
      <c r="AI33" s="64">
        <v>306</v>
      </c>
      <c r="AJ33" s="64">
        <v>306</v>
      </c>
      <c r="AK33" s="86">
        <v>306</v>
      </c>
      <c r="AL33" s="87">
        <v>306</v>
      </c>
    </row>
    <row r="34" spans="1:38" s="300" customFormat="1">
      <c r="A34" s="175"/>
      <c r="B34" s="349" t="s">
        <v>538</v>
      </c>
      <c r="C34" s="350" t="s">
        <v>394</v>
      </c>
      <c r="D34" s="64">
        <v>37</v>
      </c>
      <c r="E34" s="64">
        <v>37</v>
      </c>
      <c r="F34" s="64">
        <v>37</v>
      </c>
      <c r="G34" s="64">
        <v>37</v>
      </c>
      <c r="H34" s="65">
        <v>37</v>
      </c>
      <c r="I34" s="64">
        <v>38</v>
      </c>
      <c r="J34" s="64">
        <v>38</v>
      </c>
      <c r="K34" s="64">
        <v>38</v>
      </c>
      <c r="L34" s="64">
        <v>38</v>
      </c>
      <c r="M34" s="65">
        <v>38</v>
      </c>
      <c r="N34" s="64">
        <v>38</v>
      </c>
      <c r="O34" s="64">
        <v>39</v>
      </c>
      <c r="P34" s="64">
        <v>40</v>
      </c>
      <c r="Q34" s="64">
        <v>40</v>
      </c>
      <c r="R34" s="65">
        <v>40</v>
      </c>
      <c r="S34" s="86">
        <v>40</v>
      </c>
      <c r="T34" s="86">
        <v>40</v>
      </c>
      <c r="U34" s="86">
        <v>40</v>
      </c>
      <c r="V34" s="86">
        <v>40</v>
      </c>
      <c r="W34" s="87">
        <v>40</v>
      </c>
      <c r="X34" s="64">
        <v>40</v>
      </c>
      <c r="Y34" s="64">
        <v>40</v>
      </c>
      <c r="Z34" s="64">
        <v>57</v>
      </c>
      <c r="AA34" s="86">
        <v>56</v>
      </c>
      <c r="AB34" s="87">
        <v>56</v>
      </c>
      <c r="AC34" s="64">
        <v>56</v>
      </c>
      <c r="AD34" s="64">
        <v>57</v>
      </c>
      <c r="AE34" s="64">
        <v>52</v>
      </c>
      <c r="AF34" s="86">
        <v>52</v>
      </c>
      <c r="AG34" s="87">
        <v>52</v>
      </c>
      <c r="AH34" s="64">
        <v>52</v>
      </c>
      <c r="AI34" s="64">
        <v>52</v>
      </c>
      <c r="AJ34" s="64">
        <v>53</v>
      </c>
      <c r="AK34" s="86">
        <v>53</v>
      </c>
      <c r="AL34" s="87">
        <v>53</v>
      </c>
    </row>
    <row r="35" spans="1:38" s="300" customFormat="1">
      <c r="A35" s="175"/>
      <c r="B35" s="349" t="s">
        <v>539</v>
      </c>
      <c r="C35" s="350" t="s">
        <v>395</v>
      </c>
      <c r="D35" s="64">
        <v>1</v>
      </c>
      <c r="E35" s="64">
        <v>1</v>
      </c>
      <c r="F35" s="64">
        <v>1</v>
      </c>
      <c r="G35" s="64">
        <v>1</v>
      </c>
      <c r="H35" s="65">
        <v>1</v>
      </c>
      <c r="I35" s="64">
        <v>1</v>
      </c>
      <c r="J35" s="64">
        <v>1</v>
      </c>
      <c r="K35" s="64">
        <v>1</v>
      </c>
      <c r="L35" s="64">
        <v>1</v>
      </c>
      <c r="M35" s="65">
        <v>1</v>
      </c>
      <c r="N35" s="64">
        <v>1</v>
      </c>
      <c r="O35" s="64">
        <v>1</v>
      </c>
      <c r="P35" s="64">
        <v>1</v>
      </c>
      <c r="Q35" s="64">
        <v>1</v>
      </c>
      <c r="R35" s="65">
        <v>1</v>
      </c>
      <c r="S35" s="86">
        <v>1</v>
      </c>
      <c r="T35" s="86">
        <v>1</v>
      </c>
      <c r="U35" s="86">
        <v>1</v>
      </c>
      <c r="V35" s="86">
        <v>1</v>
      </c>
      <c r="W35" s="87">
        <v>1</v>
      </c>
      <c r="X35" s="64">
        <v>1</v>
      </c>
      <c r="Y35" s="64">
        <v>1</v>
      </c>
      <c r="Z35" s="64">
        <v>1</v>
      </c>
      <c r="AA35" s="86">
        <v>1</v>
      </c>
      <c r="AB35" s="87">
        <v>1</v>
      </c>
      <c r="AC35" s="64">
        <v>1</v>
      </c>
      <c r="AD35" s="64">
        <v>1</v>
      </c>
      <c r="AE35" s="64">
        <v>1</v>
      </c>
      <c r="AF35" s="86">
        <v>1</v>
      </c>
      <c r="AG35" s="87">
        <v>1</v>
      </c>
      <c r="AH35" s="64">
        <v>2</v>
      </c>
      <c r="AI35" s="64">
        <v>2</v>
      </c>
      <c r="AJ35" s="64">
        <v>5</v>
      </c>
      <c r="AK35" s="86">
        <v>5</v>
      </c>
      <c r="AL35" s="87">
        <v>5</v>
      </c>
    </row>
    <row r="36" spans="1:38" s="300" customFormat="1">
      <c r="A36" s="175" t="s">
        <v>936</v>
      </c>
      <c r="B36" s="349" t="s">
        <v>425</v>
      </c>
      <c r="C36" s="350" t="s">
        <v>378</v>
      </c>
      <c r="D36" s="64">
        <v>1567</v>
      </c>
      <c r="E36" s="64">
        <v>1573</v>
      </c>
      <c r="F36" s="64">
        <v>1551</v>
      </c>
      <c r="G36" s="64">
        <v>1690</v>
      </c>
      <c r="H36" s="65">
        <v>1690</v>
      </c>
      <c r="I36" s="64">
        <v>1681</v>
      </c>
      <c r="J36" s="64">
        <v>1684</v>
      </c>
      <c r="K36" s="64">
        <v>1675</v>
      </c>
      <c r="L36" s="64">
        <v>1686</v>
      </c>
      <c r="M36" s="65">
        <v>1686</v>
      </c>
      <c r="N36" s="64">
        <v>1686</v>
      </c>
      <c r="O36" s="64">
        <v>1626</v>
      </c>
      <c r="P36" s="64">
        <v>1622</v>
      </c>
      <c r="Q36" s="64">
        <v>1664</v>
      </c>
      <c r="R36" s="65">
        <v>1664</v>
      </c>
      <c r="S36" s="86">
        <v>1700</v>
      </c>
      <c r="T36" s="86">
        <v>1693</v>
      </c>
      <c r="U36" s="86">
        <v>1853</v>
      </c>
      <c r="V36" s="86">
        <v>1861</v>
      </c>
      <c r="W36" s="87">
        <v>1861</v>
      </c>
      <c r="X36" s="64">
        <v>1859</v>
      </c>
      <c r="Y36" s="64">
        <v>1860</v>
      </c>
      <c r="Z36" s="64">
        <v>1975</v>
      </c>
      <c r="AA36" s="86">
        <v>1967</v>
      </c>
      <c r="AB36" s="87">
        <v>1967</v>
      </c>
      <c r="AC36" s="64">
        <v>1965</v>
      </c>
      <c r="AD36" s="64">
        <v>1926</v>
      </c>
      <c r="AE36" s="64">
        <v>1883</v>
      </c>
      <c r="AF36" s="86">
        <v>1881</v>
      </c>
      <c r="AG36" s="87">
        <v>1881</v>
      </c>
      <c r="AH36" s="64">
        <v>1884</v>
      </c>
      <c r="AI36" s="64">
        <v>1887</v>
      </c>
      <c r="AJ36" s="64">
        <v>1895</v>
      </c>
      <c r="AK36" s="86">
        <v>1893</v>
      </c>
      <c r="AL36" s="87">
        <v>1893</v>
      </c>
    </row>
    <row r="37" spans="1:38" s="300" customFormat="1">
      <c r="A37" s="175"/>
      <c r="B37" s="348"/>
      <c r="C37" s="347"/>
      <c r="D37" s="347"/>
      <c r="E37" s="347"/>
      <c r="F37" s="347"/>
      <c r="G37" s="347"/>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347"/>
      <c r="AL37" s="347"/>
    </row>
    <row r="38" spans="1:38" s="170" customFormat="1">
      <c r="A38" s="478"/>
      <c r="B38" s="115" t="s">
        <v>1184</v>
      </c>
      <c r="C38" s="5" t="s">
        <v>1185</v>
      </c>
      <c r="D38" s="262" t="s">
        <v>2</v>
      </c>
      <c r="E38" s="262" t="s">
        <v>3</v>
      </c>
      <c r="F38" s="262" t="s">
        <v>5</v>
      </c>
      <c r="G38" s="262" t="s">
        <v>7</v>
      </c>
      <c r="H38" s="63" t="s">
        <v>9</v>
      </c>
      <c r="I38" s="262" t="s">
        <v>11</v>
      </c>
      <c r="J38" s="262" t="s">
        <v>13</v>
      </c>
      <c r="K38" s="262" t="s">
        <v>53</v>
      </c>
      <c r="L38" s="262" t="s">
        <v>16</v>
      </c>
      <c r="M38" s="262" t="s">
        <v>17</v>
      </c>
      <c r="N38" s="262" t="s">
        <v>18</v>
      </c>
      <c r="O38" s="262" t="s">
        <v>19</v>
      </c>
      <c r="P38" s="262" t="s">
        <v>20</v>
      </c>
      <c r="Q38" s="262" t="s">
        <v>29</v>
      </c>
      <c r="R38" s="262" t="s">
        <v>30</v>
      </c>
      <c r="S38" s="262" t="s">
        <v>301</v>
      </c>
      <c r="T38" s="262" t="s">
        <v>326</v>
      </c>
      <c r="U38" s="262" t="s">
        <v>331</v>
      </c>
      <c r="V38" s="18" t="s">
        <v>335</v>
      </c>
      <c r="W38" s="18" t="s">
        <v>336</v>
      </c>
      <c r="X38" s="18" t="s">
        <v>355</v>
      </c>
      <c r="Y38" s="18" t="s">
        <v>370</v>
      </c>
      <c r="Z38" s="18" t="s">
        <v>930</v>
      </c>
      <c r="AA38" s="18" t="s">
        <v>998</v>
      </c>
      <c r="AB38" s="18" t="s">
        <v>1000</v>
      </c>
      <c r="AC38" s="18" t="s">
        <v>1203</v>
      </c>
      <c r="AD38" s="18" t="s">
        <v>1239</v>
      </c>
      <c r="AE38" s="18" t="s">
        <v>1257</v>
      </c>
      <c r="AF38" s="18" t="s">
        <v>1272</v>
      </c>
      <c r="AG38" s="18" t="s">
        <v>1273</v>
      </c>
      <c r="AH38" s="18" t="s">
        <v>1286</v>
      </c>
      <c r="AI38" s="18" t="s">
        <v>1294</v>
      </c>
      <c r="AJ38" s="18" t="s">
        <v>1315</v>
      </c>
      <c r="AK38" s="18" t="s">
        <v>1328</v>
      </c>
      <c r="AL38" s="18" t="s">
        <v>1329</v>
      </c>
    </row>
    <row r="39" spans="1:38" s="300" customFormat="1">
      <c r="A39" s="178"/>
      <c r="B39" s="349" t="s">
        <v>378</v>
      </c>
      <c r="C39" s="350" t="s">
        <v>378</v>
      </c>
      <c r="D39" s="247"/>
      <c r="E39" s="247"/>
      <c r="F39" s="247"/>
      <c r="G39" s="247"/>
      <c r="H39" s="248"/>
      <c r="I39" s="247"/>
      <c r="J39" s="247"/>
      <c r="K39" s="247"/>
      <c r="L39" s="247"/>
      <c r="M39" s="248"/>
      <c r="N39" s="247"/>
      <c r="O39" s="247"/>
      <c r="P39" s="247"/>
      <c r="Q39" s="247"/>
      <c r="R39" s="248"/>
      <c r="S39" s="249"/>
      <c r="T39" s="249"/>
      <c r="U39" s="249"/>
      <c r="V39" s="249"/>
      <c r="W39" s="250"/>
      <c r="X39" s="64">
        <v>42</v>
      </c>
      <c r="Y39" s="64">
        <v>91</v>
      </c>
      <c r="Z39" s="64">
        <v>167</v>
      </c>
      <c r="AA39" s="86">
        <v>248</v>
      </c>
      <c r="AB39" s="87">
        <v>248</v>
      </c>
      <c r="AC39" s="64">
        <v>303</v>
      </c>
      <c r="AD39" s="64">
        <v>331</v>
      </c>
      <c r="AE39" s="64">
        <v>363</v>
      </c>
      <c r="AF39" s="86">
        <v>447</v>
      </c>
      <c r="AG39" s="87">
        <v>447</v>
      </c>
      <c r="AH39" s="64">
        <v>471</v>
      </c>
      <c r="AI39" s="64">
        <v>555</v>
      </c>
      <c r="AJ39" s="64">
        <v>606</v>
      </c>
      <c r="AK39" s="86">
        <v>687</v>
      </c>
      <c r="AL39" s="87">
        <v>687</v>
      </c>
    </row>
    <row r="40" spans="1:38" s="300" customFormat="1">
      <c r="A40" s="178"/>
      <c r="B40" s="348"/>
      <c r="C40" s="347"/>
      <c r="D40" s="347"/>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7"/>
      <c r="AC40" s="347"/>
      <c r="AD40" s="347"/>
      <c r="AE40" s="347"/>
      <c r="AF40" s="347"/>
      <c r="AG40" s="347"/>
      <c r="AH40" s="347"/>
      <c r="AI40" s="347"/>
      <c r="AJ40" s="347"/>
      <c r="AK40" s="347"/>
      <c r="AL40" s="347"/>
    </row>
    <row r="41" spans="1:38" s="170" customFormat="1">
      <c r="A41" s="312"/>
      <c r="B41" s="115" t="s">
        <v>1186</v>
      </c>
      <c r="C41" s="5" t="s">
        <v>1187</v>
      </c>
      <c r="D41" s="262" t="s">
        <v>2</v>
      </c>
      <c r="E41" s="262" t="s">
        <v>3</v>
      </c>
      <c r="F41" s="262" t="s">
        <v>5</v>
      </c>
      <c r="G41" s="262" t="s">
        <v>7</v>
      </c>
      <c r="H41" s="63" t="s">
        <v>9</v>
      </c>
      <c r="I41" s="262" t="s">
        <v>11</v>
      </c>
      <c r="J41" s="262" t="s">
        <v>13</v>
      </c>
      <c r="K41" s="262" t="s">
        <v>53</v>
      </c>
      <c r="L41" s="262" t="s">
        <v>16</v>
      </c>
      <c r="M41" s="262" t="s">
        <v>17</v>
      </c>
      <c r="N41" s="262" t="s">
        <v>18</v>
      </c>
      <c r="O41" s="262" t="s">
        <v>19</v>
      </c>
      <c r="P41" s="262" t="s">
        <v>20</v>
      </c>
      <c r="Q41" s="262" t="s">
        <v>29</v>
      </c>
      <c r="R41" s="262" t="s">
        <v>30</v>
      </c>
      <c r="S41" s="262" t="s">
        <v>301</v>
      </c>
      <c r="T41" s="262" t="s">
        <v>326</v>
      </c>
      <c r="U41" s="262" t="s">
        <v>331</v>
      </c>
      <c r="V41" s="18" t="s">
        <v>335</v>
      </c>
      <c r="W41" s="18" t="s">
        <v>336</v>
      </c>
      <c r="X41" s="18" t="s">
        <v>355</v>
      </c>
      <c r="Y41" s="18" t="s">
        <v>370</v>
      </c>
      <c r="Z41" s="18" t="s">
        <v>930</v>
      </c>
      <c r="AA41" s="18" t="s">
        <v>998</v>
      </c>
      <c r="AB41" s="18" t="s">
        <v>1000</v>
      </c>
      <c r="AC41" s="18" t="s">
        <v>1203</v>
      </c>
      <c r="AD41" s="18" t="s">
        <v>1239</v>
      </c>
      <c r="AE41" s="18" t="s">
        <v>1257</v>
      </c>
      <c r="AF41" s="18" t="s">
        <v>1272</v>
      </c>
      <c r="AG41" s="18" t="s">
        <v>1273</v>
      </c>
      <c r="AH41" s="18" t="s">
        <v>1286</v>
      </c>
      <c r="AI41" s="18" t="s">
        <v>1294</v>
      </c>
      <c r="AJ41" s="18" t="s">
        <v>1315</v>
      </c>
      <c r="AK41" s="18" t="s">
        <v>1328</v>
      </c>
      <c r="AL41" s="18" t="s">
        <v>1329</v>
      </c>
    </row>
    <row r="42" spans="1:38" s="300" customFormat="1">
      <c r="A42" s="178"/>
      <c r="B42" s="349" t="s">
        <v>1188</v>
      </c>
      <c r="C42" s="350" t="s">
        <v>1189</v>
      </c>
      <c r="D42" s="247"/>
      <c r="E42" s="247"/>
      <c r="F42" s="247"/>
      <c r="G42" s="247"/>
      <c r="H42" s="248"/>
      <c r="I42" s="247"/>
      <c r="J42" s="247"/>
      <c r="K42" s="247"/>
      <c r="L42" s="247"/>
      <c r="M42" s="248"/>
      <c r="N42" s="247"/>
      <c r="O42" s="247"/>
      <c r="P42" s="247"/>
      <c r="Q42" s="247"/>
      <c r="R42" s="248"/>
      <c r="S42" s="249"/>
      <c r="T42" s="249"/>
      <c r="U42" s="249"/>
      <c r="V42" s="249"/>
      <c r="W42" s="250"/>
      <c r="X42" s="457">
        <v>0.22997032640949552</v>
      </c>
      <c r="Y42" s="457">
        <v>0.23205741626794257</v>
      </c>
      <c r="Z42" s="457">
        <v>0.23239099185433637</v>
      </c>
      <c r="AA42" s="458">
        <v>0.24805738194859533</v>
      </c>
      <c r="AB42" s="459">
        <v>0.23569321533923304</v>
      </c>
      <c r="AC42" s="457">
        <v>0.24008207934336528</v>
      </c>
      <c r="AD42" s="457">
        <v>0.23745908688340497</v>
      </c>
      <c r="AE42" s="457">
        <v>0.24488560191312803</v>
      </c>
      <c r="AF42" s="458">
        <v>0.26102589273777022</v>
      </c>
      <c r="AG42" s="459">
        <v>0.24625776376276171</v>
      </c>
      <c r="AH42" s="457">
        <v>0.26126657595128877</v>
      </c>
      <c r="AI42" s="457">
        <v>0.27549271636675238</v>
      </c>
      <c r="AJ42" s="457">
        <v>0.27157224013511438</v>
      </c>
      <c r="AK42" s="458">
        <v>0.28801310155718218</v>
      </c>
      <c r="AL42" s="459">
        <v>0.27427301922484709</v>
      </c>
    </row>
    <row r="43" spans="1:38" s="300" customFormat="1">
      <c r="A43" s="178"/>
      <c r="B43" s="349" t="s">
        <v>1190</v>
      </c>
      <c r="C43" s="350" t="s">
        <v>1191</v>
      </c>
      <c r="D43" s="247"/>
      <c r="E43" s="247"/>
      <c r="F43" s="247"/>
      <c r="G43" s="247"/>
      <c r="H43" s="248"/>
      <c r="I43" s="247"/>
      <c r="J43" s="247"/>
      <c r="K43" s="247"/>
      <c r="L43" s="247"/>
      <c r="M43" s="248"/>
      <c r="N43" s="247"/>
      <c r="O43" s="247"/>
      <c r="P43" s="247"/>
      <c r="Q43" s="247"/>
      <c r="R43" s="248"/>
      <c r="S43" s="249"/>
      <c r="T43" s="249"/>
      <c r="U43" s="249"/>
      <c r="V43" s="249"/>
      <c r="W43" s="250"/>
      <c r="X43" s="457">
        <v>0.77002967359050434</v>
      </c>
      <c r="Y43" s="457">
        <v>0.76794258373205748</v>
      </c>
      <c r="Z43" s="457">
        <v>0.76760900814566357</v>
      </c>
      <c r="AA43" s="458">
        <v>0.75194261805140461</v>
      </c>
      <c r="AB43" s="459">
        <v>0.76430678466076685</v>
      </c>
      <c r="AC43" s="457">
        <v>0.75991792065663477</v>
      </c>
      <c r="AD43" s="457">
        <v>0.76254091311659511</v>
      </c>
      <c r="AE43" s="457">
        <v>0.75511439808687186</v>
      </c>
      <c r="AF43" s="458">
        <v>0.73897410726222978</v>
      </c>
      <c r="AG43" s="459">
        <v>0.75374223623723824</v>
      </c>
      <c r="AH43" s="457">
        <v>0.73873342404871123</v>
      </c>
      <c r="AI43" s="457">
        <v>0.72450728363324768</v>
      </c>
      <c r="AJ43" s="457">
        <v>0.72842775986488573</v>
      </c>
      <c r="AK43" s="458">
        <v>0.71198689844281782</v>
      </c>
      <c r="AL43" s="459">
        <v>0.72572698077515285</v>
      </c>
    </row>
  </sheetData>
  <pageMargins left="0.7" right="0.7" top="0.75" bottom="0.75" header="0.3" footer="0.3"/>
  <pageSetup paperSize="9" scale="78" orientation="landscape" r:id="rId1"/>
  <headerFooter>
    <oddHeader>&amp;C&amp;A</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DE91448B22CE469178AD3271AA3472" ma:contentTypeVersion="0" ma:contentTypeDescription="Create a new document." ma:contentTypeScope="" ma:versionID="d8a7198331a014e8a50687f70a9d9d4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CC19CA-4D83-4FA3-A45C-E82F8C6C9C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D0049A8-658B-48FB-97AD-4847018FBEE3}">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5E2EF28-D41C-4DD9-ADB9-81C4544B77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Content</vt:lpstr>
      <vt:lpstr>Financial highlights</vt:lpstr>
      <vt:lpstr>E&amp;P financial results</vt:lpstr>
      <vt:lpstr>E&amp;P operational data</vt:lpstr>
      <vt:lpstr>Downstream financial result</vt:lpstr>
      <vt:lpstr>Downstream operational data</vt:lpstr>
      <vt:lpstr>Downstream market &amp; sales data</vt:lpstr>
      <vt:lpstr>Consumer Services financial</vt:lpstr>
      <vt:lpstr>Consumer Services operational</vt:lpstr>
      <vt:lpstr>Gas financial results</vt:lpstr>
      <vt:lpstr>Financial statem. 2015-2018 HUF</vt:lpstr>
      <vt:lpstr>Financial statem. 2015-2018 USD</vt:lpstr>
      <vt:lpstr>Financial statements 2012-2015</vt:lpstr>
      <vt:lpstr>Tax</vt:lpstr>
      <vt:lpstr>Segmental data (HUF mn)</vt:lpstr>
      <vt:lpstr>Segmental data (USD mn)</vt:lpstr>
      <vt:lpstr>Changes in equity</vt:lpstr>
      <vt:lpstr>Special Items</vt:lpstr>
      <vt:lpstr>Sustainability</vt:lpstr>
      <vt:lpstr>CAPEX</vt:lpstr>
      <vt:lpstr>External parameters</vt:lpstr>
      <vt:lpstr>Shareholders structure</vt:lpstr>
      <vt:lpstr>Footnotes</vt:lpstr>
      <vt:lpstr>CAPEX!Print_Area</vt:lpstr>
      <vt:lpstr>'Changes in equity'!Print_Area</vt:lpstr>
      <vt:lpstr>'Consumer Services financial'!Print_Area</vt:lpstr>
      <vt:lpstr>'Consumer Services operational'!Print_Area</vt:lpstr>
      <vt:lpstr>Content!Print_Area</vt:lpstr>
      <vt:lpstr>'Downstream financial result'!Print_Area</vt:lpstr>
      <vt:lpstr>'Downstream market &amp; sales data'!Print_Area</vt:lpstr>
      <vt:lpstr>'Downstream operational data'!Print_Area</vt:lpstr>
      <vt:lpstr>'E&amp;P financial results'!Print_Area</vt:lpstr>
      <vt:lpstr>'E&amp;P operational data'!Print_Area</vt:lpstr>
      <vt:lpstr>'External parameters'!Print_Area</vt:lpstr>
      <vt:lpstr>'Financial highlights'!Print_Area</vt:lpstr>
      <vt:lpstr>'Financial statem. 2015-2018 HUF'!Print_Area</vt:lpstr>
      <vt:lpstr>'Financial statements 2012-2015'!Print_Area</vt:lpstr>
      <vt:lpstr>Footnotes!Print_Area</vt:lpstr>
      <vt:lpstr>'Gas financial results'!Print_Area</vt:lpstr>
      <vt:lpstr>'Segmental data (HUF mn)'!Print_Area</vt:lpstr>
      <vt:lpstr>'Segmental data (USD mn)'!Print_Area</vt:lpstr>
      <vt:lpstr>'Shareholders structure'!Print_Area</vt:lpstr>
      <vt:lpstr>'Special Items'!Print_Area</vt:lpstr>
      <vt:lpstr>Sustainability!Print_Area</vt:lpstr>
      <vt:lpstr>Tax!Print_Area</vt:lpstr>
    </vt:vector>
  </TitlesOfParts>
  <Company>Ina 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Glamuzina Marko</dc:creator>
  <cp:lastModifiedBy>Nagy Zsuzsanna (Bp.)</cp:lastModifiedBy>
  <cp:lastPrinted>2019-02-21T08:55:57Z</cp:lastPrinted>
  <dcterms:created xsi:type="dcterms:W3CDTF">2015-01-23T11:24:45Z</dcterms:created>
  <dcterms:modified xsi:type="dcterms:W3CDTF">2019-03-22T13:15:24Z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0x0101008EDE91448B22CE469178AD3271AA3472</vt:lpwstr>
  </property>
  <property fmtid="{D5CDD505-2E9C-101B-9397-08002B2CF9AE}" pid="3" name="BExAnalyzer_OldName">
    <vt:lpwstr>MOL Group_FR tables 2010-2016_Q3.xlsx</vt:lpwstr>
  </property>
</Properties>
</file>